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upyter_file\yy_stability\"/>
    </mc:Choice>
  </mc:AlternateContent>
  <xr:revisionPtr revIDLastSave="0" documentId="13_ncr:1_{62957661-82F0-45C1-924E-CBB20AA4D6F0}" xr6:coauthVersionLast="47" xr6:coauthVersionMax="47" xr10:uidLastSave="{00000000-0000-0000-0000-000000000000}"/>
  <bookViews>
    <workbookView xWindow="28680" yWindow="-5460" windowWidth="38640" windowHeight="21120" xr2:uid="{D4741E9D-E2A1-4B12-9879-D53F30D11CB7}"/>
  </bookViews>
  <sheets>
    <sheet name="exp-sin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20" i="1" l="1"/>
  <c r="I270" i="1"/>
  <c r="I265" i="1"/>
  <c r="I284" i="1"/>
  <c r="I247" i="1"/>
  <c r="I226" i="1"/>
  <c r="I253" i="1"/>
  <c r="I295" i="1"/>
  <c r="I282" i="1"/>
  <c r="I299" i="1"/>
  <c r="I74" i="1"/>
  <c r="DK45" i="1"/>
  <c r="CT50" i="1"/>
  <c r="HG53" i="1"/>
  <c r="FI41" i="1"/>
  <c r="FE47" i="1"/>
  <c r="CM51" i="1"/>
  <c r="GC41" i="1"/>
  <c r="BE38" i="1"/>
  <c r="CF40" i="1"/>
  <c r="EU44" i="1"/>
  <c r="FZ47" i="1"/>
  <c r="CJ39" i="1"/>
  <c r="BB50" i="1"/>
  <c r="AK50" i="1"/>
  <c r="DO44" i="1"/>
  <c r="DC52" i="1"/>
  <c r="AQ58" i="1"/>
  <c r="EB39" i="1"/>
  <c r="BP48" i="1"/>
  <c r="EQ48" i="1"/>
  <c r="GI39" i="1"/>
  <c r="BK57" i="1"/>
  <c r="FI49" i="1"/>
  <c r="FE42" i="1"/>
  <c r="AR47" i="1"/>
  <c r="CA49" i="1"/>
  <c r="FZ38" i="1"/>
  <c r="GG56" i="1"/>
  <c r="N58" i="1"/>
  <c r="AN44" i="1"/>
  <c r="CX44" i="1"/>
  <c r="AJ47" i="1"/>
  <c r="GJ59" i="1"/>
  <c r="AV45" i="1"/>
  <c r="AB41" i="1"/>
  <c r="BJ56" i="1"/>
  <c r="FF54" i="1"/>
  <c r="HD43" i="1"/>
  <c r="CU39" i="1"/>
  <c r="GM43" i="1"/>
  <c r="CM43" i="1"/>
  <c r="CA46" i="1"/>
  <c r="EP43" i="1"/>
  <c r="EP41" i="1"/>
  <c r="AN59" i="1"/>
  <c r="AQ64" i="1"/>
  <c r="GO55" i="1"/>
  <c r="FA43" i="1"/>
  <c r="FS48" i="1"/>
  <c r="GV45" i="1"/>
  <c r="L48" i="1"/>
  <c r="FO42" i="1"/>
  <c r="R60" i="1"/>
  <c r="BN39" i="1"/>
  <c r="HC43" i="1"/>
  <c r="GF39" i="1"/>
  <c r="FQ51" i="1"/>
  <c r="GC39" i="1"/>
  <c r="V50" i="1"/>
  <c r="GK43" i="1"/>
  <c r="FM46" i="1"/>
  <c r="N46" i="1"/>
  <c r="EC41" i="1"/>
  <c r="FO43" i="1"/>
  <c r="GO48" i="1"/>
  <c r="FC38" i="1"/>
  <c r="GJ39" i="1"/>
  <c r="FB38" i="1"/>
  <c r="BY46" i="1"/>
  <c r="GK47" i="1"/>
  <c r="R53" i="1"/>
  <c r="DF39" i="1"/>
  <c r="AF40" i="1"/>
  <c r="GA51" i="1"/>
  <c r="CK39" i="1"/>
  <c r="J55" i="1"/>
  <c r="FQ40" i="1"/>
  <c r="GH55" i="1"/>
  <c r="DA45" i="1"/>
  <c r="DH60" i="1"/>
  <c r="DI43" i="1"/>
  <c r="CD59" i="1"/>
  <c r="EU56" i="1"/>
  <c r="CF46" i="1"/>
  <c r="AG48" i="1"/>
  <c r="DQ41" i="1"/>
  <c r="EG48" i="1"/>
  <c r="ED40" i="1"/>
  <c r="CN41" i="1"/>
  <c r="DS46" i="1"/>
  <c r="FX48" i="1"/>
  <c r="GI51" i="1"/>
  <c r="J59" i="1"/>
  <c r="GN45" i="1"/>
  <c r="AC49" i="1"/>
  <c r="BP40" i="1"/>
  <c r="FU51" i="1"/>
  <c r="FG56" i="1"/>
  <c r="AX45" i="1"/>
  <c r="HD53" i="1"/>
  <c r="FO61" i="1"/>
  <c r="DA61" i="1"/>
  <c r="DJ54" i="1"/>
  <c r="DV53" i="1"/>
  <c r="DI40" i="1"/>
  <c r="BV57" i="1"/>
  <c r="BO55" i="1"/>
  <c r="DB45" i="1"/>
  <c r="GP52" i="1"/>
  <c r="CT83" i="1"/>
  <c r="GM56" i="1"/>
  <c r="FS56" i="1"/>
  <c r="DX41" i="1"/>
  <c r="CT57" i="1"/>
  <c r="HA43" i="1"/>
  <c r="DE45" i="1"/>
  <c r="H228" i="1"/>
  <c r="I294" i="1"/>
  <c r="H258" i="1"/>
  <c r="I292" i="1"/>
  <c r="I279" i="1"/>
  <c r="I298" i="1"/>
  <c r="I277" i="1"/>
  <c r="H240" i="1"/>
  <c r="H251" i="1"/>
  <c r="I255" i="1"/>
  <c r="EJ43" i="1"/>
  <c r="P38" i="1"/>
  <c r="CE59" i="1"/>
  <c r="GU48" i="1"/>
  <c r="CL49" i="1"/>
  <c r="Q49" i="1"/>
  <c r="BI53" i="1"/>
  <c r="FD48" i="1"/>
  <c r="R38" i="1"/>
  <c r="BT40" i="1"/>
  <c r="P54" i="1"/>
  <c r="AW45" i="1"/>
  <c r="BI40" i="1"/>
  <c r="GN52" i="1"/>
  <c r="ES44" i="1"/>
  <c r="EQ43" i="1"/>
  <c r="GS44" i="1"/>
  <c r="FK43" i="1"/>
  <c r="AT51" i="1"/>
  <c r="EY38" i="1"/>
  <c r="CY49" i="1"/>
  <c r="N53" i="1"/>
  <c r="W42" i="1"/>
  <c r="DI42" i="1"/>
  <c r="CS49" i="1"/>
  <c r="AP39" i="1"/>
  <c r="EY50" i="1"/>
  <c r="BE61" i="1"/>
  <c r="EU39" i="1"/>
  <c r="AQ45" i="1"/>
  <c r="FP59" i="1"/>
  <c r="BG61" i="1"/>
  <c r="DF41" i="1"/>
  <c r="Y44" i="1"/>
  <c r="AA50" i="1"/>
  <c r="ED55" i="1"/>
  <c r="S52" i="1"/>
  <c r="FX44" i="1"/>
  <c r="HE61" i="1"/>
  <c r="BL45" i="1"/>
  <c r="CB39" i="1"/>
  <c r="AN50" i="1"/>
  <c r="CD45" i="1"/>
  <c r="GG39" i="1"/>
  <c r="AV53" i="1"/>
  <c r="BW53" i="1"/>
  <c r="ER40" i="1"/>
  <c r="FB47" i="1"/>
  <c r="AE47" i="1"/>
  <c r="Q44" i="1"/>
  <c r="BK52" i="1"/>
  <c r="BS50" i="1"/>
  <c r="CV38" i="1"/>
  <c r="P51" i="1"/>
  <c r="HF53" i="1"/>
  <c r="BB55" i="1"/>
  <c r="FW40" i="1"/>
  <c r="GD42" i="1"/>
  <c r="GG44" i="1"/>
  <c r="BM57" i="1"/>
  <c r="DK59" i="1"/>
  <c r="BF44" i="1"/>
  <c r="AV60" i="1"/>
  <c r="BO48" i="1"/>
  <c r="FD40" i="1"/>
  <c r="CU55" i="1"/>
  <c r="AX43" i="1"/>
  <c r="GA41" i="1"/>
  <c r="AX60" i="1"/>
  <c r="AX56" i="1"/>
  <c r="O44" i="1"/>
  <c r="BU54" i="1"/>
  <c r="DI46" i="1"/>
  <c r="DP44" i="1"/>
  <c r="FV46" i="1"/>
  <c r="GS45" i="1"/>
  <c r="GR47" i="1"/>
  <c r="EY47" i="1"/>
  <c r="BF52" i="1"/>
  <c r="FB65" i="1"/>
  <c r="GQ39" i="1"/>
  <c r="BX59" i="1"/>
  <c r="K46" i="1"/>
  <c r="EZ42" i="1"/>
  <c r="GA43" i="1"/>
  <c r="AF61" i="1"/>
  <c r="EY53" i="1"/>
  <c r="HF49" i="1"/>
  <c r="EP58" i="1"/>
  <c r="BT58" i="1"/>
  <c r="GO44" i="1"/>
  <c r="AD58" i="1"/>
  <c r="ED41" i="1"/>
  <c r="Y41" i="1"/>
  <c r="DF56" i="1"/>
  <c r="EM44" i="1"/>
  <c r="CG53" i="1"/>
  <c r="X46" i="1"/>
  <c r="DK40" i="1"/>
  <c r="DD66" i="1"/>
  <c r="AJ54" i="1"/>
  <c r="AA62" i="1"/>
  <c r="GO49" i="1"/>
  <c r="BO42" i="1"/>
  <c r="DG45" i="1"/>
  <c r="AH46" i="1"/>
  <c r="CH38" i="1"/>
  <c r="BK45" i="1"/>
  <c r="ET55" i="1"/>
  <c r="BN47" i="1"/>
  <c r="BJ42" i="1"/>
  <c r="HH45" i="1"/>
  <c r="GY49" i="1"/>
  <c r="AG43" i="1"/>
  <c r="FH38" i="1"/>
  <c r="AW46" i="1"/>
  <c r="H236" i="1"/>
  <c r="H239" i="1"/>
  <c r="H298" i="1"/>
  <c r="I229" i="1"/>
  <c r="H224" i="1"/>
  <c r="H267" i="1"/>
  <c r="I293" i="1"/>
  <c r="H264" i="1"/>
  <c r="H299" i="1"/>
  <c r="H257" i="1"/>
  <c r="N43" i="1"/>
  <c r="GT43" i="1"/>
  <c r="GI55" i="1"/>
  <c r="DN60" i="1"/>
  <c r="GT39" i="1"/>
  <c r="FG52" i="1"/>
  <c r="FX60" i="1"/>
  <c r="X42" i="1"/>
  <c r="AD46" i="1"/>
  <c r="EL50" i="1"/>
  <c r="HA60" i="1"/>
  <c r="DU39" i="1"/>
  <c r="FP40" i="1"/>
  <c r="ES46" i="1"/>
  <c r="GM39" i="1"/>
  <c r="DN54" i="1"/>
  <c r="GW56" i="1"/>
  <c r="BC39" i="1"/>
  <c r="CB50" i="1"/>
  <c r="GZ58" i="1"/>
  <c r="BD53" i="1"/>
  <c r="Y57" i="1"/>
  <c r="V39" i="1"/>
  <c r="FX46" i="1"/>
  <c r="FB51" i="1"/>
  <c r="DZ44" i="1"/>
  <c r="CV50" i="1"/>
  <c r="HH57" i="1"/>
  <c r="DA55" i="1"/>
  <c r="BT42" i="1"/>
  <c r="AQ44" i="1"/>
  <c r="FK46" i="1"/>
  <c r="EZ38" i="1"/>
  <c r="EF50" i="1"/>
  <c r="BF45" i="1"/>
  <c r="AO50" i="1"/>
  <c r="AJ46" i="1"/>
  <c r="DJ53" i="1"/>
  <c r="CG43" i="1"/>
  <c r="GQ59" i="1"/>
  <c r="AA39" i="1"/>
  <c r="HI47" i="1"/>
  <c r="AV56" i="1"/>
  <c r="CO58" i="1"/>
  <c r="DH42" i="1"/>
  <c r="DH49" i="1"/>
  <c r="FJ43" i="1"/>
  <c r="FU52" i="1"/>
  <c r="BX42" i="1"/>
  <c r="DU45" i="1"/>
  <c r="GK55" i="1"/>
  <c r="CJ46" i="1"/>
  <c r="HI61" i="1"/>
  <c r="BX54" i="1"/>
  <c r="GF45" i="1"/>
  <c r="GI44" i="1"/>
  <c r="EI49" i="1"/>
  <c r="AF43" i="1"/>
  <c r="V55" i="1"/>
  <c r="FU58" i="1"/>
  <c r="HC58" i="1"/>
  <c r="DJ47" i="1"/>
  <c r="FR54" i="1"/>
  <c r="EL39" i="1"/>
  <c r="CM38" i="1"/>
  <c r="DR49" i="1"/>
  <c r="V52" i="1"/>
  <c r="FY40" i="1"/>
  <c r="DI58" i="1"/>
  <c r="FC48" i="1"/>
  <c r="FJ40" i="1"/>
  <c r="DZ41" i="1"/>
  <c r="BJ38" i="1"/>
  <c r="K55" i="1"/>
  <c r="DE38" i="1"/>
  <c r="CH52" i="1"/>
  <c r="X39" i="1"/>
  <c r="BS41" i="1"/>
  <c r="FZ44" i="1"/>
  <c r="EL49" i="1"/>
  <c r="FD61" i="1"/>
  <c r="HC45" i="1"/>
  <c r="GM55" i="1"/>
  <c r="S40" i="1"/>
  <c r="HD46" i="1"/>
  <c r="CR45" i="1"/>
  <c r="BE46" i="1"/>
  <c r="FE56" i="1"/>
  <c r="U45" i="1"/>
  <c r="AF42" i="1"/>
  <c r="DN44" i="1"/>
  <c r="AR46" i="1"/>
  <c r="FN60" i="1"/>
  <c r="BA39" i="1"/>
  <c r="BB56" i="1"/>
  <c r="DJ42" i="1"/>
  <c r="CD38" i="1"/>
  <c r="CT51" i="1"/>
  <c r="BP59" i="1"/>
  <c r="FD51" i="1"/>
  <c r="FZ50" i="1"/>
  <c r="FD44" i="1"/>
  <c r="DM45" i="1"/>
  <c r="EN52" i="1"/>
  <c r="EX53" i="1"/>
  <c r="FI40" i="1"/>
  <c r="AN40" i="1"/>
  <c r="AT53" i="1"/>
  <c r="AW53" i="1"/>
  <c r="BF57" i="1"/>
  <c r="BO59" i="1"/>
  <c r="CR38" i="1"/>
  <c r="FE51" i="1"/>
  <c r="W41" i="1"/>
  <c r="GE47" i="1"/>
  <c r="GV38" i="1"/>
  <c r="FK61" i="1"/>
  <c r="H244" i="1"/>
  <c r="H263" i="1"/>
  <c r="I250" i="1"/>
  <c r="H260" i="1"/>
  <c r="I231" i="1"/>
  <c r="H275" i="1"/>
  <c r="H230" i="1"/>
  <c r="H296" i="1"/>
  <c r="H221" i="1"/>
  <c r="H270" i="1"/>
  <c r="I256" i="1"/>
  <c r="H233" i="1"/>
  <c r="I273" i="1"/>
  <c r="CU48" i="1"/>
  <c r="FH39" i="1"/>
  <c r="CW49" i="1"/>
  <c r="FL52" i="1"/>
  <c r="DD44" i="1"/>
  <c r="CH49" i="1"/>
  <c r="FM58" i="1"/>
  <c r="DA44" i="1"/>
  <c r="GE42" i="1"/>
  <c r="GI45" i="1"/>
  <c r="GU44" i="1"/>
  <c r="DF47" i="1"/>
  <c r="ED43" i="1"/>
  <c r="EV44" i="1"/>
  <c r="GT40" i="1"/>
  <c r="EA61" i="1"/>
  <c r="CY46" i="1"/>
  <c r="O41" i="1"/>
  <c r="GG50" i="1"/>
  <c r="AP53" i="1"/>
  <c r="CH47" i="1"/>
  <c r="FT54" i="1"/>
  <c r="BY38" i="1"/>
  <c r="CH58" i="1"/>
  <c r="AX46" i="1"/>
  <c r="AY54" i="1"/>
  <c r="AF44" i="1"/>
  <c r="CP57" i="1"/>
  <c r="FJ51" i="1"/>
  <c r="DY39" i="1"/>
  <c r="BV53" i="1"/>
  <c r="FW49" i="1"/>
  <c r="AU46" i="1"/>
  <c r="FF57" i="1"/>
  <c r="AE53" i="1"/>
  <c r="BN57" i="1"/>
  <c r="BD38" i="1"/>
  <c r="BP54" i="1"/>
  <c r="BM61" i="1"/>
  <c r="GY41" i="1"/>
  <c r="DF52" i="1"/>
  <c r="FB44" i="1"/>
  <c r="BA44" i="1"/>
  <c r="DW43" i="1"/>
  <c r="AJ44" i="1"/>
  <c r="AB61" i="1"/>
  <c r="EB43" i="1"/>
  <c r="H268" i="1"/>
  <c r="I263" i="1"/>
  <c r="I235" i="1"/>
  <c r="H254" i="1"/>
  <c r="I240" i="1"/>
  <c r="H229" i="1"/>
  <c r="H286" i="1"/>
  <c r="I280" i="1"/>
  <c r="H226" i="1"/>
  <c r="I297" i="1"/>
  <c r="FC53" i="1"/>
  <c r="DT39" i="1"/>
  <c r="DU40" i="1"/>
  <c r="EL59" i="1"/>
  <c r="CX48" i="1"/>
  <c r="DL55" i="1"/>
  <c r="EQ50" i="1"/>
  <c r="EV39" i="1"/>
  <c r="EU55" i="1"/>
  <c r="AM42" i="1"/>
  <c r="GT53" i="1"/>
  <c r="DA56" i="1"/>
  <c r="FY44" i="1"/>
  <c r="FI48" i="1"/>
  <c r="GZ50" i="1"/>
  <c r="HF60" i="1"/>
  <c r="J38" i="1"/>
  <c r="EU40" i="1"/>
  <c r="GA47" i="1"/>
  <c r="AS45" i="1"/>
  <c r="R43" i="1"/>
  <c r="AS41" i="1"/>
  <c r="CW50" i="1"/>
  <c r="CO41" i="1"/>
  <c r="GQ40" i="1"/>
  <c r="CI57" i="1"/>
  <c r="AB44" i="1"/>
  <c r="AJ38" i="1"/>
  <c r="AA49" i="1"/>
  <c r="DC49" i="1"/>
  <c r="AD38" i="1"/>
  <c r="AW41" i="1"/>
  <c r="DY48" i="1"/>
  <c r="HH47" i="1"/>
  <c r="HI51" i="1"/>
  <c r="BM52" i="1"/>
  <c r="CB47" i="1"/>
  <c r="FZ49" i="1"/>
  <c r="AE50" i="1"/>
  <c r="CC47" i="1"/>
  <c r="GX46" i="1"/>
  <c r="CH46" i="1"/>
  <c r="EN47" i="1"/>
  <c r="O47" i="1"/>
  <c r="DK54" i="1"/>
  <c r="GT41" i="1"/>
  <c r="AO38" i="1"/>
  <c r="H292" i="1"/>
  <c r="I245" i="1"/>
  <c r="H280" i="1"/>
  <c r="I236" i="1"/>
  <c r="I262" i="1"/>
  <c r="H249" i="1"/>
  <c r="H261" i="1"/>
  <c r="H231" i="1"/>
  <c r="I249" i="1"/>
  <c r="I275" i="1"/>
  <c r="I274" i="1"/>
  <c r="AQ39" i="1"/>
  <c r="DN40" i="1"/>
  <c r="BT38" i="1"/>
  <c r="AM41" i="1"/>
  <c r="FQ38" i="1"/>
  <c r="AL48" i="1"/>
  <c r="AS55" i="1"/>
  <c r="FJ61" i="1"/>
  <c r="CT46" i="1"/>
  <c r="CQ45" i="1"/>
  <c r="FD38" i="1"/>
  <c r="FE39" i="1"/>
  <c r="DF43" i="1"/>
  <c r="L39" i="1"/>
  <c r="GR58" i="1"/>
  <c r="DE49" i="1"/>
  <c r="BD50" i="1"/>
  <c r="AE45" i="1"/>
  <c r="BZ54" i="1"/>
  <c r="DD43" i="1"/>
  <c r="AI39" i="1"/>
  <c r="AD48" i="1"/>
  <c r="GL53" i="1"/>
  <c r="W57" i="1"/>
  <c r="FF42" i="1"/>
  <c r="AY45" i="1"/>
  <c r="DW38" i="1"/>
  <c r="FM45" i="1"/>
  <c r="GZ39" i="1"/>
  <c r="AW38" i="1"/>
  <c r="BM41" i="1"/>
  <c r="GZ38" i="1"/>
  <c r="ED51" i="1"/>
  <c r="CR39" i="1"/>
  <c r="AG54" i="1"/>
  <c r="EQ45" i="1"/>
  <c r="FA39" i="1"/>
  <c r="CV58" i="1"/>
  <c r="FF51" i="1"/>
  <c r="AJ51" i="1"/>
  <c r="EG40" i="1"/>
  <c r="EL48" i="1"/>
  <c r="AG52" i="1"/>
  <c r="K41" i="1"/>
  <c r="AB43" i="1"/>
  <c r="DO54" i="1"/>
  <c r="L41" i="1"/>
  <c r="BB41" i="1"/>
  <c r="HC44" i="1"/>
  <c r="CV40" i="1"/>
  <c r="ES55" i="1"/>
  <c r="FL44" i="1"/>
  <c r="DO52" i="1"/>
  <c r="AK49" i="1"/>
  <c r="BX56" i="1"/>
  <c r="AM46" i="1"/>
  <c r="BZ44" i="1"/>
  <c r="GY39" i="1"/>
  <c r="DP45" i="1"/>
  <c r="DD53" i="1"/>
  <c r="GD46" i="1"/>
  <c r="ES42" i="1"/>
  <c r="DB55" i="1"/>
  <c r="HF55" i="1"/>
  <c r="Z45" i="1"/>
  <c r="CX45" i="1"/>
  <c r="EF47" i="1"/>
  <c r="EQ39" i="1"/>
  <c r="BA41" i="1"/>
  <c r="GE50" i="1"/>
  <c r="N39" i="1"/>
  <c r="EB48" i="1"/>
  <c r="EC61" i="1"/>
  <c r="DY41" i="1"/>
  <c r="DQ56" i="1"/>
  <c r="BC55" i="1"/>
  <c r="BH39" i="1"/>
  <c r="AV42" i="1"/>
  <c r="DM57" i="1"/>
  <c r="DU44" i="1"/>
  <c r="DC46" i="1"/>
  <c r="FZ54" i="1"/>
  <c r="EN40" i="1"/>
  <c r="CQ40" i="1"/>
  <c r="R44" i="1"/>
  <c r="AX51" i="1"/>
  <c r="AH58" i="1"/>
  <c r="N61" i="1"/>
  <c r="DN51" i="1"/>
  <c r="AL58" i="1"/>
  <c r="DI38" i="1"/>
  <c r="HB44" i="1"/>
  <c r="AK38" i="1"/>
  <c r="BZ57" i="1"/>
  <c r="BO60" i="1"/>
  <c r="EM39" i="1"/>
  <c r="GZ40" i="1"/>
  <c r="HG63" i="1"/>
  <c r="CQ55" i="1"/>
  <c r="GM54" i="1"/>
  <c r="BR51" i="1"/>
  <c r="FC49" i="1"/>
  <c r="EV48" i="1"/>
  <c r="AJ48" i="1"/>
  <c r="FM42" i="1"/>
  <c r="EA64" i="1"/>
  <c r="J58" i="1"/>
  <c r="FD45" i="1"/>
  <c r="DG46" i="1"/>
  <c r="GV58" i="1"/>
  <c r="AF56" i="1"/>
  <c r="CK60" i="1"/>
  <c r="CO39" i="1"/>
  <c r="AK59" i="1"/>
  <c r="CG51" i="1"/>
  <c r="AA48" i="1"/>
  <c r="I269" i="1"/>
  <c r="I232" i="1"/>
  <c r="I244" i="1"/>
  <c r="I286" i="1"/>
  <c r="H281" i="1"/>
  <c r="H269" i="1"/>
  <c r="H247" i="1"/>
  <c r="I281" i="1"/>
  <c r="I288" i="1"/>
  <c r="H243" i="1"/>
  <c r="BJ50" i="1"/>
  <c r="CS52" i="1"/>
  <c r="CB46" i="1"/>
  <c r="EZ51" i="1"/>
  <c r="BU42" i="1"/>
  <c r="GM44" i="1"/>
  <c r="FA45" i="1"/>
  <c r="EA44" i="1"/>
  <c r="EV40" i="1"/>
  <c r="FP42" i="1"/>
  <c r="DI49" i="1"/>
  <c r="DV40" i="1"/>
  <c r="CH48" i="1"/>
  <c r="DM55" i="1"/>
  <c r="FL55" i="1"/>
  <c r="EM48" i="1"/>
  <c r="BG48" i="1"/>
  <c r="AT41" i="1"/>
  <c r="CP51" i="1"/>
  <c r="CS46" i="1"/>
  <c r="CH54" i="1"/>
  <c r="Z58" i="1"/>
  <c r="DX45" i="1"/>
  <c r="DJ43" i="1"/>
  <c r="EP40" i="1"/>
  <c r="AY50" i="1"/>
  <c r="DS45" i="1"/>
  <c r="GH46" i="1"/>
  <c r="GE57" i="1"/>
  <c r="EI40" i="1"/>
  <c r="DH41" i="1"/>
  <c r="BW41" i="1"/>
  <c r="AY46" i="1"/>
  <c r="CA55" i="1"/>
  <c r="BV45" i="1"/>
  <c r="AI52" i="1"/>
  <c r="CB51" i="1"/>
  <c r="DB59" i="1"/>
  <c r="AQ59" i="1"/>
  <c r="GL60" i="1"/>
  <c r="Z39" i="1"/>
  <c r="EC42" i="1"/>
  <c r="ET48" i="1"/>
  <c r="AN38" i="1"/>
  <c r="FD42" i="1"/>
  <c r="CB68" i="1"/>
  <c r="FG41" i="1"/>
  <c r="DY44" i="1"/>
  <c r="FP44" i="1"/>
  <c r="AK54" i="1"/>
  <c r="CB43" i="1"/>
  <c r="DD57" i="1"/>
  <c r="O45" i="1"/>
  <c r="HG56" i="1"/>
  <c r="BQ42" i="1"/>
  <c r="AL51" i="1"/>
  <c r="HE55" i="1"/>
  <c r="DZ51" i="1"/>
  <c r="GU59" i="1"/>
  <c r="BG58" i="1"/>
  <c r="DP40" i="1"/>
  <c r="EK54" i="1"/>
  <c r="N44" i="1"/>
  <c r="EN41" i="1"/>
  <c r="HB48" i="1"/>
  <c r="Q38" i="1"/>
  <c r="BG56" i="1"/>
  <c r="GX51" i="1"/>
  <c r="GD38" i="1"/>
  <c r="FH45" i="1"/>
  <c r="DW53" i="1"/>
  <c r="EW61" i="1"/>
  <c r="DW48" i="1"/>
  <c r="BV42" i="1"/>
  <c r="HH58" i="1"/>
  <c r="EN57" i="1"/>
  <c r="BB45" i="1"/>
  <c r="AI48" i="1"/>
  <c r="DM65" i="1"/>
  <c r="DS52" i="1"/>
  <c r="BD55" i="1"/>
  <c r="DP43" i="1"/>
  <c r="HA57" i="1"/>
  <c r="DV45" i="1"/>
  <c r="CS48" i="1"/>
  <c r="BY52" i="1"/>
  <c r="FN50" i="1"/>
  <c r="CC40" i="1"/>
  <c r="EC55" i="1"/>
  <c r="CR52" i="1"/>
  <c r="CL38" i="1"/>
  <c r="AW58" i="1"/>
  <c r="FW58" i="1"/>
  <c r="FJ44" i="1"/>
  <c r="AN43" i="1"/>
  <c r="CI47" i="1"/>
  <c r="DB57" i="1"/>
  <c r="GO61" i="1"/>
  <c r="EZ54" i="1"/>
  <c r="CZ44" i="1"/>
  <c r="EF52" i="1"/>
  <c r="EQ52" i="1"/>
  <c r="EW47" i="1"/>
  <c r="FY53" i="1"/>
  <c r="BH45" i="1"/>
  <c r="BP55" i="1"/>
  <c r="HI55" i="1"/>
  <c r="ET50" i="1"/>
  <c r="EP55" i="1"/>
  <c r="H222" i="1"/>
  <c r="I264" i="1"/>
  <c r="I252" i="1"/>
  <c r="H223" i="1"/>
  <c r="I225" i="1"/>
  <c r="H277" i="1"/>
  <c r="H271" i="1"/>
  <c r="I289" i="1"/>
  <c r="H290" i="1"/>
  <c r="H283" i="1"/>
  <c r="EA40" i="1"/>
  <c r="BW38" i="1"/>
  <c r="EC45" i="1"/>
  <c r="HB58" i="1"/>
  <c r="EK61" i="1"/>
  <c r="GL54" i="1"/>
  <c r="EV47" i="1"/>
  <c r="FE50" i="1"/>
  <c r="EI41" i="1"/>
  <c r="EV53" i="1"/>
  <c r="CT61" i="1"/>
  <c r="BQ56" i="1"/>
  <c r="ES59" i="1"/>
  <c r="GK52" i="1"/>
  <c r="ES41" i="1"/>
  <c r="AZ60" i="1"/>
  <c r="T42" i="1"/>
  <c r="DX38" i="1"/>
  <c r="HB46" i="1"/>
  <c r="DC57" i="1"/>
  <c r="EJ48" i="1"/>
  <c r="EM56" i="1"/>
  <c r="AE54" i="1"/>
  <c r="BY57" i="1"/>
  <c r="AV41" i="1"/>
  <c r="GP51" i="1"/>
  <c r="CY42" i="1"/>
  <c r="DY51" i="1"/>
  <c r="GW43" i="1"/>
  <c r="FV54" i="1"/>
  <c r="DJ46" i="1"/>
  <c r="EH39" i="1"/>
  <c r="AF49" i="1"/>
  <c r="GM58" i="1"/>
  <c r="ET51" i="1"/>
  <c r="HD41" i="1"/>
  <c r="U56" i="1"/>
  <c r="BQ62" i="1"/>
  <c r="DN52" i="1"/>
  <c r="FW47" i="1"/>
  <c r="BP50" i="1"/>
  <c r="GD39" i="1"/>
  <c r="J42" i="1"/>
  <c r="BN46" i="1"/>
  <c r="DX55" i="1"/>
  <c r="CJ42" i="1"/>
  <c r="K50" i="1"/>
  <c r="GU39" i="1"/>
  <c r="CL52" i="1"/>
  <c r="EZ46" i="1"/>
  <c r="DL42" i="1"/>
  <c r="BN48" i="1"/>
  <c r="AM45" i="1"/>
  <c r="J67" i="1"/>
  <c r="DW44" i="1"/>
  <c r="EJ44" i="1"/>
  <c r="FF46" i="1"/>
  <c r="FZ43" i="1"/>
  <c r="HG58" i="1"/>
  <c r="EM55" i="1"/>
  <c r="AR43" i="1"/>
  <c r="GX45" i="1"/>
  <c r="HE39" i="1"/>
  <c r="DV39" i="1"/>
  <c r="BT47" i="1"/>
  <c r="CK43" i="1"/>
  <c r="AM39" i="1"/>
  <c r="AW59" i="1"/>
  <c r="AU54" i="1"/>
  <c r="Z54" i="1"/>
  <c r="AX42" i="1"/>
  <c r="T43" i="1"/>
  <c r="V54" i="1"/>
  <c r="DC42" i="1"/>
  <c r="CY51" i="1"/>
  <c r="FO44" i="1"/>
  <c r="HC53" i="1"/>
  <c r="CQ57" i="1"/>
  <c r="CZ61" i="1"/>
  <c r="EI42" i="1"/>
  <c r="X45" i="1"/>
  <c r="AJ60" i="1"/>
  <c r="AU38" i="1"/>
  <c r="GY46" i="1"/>
  <c r="EW39" i="1"/>
  <c r="CN60" i="1"/>
  <c r="CH50" i="1"/>
  <c r="AA44" i="1"/>
  <c r="BA43" i="1"/>
  <c r="EO46" i="1"/>
  <c r="EO38" i="1"/>
  <c r="DO46" i="1"/>
  <c r="BH47" i="1"/>
  <c r="BL44" i="1"/>
  <c r="BE51" i="1"/>
  <c r="BZ40" i="1"/>
  <c r="Z47" i="1"/>
  <c r="EZ59" i="1"/>
  <c r="CY45" i="1"/>
  <c r="FW41" i="1"/>
  <c r="DU58" i="1"/>
  <c r="GW71" i="1"/>
  <c r="DP56" i="1"/>
  <c r="EQ38" i="1"/>
  <c r="AD52" i="1"/>
  <c r="BT51" i="1"/>
  <c r="FO59" i="1"/>
  <c r="DA59" i="1"/>
  <c r="GJ60" i="1"/>
  <c r="EL58" i="1"/>
  <c r="GH40" i="1"/>
  <c r="BQ49" i="1"/>
  <c r="HI52" i="1"/>
  <c r="AC45" i="1"/>
  <c r="BK54" i="1"/>
  <c r="BN40" i="1"/>
  <c r="BC48" i="1"/>
  <c r="H262" i="1"/>
  <c r="H225" i="1"/>
  <c r="I260" i="1"/>
  <c r="H255" i="1"/>
  <c r="I257" i="1"/>
  <c r="H285" i="1"/>
  <c r="H295" i="1"/>
  <c r="H242" i="1"/>
  <c r="I266" i="1"/>
  <c r="I251" i="1"/>
  <c r="S46" i="1"/>
  <c r="FK50" i="1"/>
  <c r="FR48" i="1"/>
  <c r="X38" i="1"/>
  <c r="DJ40" i="1"/>
  <c r="AK47" i="1"/>
  <c r="GF44" i="1"/>
  <c r="Z57" i="1"/>
  <c r="BM38" i="1"/>
  <c r="BG42" i="1"/>
  <c r="AY42" i="1"/>
  <c r="CL45" i="1"/>
  <c r="EP48" i="1"/>
  <c r="DS47" i="1"/>
  <c r="BG43" i="1"/>
  <c r="CD42" i="1"/>
  <c r="AR38" i="1"/>
  <c r="AX44" i="1"/>
  <c r="FN44" i="1"/>
  <c r="BJ48" i="1"/>
  <c r="FC52" i="1"/>
  <c r="Y40" i="1"/>
  <c r="EF54" i="1"/>
  <c r="EM59" i="1"/>
  <c r="FD43" i="1"/>
  <c r="FM39" i="1"/>
  <c r="EY41" i="1"/>
  <c r="Y54" i="1"/>
  <c r="AA40" i="1"/>
  <c r="BX44" i="1"/>
  <c r="J43" i="1"/>
  <c r="EZ39" i="1"/>
  <c r="AJ41" i="1"/>
  <c r="AV40" i="1"/>
  <c r="AG55" i="1"/>
  <c r="CH44" i="1"/>
  <c r="CL58" i="1"/>
  <c r="GI42" i="1"/>
  <c r="FJ46" i="1"/>
  <c r="Y39" i="1"/>
  <c r="BU43" i="1"/>
  <c r="FH41" i="1"/>
  <c r="AC55" i="1"/>
  <c r="FU45" i="1"/>
  <c r="BY43" i="1"/>
  <c r="DR62" i="1"/>
  <c r="DU60" i="1"/>
  <c r="AS46" i="1"/>
  <c r="X53" i="1"/>
  <c r="GS46" i="1"/>
  <c r="DT43" i="1"/>
  <c r="GW42" i="1"/>
  <c r="FH59" i="1"/>
  <c r="GN46" i="1"/>
  <c r="CR48" i="1"/>
  <c r="CB40" i="1"/>
  <c r="EP53" i="1"/>
  <c r="CU51" i="1"/>
  <c r="CE45" i="1"/>
  <c r="FP39" i="1"/>
  <c r="V41" i="1"/>
  <c r="R41" i="1"/>
  <c r="AN48" i="1"/>
  <c r="K38" i="1"/>
  <c r="EF41" i="1"/>
  <c r="FG43" i="1"/>
  <c r="GX41" i="1"/>
  <c r="HI46" i="1"/>
  <c r="CR46" i="1"/>
  <c r="FS42" i="1"/>
  <c r="CS41" i="1"/>
  <c r="EY46" i="1"/>
  <c r="AH60" i="1"/>
  <c r="CC54" i="1"/>
  <c r="FR44" i="1"/>
  <c r="AK41" i="1"/>
  <c r="GP39" i="1"/>
  <c r="DU41" i="1"/>
  <c r="P39" i="1"/>
  <c r="BU48" i="1"/>
  <c r="CN51" i="1"/>
  <c r="DF53" i="1"/>
  <c r="GI49" i="1"/>
  <c r="CN47" i="1"/>
  <c r="EX38" i="1"/>
  <c r="DV41" i="1"/>
  <c r="EP45" i="1"/>
  <c r="J49" i="1"/>
  <c r="FZ67" i="1"/>
  <c r="AX39" i="1"/>
  <c r="GW49" i="1"/>
  <c r="FC43" i="1"/>
  <c r="BH54" i="1"/>
  <c r="O38" i="1"/>
  <c r="CY52" i="1"/>
  <c r="GE46" i="1"/>
  <c r="DT50" i="1"/>
  <c r="DP60" i="1"/>
  <c r="GG61" i="1"/>
  <c r="GA56" i="1"/>
  <c r="AX48" i="1"/>
  <c r="GU51" i="1"/>
  <c r="BK53" i="1"/>
  <c r="DY49" i="1"/>
  <c r="R40" i="1"/>
  <c r="FX55" i="1"/>
  <c r="GB44" i="1"/>
  <c r="DC64" i="1"/>
  <c r="GI47" i="1"/>
  <c r="Z38" i="1"/>
  <c r="CV41" i="1"/>
  <c r="CY44" i="1"/>
  <c r="EW45" i="1"/>
  <c r="ET71" i="1"/>
  <c r="CR47" i="1"/>
  <c r="EK49" i="1"/>
  <c r="I222" i="1"/>
  <c r="H265" i="1"/>
  <c r="I268" i="1"/>
  <c r="H279" i="1"/>
  <c r="H234" i="1"/>
  <c r="H293" i="1"/>
  <c r="I239" i="1"/>
  <c r="H274" i="1"/>
  <c r="H259" i="1"/>
  <c r="I291" i="1"/>
  <c r="BM51" i="1"/>
  <c r="FS45" i="1"/>
  <c r="FA38" i="1"/>
  <c r="BR52" i="1"/>
  <c r="EJ45" i="1"/>
  <c r="FB49" i="1"/>
  <c r="CY41" i="1"/>
  <c r="GV54" i="1"/>
  <c r="DK49" i="1"/>
  <c r="AZ46" i="1"/>
  <c r="FT41" i="1"/>
  <c r="GC53" i="1"/>
  <c r="BX38" i="1"/>
  <c r="AQ60" i="1"/>
  <c r="DN50" i="1"/>
  <c r="CO48" i="1"/>
  <c r="AQ49" i="1"/>
  <c r="FH47" i="1"/>
  <c r="FZ40" i="1"/>
  <c r="DG52" i="1"/>
  <c r="CQ38" i="1"/>
  <c r="P59" i="1"/>
  <c r="CE61" i="1"/>
  <c r="GK38" i="1"/>
  <c r="CN43" i="1"/>
  <c r="DV44" i="1"/>
  <c r="HC56" i="1"/>
  <c r="O56" i="1"/>
  <c r="O39" i="1"/>
  <c r="AF53" i="1"/>
  <c r="GP58" i="1"/>
  <c r="CU56" i="1"/>
  <c r="EE55" i="1"/>
  <c r="AB39" i="1"/>
  <c r="BP43" i="1"/>
  <c r="Y38" i="1"/>
  <c r="BC40" i="1"/>
  <c r="AX59" i="1"/>
  <c r="GG59" i="1"/>
  <c r="CF39" i="1"/>
  <c r="CM44" i="1"/>
  <c r="DK47" i="1"/>
  <c r="BG40" i="1"/>
  <c r="FN61" i="1"/>
  <c r="EE48" i="1"/>
  <c r="GU47" i="1"/>
  <c r="HF41" i="1"/>
  <c r="GV41" i="1"/>
  <c r="M42" i="1"/>
  <c r="DW39" i="1"/>
  <c r="CF52" i="1"/>
  <c r="O58" i="1"/>
  <c r="BG52" i="1"/>
  <c r="K40" i="1"/>
  <c r="CL39" i="1"/>
  <c r="CL41" i="1"/>
  <c r="DK44" i="1"/>
  <c r="AV52" i="1"/>
  <c r="FQ46" i="1"/>
  <c r="FN51" i="1"/>
  <c r="AI40" i="1"/>
  <c r="DQ38" i="1"/>
  <c r="FS50" i="1"/>
  <c r="EM38" i="1"/>
  <c r="GQ47" i="1"/>
  <c r="BI50" i="1"/>
  <c r="DF49" i="1"/>
  <c r="AH40" i="1"/>
  <c r="GX53" i="1"/>
  <c r="HF44" i="1"/>
  <c r="K49" i="1"/>
  <c r="BQ40" i="1"/>
  <c r="AS51" i="1"/>
  <c r="Z46" i="1"/>
  <c r="ER48" i="1"/>
  <c r="AI42" i="1"/>
  <c r="HE43" i="1"/>
  <c r="AE40" i="1"/>
  <c r="DM49" i="1"/>
  <c r="T38" i="1"/>
  <c r="HF59" i="1"/>
  <c r="AN42" i="1"/>
  <c r="EG39" i="1"/>
  <c r="HH43" i="1"/>
  <c r="X54" i="1"/>
  <c r="CZ55" i="1"/>
  <c r="GL42" i="1"/>
  <c r="CZ38" i="1"/>
  <c r="HE41" i="1"/>
  <c r="AE41" i="1"/>
  <c r="BN49" i="1"/>
  <c r="CO38" i="1"/>
  <c r="FS61" i="1"/>
  <c r="DC41" i="1"/>
  <c r="CN46" i="1"/>
  <c r="EB38" i="1"/>
  <c r="DG44" i="1"/>
  <c r="BN51" i="1"/>
  <c r="AG47" i="1"/>
  <c r="DX46" i="1"/>
  <c r="AR61" i="1"/>
  <c r="CR55" i="1"/>
  <c r="BI54" i="1"/>
  <c r="CZ57" i="1"/>
  <c r="FK52" i="1"/>
  <c r="DT65" i="1"/>
  <c r="BE52" i="1"/>
  <c r="BG44" i="1"/>
  <c r="EZ55" i="1"/>
  <c r="EL60" i="1"/>
  <c r="BW77" i="1"/>
  <c r="CN48" i="1"/>
  <c r="ER43" i="1"/>
  <c r="EE43" i="1"/>
  <c r="HG51" i="1"/>
  <c r="AK61" i="1"/>
  <c r="I246" i="1"/>
  <c r="I233" i="1"/>
  <c r="I276" i="1"/>
  <c r="I223" i="1"/>
  <c r="H266" i="1"/>
  <c r="I237" i="1"/>
  <c r="I271" i="1"/>
  <c r="I234" i="1"/>
  <c r="I243" i="1"/>
  <c r="H227" i="1"/>
  <c r="AL54" i="1"/>
  <c r="FM49" i="1"/>
  <c r="AF47" i="1"/>
  <c r="BB52" i="1"/>
  <c r="FD50" i="1"/>
  <c r="EV59" i="1"/>
  <c r="GK57" i="1"/>
  <c r="Q40" i="1"/>
  <c r="EG38" i="1"/>
  <c r="FX49" i="1"/>
  <c r="HG46" i="1"/>
  <c r="BN59" i="1"/>
  <c r="GD55" i="1"/>
  <c r="CG55" i="1"/>
  <c r="CZ43" i="1"/>
  <c r="W40" i="1"/>
  <c r="CQ51" i="1"/>
  <c r="HD57" i="1"/>
  <c r="EB47" i="1"/>
  <c r="CJ59" i="1"/>
  <c r="GD48" i="1"/>
  <c r="FF40" i="1"/>
  <c r="HG41" i="1"/>
  <c r="ET54" i="1"/>
  <c r="GV49" i="1"/>
  <c r="ET42" i="1"/>
  <c r="CE49" i="1"/>
  <c r="FA52" i="1"/>
  <c r="CF45" i="1"/>
  <c r="BF40" i="1"/>
  <c r="CN40" i="1"/>
  <c r="EO40" i="1"/>
  <c r="HG44" i="1"/>
  <c r="FC47" i="1"/>
  <c r="BC38" i="1"/>
  <c r="GN43" i="1"/>
  <c r="FM44" i="1"/>
  <c r="EL55" i="1"/>
  <c r="AC50" i="1"/>
  <c r="FJ39" i="1"/>
  <c r="AI46" i="1"/>
  <c r="K59" i="1"/>
  <c r="GZ45" i="1"/>
  <c r="BT41" i="1"/>
  <c r="BZ45" i="1"/>
  <c r="CD66" i="1"/>
  <c r="BF59" i="1"/>
  <c r="GD44" i="1"/>
  <c r="FH44" i="1"/>
  <c r="DC56" i="1"/>
  <c r="N41" i="1"/>
  <c r="GM50" i="1"/>
  <c r="FR55" i="1"/>
  <c r="BW54" i="1"/>
  <c r="FD41" i="1"/>
  <c r="BE49" i="1"/>
  <c r="GW50" i="1"/>
  <c r="BT56" i="1"/>
  <c r="DS55" i="1"/>
  <c r="GD51" i="1"/>
  <c r="CP43" i="1"/>
  <c r="J44" i="1"/>
  <c r="BC41" i="1"/>
  <c r="CR49" i="1"/>
  <c r="GB51" i="1"/>
  <c r="EN39" i="1"/>
  <c r="HB53" i="1"/>
  <c r="HE46" i="1"/>
  <c r="EA56" i="1"/>
  <c r="FM41" i="1"/>
  <c r="HF54" i="1"/>
  <c r="CR42" i="1"/>
  <c r="BV63" i="1"/>
  <c r="CG39" i="1"/>
  <c r="AN61" i="1"/>
  <c r="EC44" i="1"/>
  <c r="EW46" i="1"/>
  <c r="M43" i="1"/>
  <c r="CM53" i="1"/>
  <c r="FW39" i="1"/>
  <c r="CF60" i="1"/>
  <c r="AM58" i="1"/>
  <c r="BO43" i="1"/>
  <c r="BR46" i="1"/>
  <c r="AU53" i="1"/>
  <c r="AB50" i="1"/>
  <c r="M44" i="1"/>
  <c r="AP38" i="1"/>
  <c r="CI54" i="1"/>
  <c r="BF38" i="1"/>
  <c r="CA47" i="1"/>
  <c r="HE38" i="1"/>
  <c r="AU57" i="1"/>
  <c r="FX47" i="1"/>
  <c r="AK52" i="1"/>
  <c r="AU56" i="1"/>
  <c r="CA45" i="1"/>
  <c r="EK43" i="1"/>
  <c r="DI61" i="1"/>
  <c r="EZ43" i="1"/>
  <c r="H252" i="1"/>
  <c r="H248" i="1"/>
  <c r="I224" i="1"/>
  <c r="CK44" i="1"/>
  <c r="U44" i="1"/>
  <c r="DF50" i="1"/>
  <c r="W43" i="1"/>
  <c r="DB51" i="1"/>
  <c r="BW49" i="1"/>
  <c r="J40" i="1"/>
  <c r="DP49" i="1"/>
  <c r="J48" i="1"/>
  <c r="EP44" i="1"/>
  <c r="DQ46" i="1"/>
  <c r="AU55" i="1"/>
  <c r="EJ54" i="1"/>
  <c r="AY47" i="1"/>
  <c r="GF46" i="1"/>
  <c r="CG48" i="1"/>
  <c r="EO47" i="1"/>
  <c r="DQ49" i="1"/>
  <c r="J54" i="1"/>
  <c r="BY54" i="1"/>
  <c r="FG58" i="1"/>
  <c r="CQ46" i="1"/>
  <c r="GN40" i="1"/>
  <c r="AG44" i="1"/>
  <c r="BD49" i="1"/>
  <c r="BV56" i="1"/>
  <c r="BX49" i="1"/>
  <c r="BE44" i="1"/>
  <c r="BL59" i="1"/>
  <c r="GP46" i="1"/>
  <c r="HD55" i="1"/>
  <c r="DD47" i="1"/>
  <c r="HE47" i="1"/>
  <c r="FV40" i="1"/>
  <c r="BS48" i="1"/>
  <c r="CM45" i="1"/>
  <c r="EO42" i="1"/>
  <c r="GC46" i="1"/>
  <c r="BE56" i="1"/>
  <c r="FM59" i="1"/>
  <c r="DU42" i="1"/>
  <c r="EM51" i="1"/>
  <c r="AL71" i="1"/>
  <c r="BA49" i="1"/>
  <c r="GL57" i="1"/>
  <c r="CZ52" i="1"/>
  <c r="AA58" i="1"/>
  <c r="CA60" i="1"/>
  <c r="GS56" i="1"/>
  <c r="FE52" i="1"/>
  <c r="S45" i="1"/>
  <c r="CF42" i="1"/>
  <c r="FX41" i="1"/>
  <c r="AS42" i="1"/>
  <c r="AB38" i="1"/>
  <c r="HF43" i="1"/>
  <c r="CN44" i="1"/>
  <c r="EO61" i="1"/>
  <c r="DT42" i="1"/>
  <c r="EC60" i="1"/>
  <c r="CW55" i="1"/>
  <c r="EX39" i="1"/>
  <c r="W52" i="1"/>
  <c r="GS48" i="1"/>
  <c r="O46" i="1"/>
  <c r="AM69" i="1"/>
  <c r="EL42" i="1"/>
  <c r="AF39" i="1"/>
  <c r="BU44" i="1"/>
  <c r="FC45" i="1"/>
  <c r="Q53" i="1"/>
  <c r="CG46" i="1"/>
  <c r="AT42" i="1"/>
  <c r="CW45" i="1"/>
  <c r="AL38" i="1"/>
  <c r="AY58" i="1"/>
  <c r="AQ68" i="1"/>
  <c r="EV61" i="1"/>
  <c r="FI46" i="1"/>
  <c r="DR39" i="1"/>
  <c r="HA59" i="1"/>
  <c r="AO46" i="1"/>
  <c r="BS47" i="1"/>
  <c r="BC43" i="1"/>
  <c r="BF56" i="1"/>
  <c r="AP61" i="1"/>
  <c r="K56" i="1"/>
  <c r="GG53" i="1"/>
  <c r="EU52" i="1"/>
  <c r="DF57" i="1"/>
  <c r="HF51" i="1"/>
  <c r="CH56" i="1"/>
  <c r="ER45" i="1"/>
  <c r="AM56" i="1"/>
  <c r="CX58" i="1"/>
  <c r="EG45" i="1"/>
  <c r="U38" i="1"/>
  <c r="Y62" i="1"/>
  <c r="GO38" i="1"/>
  <c r="CG59" i="1"/>
  <c r="EV56" i="1"/>
  <c r="BF42" i="1"/>
  <c r="BD48" i="1"/>
  <c r="M61" i="1"/>
  <c r="GB69" i="1"/>
  <c r="DB82" i="1"/>
  <c r="FB50" i="1"/>
  <c r="O59" i="1"/>
  <c r="AN39" i="1"/>
  <c r="BL42" i="1"/>
  <c r="FQ42" i="1"/>
  <c r="EG51" i="1"/>
  <c r="BY44" i="1"/>
  <c r="AT61" i="1"/>
  <c r="EU69" i="1"/>
  <c r="EL41" i="1"/>
  <c r="GW55" i="1"/>
  <c r="Y64" i="1"/>
  <c r="CI52" i="1"/>
  <c r="DZ61" i="1"/>
  <c r="Q76" i="1"/>
  <c r="U60" i="1"/>
  <c r="FF61" i="1"/>
  <c r="CM52" i="1"/>
  <c r="ED62" i="1"/>
  <c r="H276" i="1"/>
  <c r="H272" i="1"/>
  <c r="H241" i="1"/>
  <c r="GM48" i="1"/>
  <c r="AB47" i="1"/>
  <c r="AS44" i="1"/>
  <c r="FC41" i="1"/>
  <c r="BU53" i="1"/>
  <c r="EO45" i="1"/>
  <c r="V42" i="1"/>
  <c r="AY41" i="1"/>
  <c r="BE54" i="1"/>
  <c r="CR51" i="1"/>
  <c r="AO41" i="1"/>
  <c r="FD60" i="1"/>
  <c r="FZ71" i="1"/>
  <c r="CM41" i="1"/>
  <c r="AQ52" i="1"/>
  <c r="HA47" i="1"/>
  <c r="DW42" i="1"/>
  <c r="BY47" i="1"/>
  <c r="AT56" i="1"/>
  <c r="EI46" i="1"/>
  <c r="DQ43" i="1"/>
  <c r="DF45" i="1"/>
  <c r="CA52" i="1"/>
  <c r="AR40" i="1"/>
  <c r="DG41" i="1"/>
  <c r="EW57" i="1"/>
  <c r="EM40" i="1"/>
  <c r="FA56" i="1"/>
  <c r="BI41" i="1"/>
  <c r="EN60" i="1"/>
  <c r="FF39" i="1"/>
  <c r="DE54" i="1"/>
  <c r="BC61" i="1"/>
  <c r="DZ59" i="1"/>
  <c r="J56" i="1"/>
  <c r="GV61" i="1"/>
  <c r="AC47" i="1"/>
  <c r="BY40" i="1"/>
  <c r="GL63" i="1"/>
  <c r="X61" i="1"/>
  <c r="CP44" i="1"/>
  <c r="AT55" i="1"/>
  <c r="DN43" i="1"/>
  <c r="AS60" i="1"/>
  <c r="DG49" i="1"/>
  <c r="FK54" i="1"/>
  <c r="FT53" i="1"/>
  <c r="GH67" i="1"/>
  <c r="FA55" i="1"/>
  <c r="AJ43" i="1"/>
  <c r="FY42" i="1"/>
  <c r="GX50" i="1"/>
  <c r="BO58" i="1"/>
  <c r="V45" i="1"/>
  <c r="GO45" i="1"/>
  <c r="AC41" i="1"/>
  <c r="GC40" i="1"/>
  <c r="BF51" i="1"/>
  <c r="GF53" i="1"/>
  <c r="W64" i="1"/>
  <c r="BJ64" i="1"/>
  <c r="DZ49" i="1"/>
  <c r="FD49" i="1"/>
  <c r="HG59" i="1"/>
  <c r="V58" i="1"/>
  <c r="CD44" i="1"/>
  <c r="CJ43" i="1"/>
  <c r="AU69" i="1"/>
  <c r="GD65" i="1"/>
  <c r="BB51" i="1"/>
  <c r="FR61" i="1"/>
  <c r="BD45" i="1"/>
  <c r="CY39" i="1"/>
  <c r="CW42" i="1"/>
  <c r="BZ41" i="1"/>
  <c r="ET38" i="1"/>
  <c r="DH77" i="1"/>
  <c r="EH53" i="1"/>
  <c r="DK48" i="1"/>
  <c r="CB38" i="1"/>
  <c r="CU41" i="1"/>
  <c r="FP51" i="1"/>
  <c r="HA40" i="1"/>
  <c r="CU42" i="1"/>
  <c r="DS40" i="1"/>
  <c r="CN59" i="1"/>
  <c r="EM50" i="1"/>
  <c r="EA46" i="1"/>
  <c r="P58" i="1"/>
  <c r="BU59" i="1"/>
  <c r="EN62" i="1"/>
  <c r="BD56" i="1"/>
  <c r="GZ73" i="1"/>
  <c r="BH38" i="1"/>
  <c r="AR50" i="1"/>
  <c r="DD50" i="1"/>
  <c r="AD57" i="1"/>
  <c r="GL70" i="1"/>
  <c r="CE42" i="1"/>
  <c r="DF60" i="1"/>
  <c r="T64" i="1"/>
  <c r="FR50" i="1"/>
  <c r="EO43" i="1"/>
  <c r="DM72" i="1"/>
  <c r="DY42" i="1"/>
  <c r="BJ52" i="1"/>
  <c r="X58" i="1"/>
  <c r="EE40" i="1"/>
  <c r="ES54" i="1"/>
  <c r="FZ57" i="1"/>
  <c r="AS56" i="1"/>
  <c r="FF49" i="1"/>
  <c r="DA38" i="1"/>
  <c r="CA53" i="1"/>
  <c r="AZ41" i="1"/>
  <c r="CC39" i="1"/>
  <c r="FW46" i="1"/>
  <c r="EL61" i="1"/>
  <c r="J46" i="1"/>
  <c r="DT53" i="1"/>
  <c r="FT62" i="1"/>
  <c r="X56" i="1"/>
  <c r="FJ68" i="1"/>
  <c r="EZ47" i="1"/>
  <c r="H284" i="1"/>
  <c r="I248" i="1"/>
  <c r="H273" i="1"/>
  <c r="DW40" i="1"/>
  <c r="GD40" i="1"/>
  <c r="DZ52" i="1"/>
  <c r="DB41" i="1"/>
  <c r="CZ46" i="1"/>
  <c r="CY47" i="1"/>
  <c r="DS57" i="1"/>
  <c r="DG48" i="1"/>
  <c r="DB42" i="1"/>
  <c r="GB38" i="1"/>
  <c r="GR39" i="1"/>
  <c r="GV47" i="1"/>
  <c r="Q46" i="1"/>
  <c r="FS46" i="1"/>
  <c r="BW58" i="1"/>
  <c r="FD39" i="1"/>
  <c r="FC54" i="1"/>
  <c r="CQ58" i="1"/>
  <c r="DL43" i="1"/>
  <c r="CP53" i="1"/>
  <c r="J50" i="1"/>
  <c r="EP46" i="1"/>
  <c r="AG42" i="1"/>
  <c r="HA50" i="1"/>
  <c r="ET41" i="1"/>
  <c r="BP49" i="1"/>
  <c r="EY45" i="1"/>
  <c r="CZ41" i="1"/>
  <c r="CL44" i="1"/>
  <c r="HF58" i="1"/>
  <c r="FM53" i="1"/>
  <c r="AL53" i="1"/>
  <c r="R39" i="1"/>
  <c r="BY53" i="1"/>
  <c r="DA46" i="1"/>
  <c r="ED49" i="1"/>
  <c r="GB46" i="1"/>
  <c r="BM58" i="1"/>
  <c r="AE52" i="1"/>
  <c r="BI56" i="1"/>
  <c r="AC48" i="1"/>
  <c r="EW40" i="1"/>
  <c r="AO53" i="1"/>
  <c r="EJ61" i="1"/>
  <c r="EF39" i="1"/>
  <c r="ES48" i="1"/>
  <c r="AW47" i="1"/>
  <c r="AY55" i="1"/>
  <c r="AR39" i="1"/>
  <c r="BE45" i="1"/>
  <c r="FW48" i="1"/>
  <c r="EL53" i="1"/>
  <c r="DT52" i="1"/>
  <c r="GQ38" i="1"/>
  <c r="CE44" i="1"/>
  <c r="GR56" i="1"/>
  <c r="GM45" i="1"/>
  <c r="GC55" i="1"/>
  <c r="Z59" i="1"/>
  <c r="CA51" i="1"/>
  <c r="GA44" i="1"/>
  <c r="CT44" i="1"/>
  <c r="GB47" i="1"/>
  <c r="BI49" i="1"/>
  <c r="HE59" i="1"/>
  <c r="V43" i="1"/>
  <c r="ED44" i="1"/>
  <c r="EH41" i="1"/>
  <c r="GD76" i="1"/>
  <c r="EY49" i="1"/>
  <c r="FR53" i="1"/>
  <c r="FH51" i="1"/>
  <c r="CZ56" i="1"/>
  <c r="BK44" i="1"/>
  <c r="AQ56" i="1"/>
  <c r="HC49" i="1"/>
  <c r="DY56" i="1"/>
  <c r="BW42" i="1"/>
  <c r="BN41" i="1"/>
  <c r="HD54" i="1"/>
  <c r="GL55" i="1"/>
  <c r="AM47" i="1"/>
  <c r="AB60" i="1"/>
  <c r="DM43" i="1"/>
  <c r="DE40" i="1"/>
  <c r="DJ49" i="1"/>
  <c r="BG60" i="1"/>
  <c r="GN47" i="1"/>
  <c r="FQ56" i="1"/>
  <c r="AU61" i="1"/>
  <c r="FS54" i="1"/>
  <c r="DC43" i="1"/>
  <c r="AP56" i="1"/>
  <c r="DF54" i="1"/>
  <c r="BU40" i="1"/>
  <c r="FS49" i="1"/>
  <c r="CS44" i="1"/>
  <c r="CV55" i="1"/>
  <c r="GM46" i="1"/>
  <c r="GI61" i="1"/>
  <c r="BR49" i="1"/>
  <c r="GH54" i="1"/>
  <c r="EM42" i="1"/>
  <c r="EM58" i="1"/>
  <c r="L49" i="1"/>
  <c r="DU54" i="1"/>
  <c r="BZ46" i="1"/>
  <c r="CX60" i="1"/>
  <c r="GY57" i="1"/>
  <c r="DW45" i="1"/>
  <c r="BY60" i="1"/>
  <c r="CE58" i="1"/>
  <c r="EJ60" i="1"/>
  <c r="GQ44" i="1"/>
  <c r="FV53" i="1"/>
  <c r="EN43" i="1"/>
  <c r="DW58" i="1"/>
  <c r="DL60" i="1"/>
  <c r="CG41" i="1"/>
  <c r="H287" i="1"/>
  <c r="I272" i="1"/>
  <c r="H297" i="1"/>
  <c r="AM40" i="1"/>
  <c r="GS59" i="1"/>
  <c r="EH47" i="1"/>
  <c r="EY44" i="1"/>
  <c r="CZ53" i="1"/>
  <c r="ET39" i="1"/>
  <c r="AS47" i="1"/>
  <c r="DV56" i="1"/>
  <c r="FR45" i="1"/>
  <c r="AR45" i="1"/>
  <c r="DD38" i="1"/>
  <c r="CC61" i="1"/>
  <c r="GW44" i="1"/>
  <c r="HC48" i="1"/>
  <c r="AF55" i="1"/>
  <c r="EK38" i="1"/>
  <c r="EJ39" i="1"/>
  <c r="AK56" i="1"/>
  <c r="J74" i="1"/>
  <c r="GJ44" i="1"/>
  <c r="GM40" i="1"/>
  <c r="DB44" i="1"/>
  <c r="EQ55" i="1"/>
  <c r="GN61" i="1"/>
  <c r="GU54" i="1"/>
  <c r="FD55" i="1"/>
  <c r="BA40" i="1"/>
  <c r="AO54" i="1"/>
  <c r="GT50" i="1"/>
  <c r="S48" i="1"/>
  <c r="BY58" i="1"/>
  <c r="BS45" i="1"/>
  <c r="DJ51" i="1"/>
  <c r="EE41" i="1"/>
  <c r="GY56" i="1"/>
  <c r="GZ47" i="1"/>
  <c r="CQ56" i="1"/>
  <c r="O57" i="1"/>
  <c r="CO51" i="1"/>
  <c r="DD85" i="1"/>
  <c r="M46" i="1"/>
  <c r="GF40" i="1"/>
  <c r="U52" i="1"/>
  <c r="L56" i="1"/>
  <c r="AK48" i="1"/>
  <c r="ED57" i="1"/>
  <c r="DQ58" i="1"/>
  <c r="DX44" i="1"/>
  <c r="FX78" i="1"/>
  <c r="CD39" i="1"/>
  <c r="HD58" i="1"/>
  <c r="W53" i="1"/>
  <c r="FU53" i="1"/>
  <c r="Y42" i="1"/>
  <c r="HF40" i="1"/>
  <c r="BS61" i="1"/>
  <c r="DC61" i="1"/>
  <c r="GT46" i="1"/>
  <c r="GV40" i="1"/>
  <c r="BS52" i="1"/>
  <c r="GB94" i="1"/>
  <c r="CY38" i="1"/>
  <c r="CT43" i="1"/>
  <c r="V48" i="1"/>
  <c r="CI39" i="1"/>
  <c r="DZ38" i="1"/>
  <c r="DF59" i="1"/>
  <c r="CX59" i="1"/>
  <c r="BU49" i="1"/>
  <c r="BF41" i="1"/>
  <c r="GK58" i="1"/>
  <c r="DO41" i="1"/>
  <c r="GR54" i="1"/>
  <c r="GT49" i="1"/>
  <c r="GU43" i="1"/>
  <c r="BH52" i="1"/>
  <c r="BP53" i="1"/>
  <c r="EX57" i="1"/>
  <c r="DS39" i="1"/>
  <c r="BD40" i="1"/>
  <c r="HB61" i="1"/>
  <c r="GQ45" i="1"/>
  <c r="GU38" i="1"/>
  <c r="H74" i="1"/>
  <c r="CX52" i="1"/>
  <c r="BR54" i="1"/>
  <c r="CF47" i="1"/>
  <c r="FA40" i="1"/>
  <c r="AU45" i="1"/>
  <c r="BO40" i="1"/>
  <c r="GB40" i="1"/>
  <c r="DK42" i="1"/>
  <c r="CN55" i="1"/>
  <c r="AW43" i="1"/>
  <c r="DT56" i="1"/>
  <c r="GF52" i="1"/>
  <c r="CY53" i="1"/>
  <c r="CV53" i="1"/>
  <c r="ED39" i="1"/>
  <c r="CA41" i="1"/>
  <c r="BM53" i="1"/>
  <c r="HI57" i="1"/>
  <c r="GU62" i="1"/>
  <c r="EG52" i="1"/>
  <c r="DQ68" i="1"/>
  <c r="DW73" i="1"/>
  <c r="AM44" i="1"/>
  <c r="DB39" i="1"/>
  <c r="BK59" i="1"/>
  <c r="BR39" i="1"/>
  <c r="FY51" i="1"/>
  <c r="FD59" i="1"/>
  <c r="AV38" i="1"/>
  <c r="Z61" i="1"/>
  <c r="AT43" i="1"/>
  <c r="BS43" i="1"/>
  <c r="AC59" i="1"/>
  <c r="CL65" i="1"/>
  <c r="AD39" i="1"/>
  <c r="I287" i="1"/>
  <c r="I296" i="1"/>
  <c r="I259" i="1"/>
  <c r="ER44" i="1"/>
  <c r="AA56" i="1"/>
  <c r="BS54" i="1"/>
  <c r="HI42" i="1"/>
  <c r="J52" i="1"/>
  <c r="BZ43" i="1"/>
  <c r="DD42" i="1"/>
  <c r="FY63" i="1"/>
  <c r="GR46" i="1"/>
  <c r="EL45" i="1"/>
  <c r="CI44" i="1"/>
  <c r="EV67" i="1"/>
  <c r="DH61" i="1"/>
  <c r="CW44" i="1"/>
  <c r="GG42" i="1"/>
  <c r="CW38" i="1"/>
  <c r="DX43" i="1"/>
  <c r="CT58" i="1"/>
  <c r="O43" i="1"/>
  <c r="CE55" i="1"/>
  <c r="FG49" i="1"/>
  <c r="EO51" i="1"/>
  <c r="FX58" i="1"/>
  <c r="EP38" i="1"/>
  <c r="CK42" i="1"/>
  <c r="DE56" i="1"/>
  <c r="BL55" i="1"/>
  <c r="FD46" i="1"/>
  <c r="AP40" i="1"/>
  <c r="FZ52" i="1"/>
  <c r="BG50" i="1"/>
  <c r="BC56" i="1"/>
  <c r="FL48" i="1"/>
  <c r="GH44" i="1"/>
  <c r="EZ53" i="1"/>
  <c r="EX49" i="1"/>
  <c r="GF60" i="1"/>
  <c r="CS38" i="1"/>
  <c r="EQ60" i="1"/>
  <c r="HG40" i="1"/>
  <c r="CL61" i="1"/>
  <c r="O50" i="1"/>
  <c r="CR58" i="1"/>
  <c r="CM65" i="1"/>
  <c r="BS42" i="1"/>
  <c r="EI57" i="1"/>
  <c r="FU43" i="1"/>
  <c r="BH40" i="1"/>
  <c r="AX50" i="1"/>
  <c r="BQ57" i="1"/>
  <c r="GN41" i="1"/>
  <c r="FK51" i="1"/>
  <c r="GE59" i="1"/>
  <c r="EX42" i="1"/>
  <c r="GO52" i="1"/>
  <c r="BC57" i="1"/>
  <c r="AT40" i="1"/>
  <c r="CC55" i="1"/>
  <c r="FJ49" i="1"/>
  <c r="EU50" i="1"/>
  <c r="FP43" i="1"/>
  <c r="O54" i="1"/>
  <c r="GZ44" i="1"/>
  <c r="DI53" i="1"/>
  <c r="CW40" i="1"/>
  <c r="FH60" i="1"/>
  <c r="DG47" i="1"/>
  <c r="FR52" i="1"/>
  <c r="EA45" i="1"/>
  <c r="FS39" i="1"/>
  <c r="HH55" i="1"/>
  <c r="GT58" i="1"/>
  <c r="GO47" i="1"/>
  <c r="GL45" i="1"/>
  <c r="EJ53" i="1"/>
  <c r="CS60" i="1"/>
  <c r="EB45" i="1"/>
  <c r="N45" i="1"/>
  <c r="DR50" i="1"/>
  <c r="DA54" i="1"/>
  <c r="CO46" i="1"/>
  <c r="AH54" i="1"/>
  <c r="GE38" i="1"/>
  <c r="AT49" i="1"/>
  <c r="DX54" i="1"/>
  <c r="GQ41" i="1"/>
  <c r="CB58" i="1"/>
  <c r="EE52" i="1"/>
  <c r="ET58" i="1"/>
  <c r="EW59" i="1"/>
  <c r="FJ48" i="1"/>
  <c r="Y52" i="1"/>
  <c r="AL42" i="1"/>
  <c r="BE58" i="1"/>
  <c r="CM74" i="1"/>
  <c r="GJ50" i="1"/>
  <c r="T46" i="1"/>
  <c r="FP65" i="1"/>
  <c r="FO47" i="1"/>
  <c r="EB51" i="1"/>
  <c r="CO57" i="1"/>
  <c r="EK51" i="1"/>
  <c r="CS59" i="1"/>
  <c r="AE64" i="1"/>
  <c r="EI60" i="1"/>
  <c r="BV48" i="1"/>
  <c r="AF41" i="1"/>
  <c r="DL38" i="1"/>
  <c r="V61" i="1"/>
  <c r="FD52" i="1"/>
  <c r="BT53" i="1"/>
  <c r="CA69" i="1"/>
  <c r="DW41" i="1"/>
  <c r="BB57" i="1"/>
  <c r="GY40" i="1"/>
  <c r="U58" i="1"/>
  <c r="CE73" i="1"/>
  <c r="K44" i="1"/>
  <c r="EH43" i="1"/>
  <c r="BX55" i="1"/>
  <c r="H232" i="1"/>
  <c r="I227" i="1"/>
  <c r="I221" i="1"/>
  <c r="GW39" i="1"/>
  <c r="GD43" i="1"/>
  <c r="DS54" i="1"/>
  <c r="AX47" i="1"/>
  <c r="FN40" i="1"/>
  <c r="CW39" i="1"/>
  <c r="CX51" i="1"/>
  <c r="BJ43" i="1"/>
  <c r="DM51" i="1"/>
  <c r="DE42" i="1"/>
  <c r="FF43" i="1"/>
  <c r="BC52" i="1"/>
  <c r="BP58" i="1"/>
  <c r="DY60" i="1"/>
  <c r="FA47" i="1"/>
  <c r="BH46" i="1"/>
  <c r="HF48" i="1"/>
  <c r="EG50" i="1"/>
  <c r="FR51" i="1"/>
  <c r="W48" i="1"/>
  <c r="BV40" i="1"/>
  <c r="BR56" i="1"/>
  <c r="GN48" i="1"/>
  <c r="BY48" i="1"/>
  <c r="DJ39" i="1"/>
  <c r="FG42" i="1"/>
  <c r="HF46" i="1"/>
  <c r="CF44" i="1"/>
  <c r="DS42" i="1"/>
  <c r="AN60" i="1"/>
  <c r="AZ58" i="1"/>
  <c r="GB59" i="1"/>
  <c r="FX45" i="1"/>
  <c r="Q59" i="1"/>
  <c r="O51" i="1"/>
  <c r="BN38" i="1"/>
  <c r="GH50" i="1"/>
  <c r="S50" i="1"/>
  <c r="FZ59" i="1"/>
  <c r="FJ38" i="1"/>
  <c r="AK44" i="1"/>
  <c r="AQ61" i="1"/>
  <c r="GQ53" i="1"/>
  <c r="CM47" i="1"/>
  <c r="AU52" i="1"/>
  <c r="DZ50" i="1"/>
  <c r="BK50" i="1"/>
  <c r="CO54" i="1"/>
  <c r="DW52" i="1"/>
  <c r="HA42" i="1"/>
  <c r="BR47" i="1"/>
  <c r="L54" i="1"/>
  <c r="AF58" i="1"/>
  <c r="AP44" i="1"/>
  <c r="GA38" i="1"/>
  <c r="DV46" i="1"/>
  <c r="GY54" i="1"/>
  <c r="AB42" i="1"/>
  <c r="CG40" i="1"/>
  <c r="BX39" i="1"/>
  <c r="Q39" i="1"/>
  <c r="DQ45" i="1"/>
  <c r="DZ56" i="1"/>
  <c r="DV51" i="1"/>
  <c r="GN39" i="1"/>
  <c r="DH43" i="1"/>
  <c r="DJ52" i="1"/>
  <c r="EJ41" i="1"/>
  <c r="FZ42" i="1"/>
  <c r="HA38" i="1"/>
  <c r="EY52" i="1"/>
  <c r="X44" i="1"/>
  <c r="CV56" i="1"/>
  <c r="HE40" i="1"/>
  <c r="FG39" i="1"/>
  <c r="EZ52" i="1"/>
  <c r="DH45" i="1"/>
  <c r="DT41" i="1"/>
  <c r="DC39" i="1"/>
  <c r="GR38" i="1"/>
  <c r="FV48" i="1"/>
  <c r="DU48" i="1"/>
  <c r="EG53" i="1"/>
  <c r="K42" i="1"/>
  <c r="AS43" i="1"/>
  <c r="BC53" i="1"/>
  <c r="DV60" i="1"/>
  <c r="GQ54" i="1"/>
  <c r="HC57" i="1"/>
  <c r="AC43" i="1"/>
  <c r="BN44" i="1"/>
  <c r="FU47" i="1"/>
  <c r="DT48" i="1"/>
  <c r="BI55" i="1"/>
  <c r="EL40" i="1"/>
  <c r="FZ41" i="1"/>
  <c r="EB40" i="1"/>
  <c r="FD54" i="1"/>
  <c r="BQ61" i="1"/>
  <c r="BF39" i="1"/>
  <c r="L59" i="1"/>
  <c r="FC66" i="1"/>
  <c r="EX65" i="1"/>
  <c r="DP65" i="1"/>
  <c r="GR40" i="1"/>
  <c r="AS58" i="1"/>
  <c r="GC45" i="1"/>
  <c r="CF50" i="1"/>
  <c r="CT40" i="1"/>
  <c r="DJ44" i="1"/>
  <c r="Z73" i="1"/>
  <c r="CN50" i="1"/>
  <c r="GW51" i="1"/>
  <c r="GY48" i="1"/>
  <c r="DD48" i="1"/>
  <c r="GD47" i="1"/>
  <c r="DO51" i="1"/>
  <c r="EZ57" i="1"/>
  <c r="BG41" i="1"/>
  <c r="CA44" i="1"/>
  <c r="DU51" i="1"/>
  <c r="FS44" i="1"/>
  <c r="GX57" i="1"/>
  <c r="CR65" i="1"/>
  <c r="H256" i="1"/>
  <c r="I267" i="1"/>
  <c r="I258" i="1"/>
  <c r="CU40" i="1"/>
  <c r="HF38" i="1"/>
  <c r="DC40" i="1"/>
  <c r="T51" i="1"/>
  <c r="GH41" i="1"/>
  <c r="FN45" i="1"/>
  <c r="L46" i="1"/>
  <c r="EF38" i="1"/>
  <c r="BV44" i="1"/>
  <c r="CC42" i="1"/>
  <c r="CM40" i="1"/>
  <c r="AR42" i="1"/>
  <c r="FF38" i="1"/>
  <c r="BF46" i="1"/>
  <c r="EF43" i="1"/>
  <c r="DM46" i="1"/>
  <c r="AY40" i="1"/>
  <c r="FK53" i="1"/>
  <c r="GY47" i="1"/>
  <c r="AR57" i="1"/>
  <c r="CK53" i="1"/>
  <c r="Q43" i="1"/>
  <c r="FN49" i="1"/>
  <c r="AA43" i="1"/>
  <c r="FP49" i="1"/>
  <c r="FW53" i="1"/>
  <c r="BW60" i="1"/>
  <c r="FK48" i="1"/>
  <c r="AF46" i="1"/>
  <c r="BQ41" i="1"/>
  <c r="FO38" i="1"/>
  <c r="DX40" i="1"/>
  <c r="AG53" i="1"/>
  <c r="AE57" i="1"/>
  <c r="FB46" i="1"/>
  <c r="CX53" i="1"/>
  <c r="CQ49" i="1"/>
  <c r="GG43" i="1"/>
  <c r="CX38" i="1"/>
  <c r="GM41" i="1"/>
  <c r="AH53" i="1"/>
  <c r="AZ54" i="1"/>
  <c r="CJ58" i="1"/>
  <c r="BG45" i="1"/>
  <c r="GA40" i="1"/>
  <c r="DX42" i="1"/>
  <c r="EP49" i="1"/>
  <c r="HH53" i="1"/>
  <c r="CC45" i="1"/>
  <c r="CP42" i="1"/>
  <c r="BC54" i="1"/>
  <c r="CI59" i="1"/>
  <c r="BN56" i="1"/>
  <c r="GA39" i="1"/>
  <c r="FG51" i="1"/>
  <c r="EI43" i="1"/>
  <c r="BC45" i="1"/>
  <c r="EF48" i="1"/>
  <c r="EJ51" i="1"/>
  <c r="AS39" i="1"/>
  <c r="DH38" i="1"/>
  <c r="EX40" i="1"/>
  <c r="X50" i="1"/>
  <c r="DV47" i="1"/>
  <c r="HG54" i="1"/>
  <c r="FW38" i="1"/>
  <c r="GI57" i="1"/>
  <c r="FL40" i="1"/>
  <c r="GF48" i="1"/>
  <c r="EV41" i="1"/>
  <c r="EB52" i="1"/>
  <c r="V57" i="1"/>
  <c r="HH54" i="1"/>
  <c r="EY56" i="1"/>
  <c r="GC52" i="1"/>
  <c r="AB63" i="1"/>
  <c r="AD66" i="1"/>
  <c r="T40" i="1"/>
  <c r="EV55" i="1"/>
  <c r="GO50" i="1"/>
  <c r="CC58" i="1"/>
  <c r="GZ52" i="1"/>
  <c r="BA58" i="1"/>
  <c r="AV55" i="1"/>
  <c r="BW56" i="1"/>
  <c r="AH55" i="1"/>
  <c r="GK46" i="1"/>
  <c r="AH57" i="1"/>
  <c r="BA61" i="1"/>
  <c r="GP49" i="1"/>
  <c r="FT49" i="1"/>
  <c r="CU58" i="1"/>
  <c r="CO56" i="1"/>
  <c r="EJ56" i="1"/>
  <c r="GS40" i="1"/>
  <c r="FR47" i="1"/>
  <c r="GT68" i="1"/>
  <c r="AT38" i="1"/>
  <c r="ET45" i="1"/>
  <c r="BL60" i="1"/>
  <c r="AI51" i="1"/>
  <c r="GB49" i="1"/>
  <c r="GD50" i="1"/>
  <c r="GC61" i="1"/>
  <c r="BL82" i="1"/>
  <c r="FV62" i="1"/>
  <c r="FO53" i="1"/>
  <c r="AY39" i="1"/>
  <c r="EH49" i="1"/>
  <c r="FN59" i="1"/>
  <c r="M55" i="1"/>
  <c r="HC40" i="1"/>
  <c r="P57" i="1"/>
  <c r="AG56" i="1"/>
  <c r="Q60" i="1"/>
  <c r="CY56" i="1"/>
  <c r="GW60" i="1"/>
  <c r="DX78" i="1"/>
  <c r="GY53" i="1"/>
  <c r="FF59" i="1"/>
  <c r="P44" i="1"/>
  <c r="BT61" i="1"/>
  <c r="DD52" i="1"/>
  <c r="AO70" i="1"/>
  <c r="I290" i="1"/>
  <c r="H237" i="1"/>
  <c r="H235" i="1"/>
  <c r="CL46" i="1"/>
  <c r="AX52" i="1"/>
  <c r="FT55" i="1"/>
  <c r="CS58" i="1"/>
  <c r="FF45" i="1"/>
  <c r="FK40" i="1"/>
  <c r="HE56" i="1"/>
  <c r="BK40" i="1"/>
  <c r="DK46" i="1"/>
  <c r="FF50" i="1"/>
  <c r="GF49" i="1"/>
  <c r="DA40" i="1"/>
  <c r="GS47" i="1"/>
  <c r="DR43" i="1"/>
  <c r="CC57" i="1"/>
  <c r="AE48" i="1"/>
  <c r="EC52" i="1"/>
  <c r="CT39" i="1"/>
  <c r="BM48" i="1"/>
  <c r="DA42" i="1"/>
  <c r="HG57" i="1"/>
  <c r="BG39" i="1"/>
  <c r="FM38" i="1"/>
  <c r="DB43" i="1"/>
  <c r="BK38" i="1"/>
  <c r="BZ55" i="1"/>
  <c r="HC47" i="1"/>
  <c r="ER60" i="1"/>
  <c r="GU41" i="1"/>
  <c r="DE51" i="1"/>
  <c r="AE51" i="1"/>
  <c r="AM51" i="1"/>
  <c r="EG56" i="1"/>
  <c r="U39" i="1"/>
  <c r="CD41" i="1"/>
  <c r="AV46" i="1"/>
  <c r="K53" i="1"/>
  <c r="FE59" i="1"/>
  <c r="EF42" i="1"/>
  <c r="GN42" i="1"/>
  <c r="FB39" i="1"/>
  <c r="EP51" i="1"/>
  <c r="CT59" i="1"/>
  <c r="L43" i="1"/>
  <c r="HA46" i="1"/>
  <c r="EN42" i="1"/>
  <c r="DV67" i="1"/>
  <c r="EG54" i="1"/>
  <c r="CA48" i="1"/>
  <c r="DG40" i="1"/>
  <c r="FY55" i="1"/>
  <c r="GG40" i="1"/>
  <c r="T60" i="1"/>
  <c r="FQ54" i="1"/>
  <c r="GC54" i="1"/>
  <c r="CR50" i="1"/>
  <c r="GY45" i="1"/>
  <c r="EE45" i="1"/>
  <c r="HH42" i="1"/>
  <c r="BV49" i="1"/>
  <c r="AV50" i="1"/>
  <c r="FO40" i="1"/>
  <c r="CW57" i="1"/>
  <c r="GU57" i="1"/>
  <c r="BT43" i="1"/>
  <c r="FC39" i="1"/>
  <c r="P64" i="1"/>
  <c r="ER53" i="1"/>
  <c r="DD67" i="1"/>
  <c r="CO45" i="1"/>
  <c r="AZ47" i="1"/>
  <c r="BY45" i="1"/>
  <c r="HB39" i="1"/>
  <c r="GK56" i="1"/>
  <c r="DA53" i="1"/>
  <c r="Q56" i="1"/>
  <c r="BJ41" i="1"/>
  <c r="DO39" i="1"/>
  <c r="AH50" i="1"/>
  <c r="FN43" i="1"/>
  <c r="CL48" i="1"/>
  <c r="FH55" i="1"/>
  <c r="AD55" i="1"/>
  <c r="FO46" i="1"/>
  <c r="FD57" i="1"/>
  <c r="DS50" i="1"/>
  <c r="FT38" i="1"/>
  <c r="FA59" i="1"/>
  <c r="GN56" i="1"/>
  <c r="EX58" i="1"/>
  <c r="X59" i="1"/>
  <c r="EF40" i="1"/>
  <c r="FP53" i="1"/>
  <c r="FV50" i="1"/>
  <c r="BD58" i="1"/>
  <c r="BE47" i="1"/>
  <c r="V49" i="1"/>
  <c r="DB47" i="1"/>
  <c r="FU44" i="1"/>
  <c r="S59" i="1"/>
  <c r="N50" i="1"/>
  <c r="GE39" i="1"/>
  <c r="W49" i="1"/>
  <c r="DD71" i="1"/>
  <c r="DB63" i="1"/>
  <c r="EO80" i="1"/>
  <c r="CB48" i="1"/>
  <c r="S58" i="1"/>
  <c r="L57" i="1"/>
  <c r="Y60" i="1"/>
  <c r="AO58" i="1"/>
  <c r="I283" i="1"/>
  <c r="H245" i="1"/>
  <c r="H291" i="1"/>
  <c r="S61" i="1"/>
  <c r="FH56" i="1"/>
  <c r="AD47" i="1"/>
  <c r="AB58" i="1"/>
  <c r="BI39" i="1"/>
  <c r="EE44" i="1"/>
  <c r="CX61" i="1"/>
  <c r="Y47" i="1"/>
  <c r="AD43" i="1"/>
  <c r="DV38" i="1"/>
  <c r="CU43" i="1"/>
  <c r="HE42" i="1"/>
  <c r="CL42" i="1"/>
  <c r="AT45" i="1"/>
  <c r="EK40" i="1"/>
  <c r="DD46" i="1"/>
  <c r="EI47" i="1"/>
  <c r="HC64" i="1"/>
  <c r="BT39" i="1"/>
  <c r="EQ57" i="1"/>
  <c r="EZ44" i="1"/>
  <c r="EJ59" i="1"/>
  <c r="BH48" i="1"/>
  <c r="EA38" i="1"/>
  <c r="BL39" i="1"/>
  <c r="AP52" i="1"/>
  <c r="GB41" i="1"/>
  <c r="CP56" i="1"/>
  <c r="CA39" i="1"/>
  <c r="BU52" i="1"/>
  <c r="CO40" i="1"/>
  <c r="BS46" i="1"/>
  <c r="DL57" i="1"/>
  <c r="FY39" i="1"/>
  <c r="DJ38" i="1"/>
  <c r="FJ52" i="1"/>
  <c r="GA52" i="1"/>
  <c r="BY41" i="1"/>
  <c r="BJ59" i="1"/>
  <c r="CT38" i="1"/>
  <c r="AE43" i="1"/>
  <c r="AS50" i="1"/>
  <c r="CV59" i="1"/>
  <c r="FM43" i="1"/>
  <c r="BL51" i="1"/>
  <c r="FV61" i="1"/>
  <c r="CJ49" i="1"/>
  <c r="AO56" i="1"/>
  <c r="AX40" i="1"/>
  <c r="AK46" i="1"/>
  <c r="FD56" i="1"/>
  <c r="AQ46" i="1"/>
  <c r="BJ53" i="1"/>
  <c r="GM42" i="1"/>
  <c r="CM56" i="1"/>
  <c r="DY61" i="1"/>
  <c r="EP52" i="1"/>
  <c r="AX58" i="1"/>
  <c r="W59" i="1"/>
  <c r="FZ63" i="1"/>
  <c r="GX55" i="1"/>
  <c r="CL50" i="1"/>
  <c r="K51" i="1"/>
  <c r="BW45" i="1"/>
  <c r="DL41" i="1"/>
  <c r="EU38" i="1"/>
  <c r="AN56" i="1"/>
  <c r="DJ60" i="1"/>
  <c r="GN59" i="1"/>
  <c r="DU43" i="1"/>
  <c r="DY40" i="1"/>
  <c r="CA67" i="1"/>
  <c r="BP61" i="1"/>
  <c r="R51" i="1"/>
  <c r="FC70" i="1"/>
  <c r="FQ41" i="1"/>
  <c r="AP60" i="1"/>
  <c r="BH41" i="1"/>
  <c r="FU55" i="1"/>
  <c r="AI38" i="1"/>
  <c r="GP62" i="1"/>
  <c r="GJ53" i="1"/>
  <c r="GP57" i="1"/>
  <c r="DY45" i="1"/>
  <c r="FU38" i="1"/>
  <c r="CD49" i="1"/>
  <c r="FT56" i="1"/>
  <c r="DB49" i="1"/>
  <c r="FO48" i="1"/>
  <c r="AG50" i="1"/>
  <c r="BR40" i="1"/>
  <c r="CB45" i="1"/>
  <c r="GC44" i="1"/>
  <c r="DH48" i="1"/>
  <c r="I228" i="1"/>
  <c r="H238" i="1"/>
  <c r="I241" i="1"/>
  <c r="AU50" i="1"/>
  <c r="BS39" i="1"/>
  <c r="BG47" i="1"/>
  <c r="AZ48" i="1"/>
  <c r="GL49" i="1"/>
  <c r="V56" i="1"/>
  <c r="EG47" i="1"/>
  <c r="EO60" i="1"/>
  <c r="AV58" i="1"/>
  <c r="BZ47" i="1"/>
  <c r="EP39" i="1"/>
  <c r="EC57" i="1"/>
  <c r="GE48" i="1"/>
  <c r="AX38" i="1"/>
  <c r="GW59" i="1"/>
  <c r="HF50" i="1"/>
  <c r="HC42" i="1"/>
  <c r="EN45" i="1"/>
  <c r="GW40" i="1"/>
  <c r="CP41" i="1"/>
  <c r="CJ40" i="1"/>
  <c r="FJ55" i="1"/>
  <c r="S41" i="1"/>
  <c r="HB56" i="1"/>
  <c r="AL44" i="1"/>
  <c r="EE46" i="1"/>
  <c r="EN38" i="1"/>
  <c r="CO43" i="1"/>
  <c r="V38" i="1"/>
  <c r="DE55" i="1"/>
  <c r="CX39" i="1"/>
  <c r="DO49" i="1"/>
  <c r="GN51" i="1"/>
  <c r="DO38" i="1"/>
  <c r="BU56" i="1"/>
  <c r="BJ39" i="1"/>
  <c r="ER56" i="1"/>
  <c r="EZ58" i="1"/>
  <c r="BB44" i="1"/>
  <c r="DV50" i="1"/>
  <c r="AR66" i="1"/>
  <c r="AY49" i="1"/>
  <c r="DW54" i="1"/>
  <c r="O52" i="1"/>
  <c r="CV39" i="1"/>
  <c r="GA50" i="1"/>
  <c r="CG42" i="1"/>
  <c r="CS50" i="1"/>
  <c r="GH39" i="1"/>
  <c r="DQ54" i="1"/>
  <c r="GA42" i="1"/>
  <c r="CH39" i="1"/>
  <c r="AT50" i="1"/>
  <c r="EE56" i="1"/>
  <c r="GU49" i="1"/>
  <c r="CG58" i="1"/>
  <c r="GI56" i="1"/>
  <c r="GZ41" i="1"/>
  <c r="AC63" i="1"/>
  <c r="EG60" i="1"/>
  <c r="X40" i="1"/>
  <c r="FI45" i="1"/>
  <c r="AU41" i="1"/>
  <c r="GT54" i="1"/>
  <c r="AW55" i="1"/>
  <c r="DE61" i="1"/>
  <c r="FZ61" i="1"/>
  <c r="ED47" i="1"/>
  <c r="AN58" i="1"/>
  <c r="DT38" i="1"/>
  <c r="FT60" i="1"/>
  <c r="GJ46" i="1"/>
  <c r="FE60" i="1"/>
  <c r="CD46" i="1"/>
  <c r="DU57" i="1"/>
  <c r="EZ82" i="1"/>
  <c r="ED48" i="1"/>
  <c r="BU51" i="1"/>
  <c r="FZ53" i="1"/>
  <c r="AK42" i="1"/>
  <c r="BX43" i="1"/>
  <c r="DZ39" i="1"/>
  <c r="EW48" i="1"/>
  <c r="EE38" i="1"/>
  <c r="CA58" i="1"/>
  <c r="CU59" i="1"/>
  <c r="GZ61" i="1"/>
  <c r="EJ38" i="1"/>
  <c r="HC55" i="1"/>
  <c r="BG59" i="1"/>
  <c r="FV47" i="1"/>
  <c r="DJ48" i="1"/>
  <c r="AU62" i="1"/>
  <c r="GP55" i="1"/>
  <c r="FG53" i="1"/>
  <c r="CT72" i="1"/>
  <c r="HI80" i="1"/>
  <c r="EI39" i="1"/>
  <c r="GH56" i="1"/>
  <c r="EO52" i="1"/>
  <c r="DO68" i="1"/>
  <c r="I261" i="1"/>
  <c r="H246" i="1"/>
  <c r="H250" i="1"/>
  <c r="DZ40" i="1"/>
  <c r="EN53" i="1"/>
  <c r="EH40" i="1"/>
  <c r="GJ54" i="1"/>
  <c r="FN47" i="1"/>
  <c r="M40" i="1"/>
  <c r="EH38" i="1"/>
  <c r="BH42" i="1"/>
  <c r="GP53" i="1"/>
  <c r="BV43" i="1"/>
  <c r="CU50" i="1"/>
  <c r="M50" i="1"/>
  <c r="M45" i="1"/>
  <c r="BD59" i="1"/>
  <c r="HB45" i="1"/>
  <c r="EU45" i="1"/>
  <c r="S44" i="1"/>
  <c r="AB48" i="1"/>
  <c r="W45" i="1"/>
  <c r="GA46" i="1"/>
  <c r="L38" i="1"/>
  <c r="BK51" i="1"/>
  <c r="CL43" i="1"/>
  <c r="HG49" i="1"/>
  <c r="BP42" i="1"/>
  <c r="DY47" i="1"/>
  <c r="GF42" i="1"/>
  <c r="EA47" i="1"/>
  <c r="DS41" i="1"/>
  <c r="BX53" i="1"/>
  <c r="M49" i="1"/>
  <c r="ET47" i="1"/>
  <c r="CO61" i="1"/>
  <c r="CB41" i="1"/>
  <c r="FA57" i="1"/>
  <c r="GE45" i="1"/>
  <c r="GY52" i="1"/>
  <c r="AP46" i="1"/>
  <c r="FF72" i="1"/>
  <c r="GQ49" i="1"/>
  <c r="BJ44" i="1"/>
  <c r="AK39" i="1"/>
  <c r="DI57" i="1"/>
  <c r="FX42" i="1"/>
  <c r="GC42" i="1"/>
  <c r="EC46" i="1"/>
  <c r="EA54" i="1"/>
  <c r="FU48" i="1"/>
  <c r="FT45" i="1"/>
  <c r="DP41" i="1"/>
  <c r="DZ60" i="1"/>
  <c r="AA53" i="1"/>
  <c r="AK43" i="1"/>
  <c r="DX39" i="1"/>
  <c r="I285" i="1"/>
  <c r="I230" i="1"/>
  <c r="H282" i="1"/>
  <c r="BC46" i="1"/>
  <c r="CR54" i="1"/>
  <c r="GQ42" i="1"/>
  <c r="BC44" i="1"/>
  <c r="HH49" i="1"/>
  <c r="J39" i="1"/>
  <c r="DG61" i="1"/>
  <c r="EY43" i="1"/>
  <c r="AC39" i="1"/>
  <c r="DZ46" i="1"/>
  <c r="AM61" i="1"/>
  <c r="AS53" i="1"/>
  <c r="FU61" i="1"/>
  <c r="CC46" i="1"/>
  <c r="HI60" i="1"/>
  <c r="AL49" i="1"/>
  <c r="DH55" i="1"/>
  <c r="BP44" i="1"/>
  <c r="ED53" i="1"/>
  <c r="DW47" i="1"/>
  <c r="DJ45" i="1"/>
  <c r="AO55" i="1"/>
  <c r="HF39" i="1"/>
  <c r="FO52" i="1"/>
  <c r="CH41" i="1"/>
  <c r="FT52" i="1"/>
  <c r="FS40" i="1"/>
  <c r="Q55" i="1"/>
  <c r="BM55" i="1"/>
  <c r="GS38" i="1"/>
  <c r="BP47" i="1"/>
  <c r="AO40" i="1"/>
  <c r="BT46" i="1"/>
  <c r="CM48" i="1"/>
  <c r="AY61" i="1"/>
  <c r="GG51" i="1"/>
  <c r="X55" i="1"/>
  <c r="DH50" i="1"/>
  <c r="BC60" i="1"/>
  <c r="Y49" i="1"/>
  <c r="EQ46" i="1"/>
  <c r="AS52" i="1"/>
  <c r="FO41" i="1"/>
  <c r="CT60" i="1"/>
  <c r="AM53" i="1"/>
  <c r="AG40" i="1"/>
  <c r="CV48" i="1"/>
  <c r="BL57" i="1"/>
  <c r="EE49" i="1"/>
  <c r="DT58" i="1"/>
  <c r="DD55" i="1"/>
  <c r="EG58" i="1"/>
  <c r="CO49" i="1"/>
  <c r="FJ42" i="1"/>
  <c r="DV61" i="1"/>
  <c r="EZ45" i="1"/>
  <c r="BR45" i="1"/>
  <c r="EQ42" i="1"/>
  <c r="DG55" i="1"/>
  <c r="AJ52" i="1"/>
  <c r="FS43" i="1"/>
  <c r="FH50" i="1"/>
  <c r="AD53" i="1"/>
  <c r="K43" i="1"/>
  <c r="DS53" i="1"/>
  <c r="FL50" i="1"/>
  <c r="CA50" i="1"/>
  <c r="AA52" i="1"/>
  <c r="GF64" i="1"/>
  <c r="AS59" i="1"/>
  <c r="EY57" i="1"/>
  <c r="AI56" i="1"/>
  <c r="BJ47" i="1"/>
  <c r="CN45" i="1"/>
  <c r="DU50" i="1"/>
  <c r="EA42" i="1"/>
  <c r="DF51" i="1"/>
  <c r="AL39" i="1"/>
  <c r="BB38" i="1"/>
  <c r="FS60" i="1"/>
  <c r="BH44" i="1"/>
  <c r="GP60" i="1"/>
  <c r="CH42" i="1"/>
  <c r="AU48" i="1"/>
  <c r="FS57" i="1"/>
  <c r="BY61" i="1"/>
  <c r="CA64" i="1"/>
  <c r="BA60" i="1"/>
  <c r="HC52" i="1"/>
  <c r="BK48" i="1"/>
  <c r="GW41" i="1"/>
  <c r="EI48" i="1"/>
  <c r="L52" i="1"/>
  <c r="DP39" i="1"/>
  <c r="FO56" i="1"/>
  <c r="BS51" i="1"/>
  <c r="FK60" i="1"/>
  <c r="DS49" i="1"/>
  <c r="GT59" i="1"/>
  <c r="GU40" i="1"/>
  <c r="CT49" i="1"/>
  <c r="GZ60" i="1"/>
  <c r="FF55" i="1"/>
  <c r="DW72" i="1"/>
  <c r="FP41" i="1"/>
  <c r="DK39" i="1"/>
  <c r="CQ60" i="1"/>
  <c r="K57" i="1"/>
  <c r="DS48" i="1"/>
  <c r="GR44" i="1"/>
  <c r="GF43" i="1"/>
  <c r="DW56" i="1"/>
  <c r="GM60" i="1"/>
  <c r="AB59" i="1"/>
  <c r="BD46" i="1"/>
  <c r="CM55" i="1"/>
  <c r="HC46" i="1"/>
  <c r="EJ40" i="1"/>
  <c r="EC47" i="1"/>
  <c r="H278" i="1"/>
  <c r="I254" i="1"/>
  <c r="I242" i="1"/>
  <c r="GC49" i="1"/>
  <c r="BN43" i="1"/>
  <c r="EQ41" i="1"/>
  <c r="BV55" i="1"/>
  <c r="EJ52" i="1"/>
  <c r="X49" i="1"/>
  <c r="CI63" i="1"/>
  <c r="BB47" i="1"/>
  <c r="CN39" i="1"/>
  <c r="BO38" i="1"/>
  <c r="ET53" i="1"/>
  <c r="DX59" i="1"/>
  <c r="AH45" i="1"/>
  <c r="AT48" i="1"/>
  <c r="GU42" i="1"/>
  <c r="DF38" i="1"/>
  <c r="HA45" i="1"/>
  <c r="BQ52" i="1"/>
  <c r="ET40" i="1"/>
  <c r="AD51" i="1"/>
  <c r="FL39" i="1"/>
  <c r="AA54" i="1"/>
  <c r="GW38" i="1"/>
  <c r="CK55" i="1"/>
  <c r="Y56" i="1"/>
  <c r="AI43" i="1"/>
  <c r="CJ41" i="1"/>
  <c r="FI50" i="1"/>
  <c r="HF47" i="1"/>
  <c r="BF58" i="1"/>
  <c r="DP55" i="1"/>
  <c r="CR61" i="1"/>
  <c r="GV39" i="1"/>
  <c r="Q48" i="1"/>
  <c r="GL59" i="1"/>
  <c r="FG40" i="1"/>
  <c r="BI44" i="1"/>
  <c r="CN58" i="1"/>
  <c r="HI83" i="1"/>
  <c r="CS56" i="1"/>
  <c r="CD47" i="1"/>
  <c r="J41" i="1"/>
  <c r="GT60" i="1"/>
  <c r="FN42" i="1"/>
  <c r="GW61" i="1"/>
  <c r="DG54" i="1"/>
  <c r="AI65" i="1"/>
  <c r="EG57" i="1"/>
  <c r="EN50" i="1"/>
  <c r="AV49" i="1"/>
  <c r="GD60" i="1"/>
  <c r="FY46" i="1"/>
  <c r="BK43" i="1"/>
  <c r="CL47" i="1"/>
  <c r="GP59" i="1"/>
  <c r="FG63" i="1"/>
  <c r="GV50" i="1"/>
  <c r="EX44" i="1"/>
  <c r="AF67" i="1"/>
  <c r="BB48" i="1"/>
  <c r="GD57" i="1"/>
  <c r="EW43" i="1"/>
  <c r="BM45" i="1"/>
  <c r="FW45" i="1"/>
  <c r="Z51" i="1"/>
  <c r="BV46" i="1"/>
  <c r="DH53" i="1"/>
  <c r="DL50" i="1"/>
  <c r="FH54" i="1"/>
  <c r="AU47" i="1"/>
  <c r="AF50" i="1"/>
  <c r="GL40" i="1"/>
  <c r="L60" i="1"/>
  <c r="HC38" i="1"/>
  <c r="FU40" i="1"/>
  <c r="FE45" i="1"/>
  <c r="AA42" i="1"/>
  <c r="CV47" i="1"/>
  <c r="V51" i="1"/>
  <c r="FR40" i="1"/>
  <c r="CW58" i="1"/>
  <c r="CG60" i="1"/>
  <c r="AX41" i="1"/>
  <c r="HA53" i="1"/>
  <c r="FQ61" i="1"/>
  <c r="HI50" i="1"/>
  <c r="HI49" i="1"/>
  <c r="EJ47" i="1"/>
  <c r="BP41" i="1"/>
  <c r="EL66" i="1"/>
  <c r="GR41" i="1"/>
  <c r="GU58" i="1"/>
  <c r="DR51" i="1"/>
  <c r="DQ59" i="1"/>
  <c r="DT54" i="1"/>
  <c r="FG57" i="1"/>
  <c r="EW65" i="1"/>
  <c r="BW39" i="1"/>
  <c r="DG53" i="1"/>
  <c r="EP60" i="1"/>
  <c r="FL46" i="1"/>
  <c r="CC60" i="1"/>
  <c r="FV58" i="1"/>
  <c r="FY54" i="1"/>
  <c r="EB57" i="1"/>
  <c r="DN49" i="1"/>
  <c r="Z43" i="1"/>
  <c r="BF50" i="1"/>
  <c r="BE40" i="1"/>
  <c r="EV58" i="1"/>
  <c r="EU48" i="1"/>
  <c r="AZ40" i="1"/>
  <c r="ES49" i="1"/>
  <c r="CE52" i="1"/>
  <c r="W70" i="1"/>
  <c r="BM47" i="1"/>
  <c r="T44" i="1"/>
  <c r="X48" i="1"/>
  <c r="EZ48" i="1"/>
  <c r="I220" i="1"/>
  <c r="CQ47" i="1"/>
  <c r="CP38" i="1"/>
  <c r="EU49" i="1"/>
  <c r="CK38" i="1"/>
  <c r="GT48" i="1"/>
  <c r="FN46" i="1"/>
  <c r="CG44" i="1"/>
  <c r="EX52" i="1"/>
  <c r="BJ63" i="1"/>
  <c r="DP59" i="1"/>
  <c r="ET49" i="1"/>
  <c r="GU61" i="1"/>
  <c r="AL50" i="1"/>
  <c r="DO66" i="1"/>
  <c r="BJ51" i="1"/>
  <c r="AV47" i="1"/>
  <c r="EA60" i="1"/>
  <c r="GE49" i="1"/>
  <c r="V46" i="1"/>
  <c r="AZ45" i="1"/>
  <c r="S55" i="1"/>
  <c r="HC39" i="1"/>
  <c r="GP40" i="1"/>
  <c r="FW52" i="1"/>
  <c r="GR61" i="1"/>
  <c r="DB40" i="1"/>
  <c r="GH42" i="1"/>
  <c r="EU58" i="1"/>
  <c r="BU45" i="1"/>
  <c r="AG41" i="1"/>
  <c r="FA50" i="1"/>
  <c r="FJ45" i="1"/>
  <c r="M47" i="1"/>
  <c r="GU73" i="1"/>
  <c r="BJ69" i="1"/>
  <c r="W44" i="1"/>
  <c r="AV43" i="1"/>
  <c r="EK52" i="1"/>
  <c r="BI46" i="1"/>
  <c r="AM71" i="1"/>
  <c r="AY78" i="1"/>
  <c r="GO72" i="1"/>
  <c r="BU63" i="1"/>
  <c r="GP44" i="1"/>
  <c r="DS43" i="1"/>
  <c r="GC58" i="1"/>
  <c r="DK50" i="1"/>
  <c r="DG42" i="1"/>
  <c r="CC72" i="1"/>
  <c r="FE65" i="1"/>
  <c r="HH63" i="1"/>
  <c r="CO42" i="1"/>
  <c r="EK39" i="1"/>
  <c r="AS48" i="1"/>
  <c r="GA61" i="1"/>
  <c r="FS58" i="1"/>
  <c r="BZ66" i="1"/>
  <c r="AG38" i="1"/>
  <c r="Z52" i="1"/>
  <c r="GK54" i="1"/>
  <c r="FT39" i="1"/>
  <c r="U48" i="1"/>
  <c r="BN54" i="1"/>
  <c r="EV49" i="1"/>
  <c r="EE59" i="1"/>
  <c r="FT42" i="1"/>
  <c r="DO42" i="1"/>
  <c r="DM61" i="1"/>
  <c r="BG54" i="1"/>
  <c r="DN45" i="1"/>
  <c r="Y46" i="1"/>
  <c r="FO55" i="1"/>
  <c r="AI73" i="1"/>
  <c r="CU45" i="1"/>
  <c r="AX55" i="1"/>
  <c r="AL40" i="1"/>
  <c r="CK65" i="1"/>
  <c r="K71" i="1"/>
  <c r="ES63" i="1"/>
  <c r="DM38" i="1"/>
  <c r="AY43" i="1"/>
  <c r="DX69" i="1"/>
  <c r="DL45" i="1"/>
  <c r="ES60" i="1"/>
  <c r="FC80" i="1"/>
  <c r="BC68" i="1"/>
  <c r="GM65" i="1"/>
  <c r="BU41" i="1"/>
  <c r="FW42" i="1"/>
  <c r="EQ62" i="1"/>
  <c r="HE60" i="1"/>
  <c r="EF68" i="1"/>
  <c r="EN84" i="1"/>
  <c r="FK72" i="1"/>
  <c r="BR67" i="1"/>
  <c r="AW61" i="1"/>
  <c r="EJ57" i="1"/>
  <c r="EP42" i="1"/>
  <c r="K58" i="1"/>
  <c r="EN58" i="1"/>
  <c r="BP83" i="1"/>
  <c r="BP75" i="1"/>
  <c r="DX79" i="1"/>
  <c r="CJ52" i="1"/>
  <c r="T54" i="1"/>
  <c r="BN74" i="1"/>
  <c r="ES58" i="1"/>
  <c r="BD70" i="1"/>
  <c r="AP57" i="1"/>
  <c r="FJ56" i="1"/>
  <c r="AP47" i="1"/>
  <c r="EX41" i="1"/>
  <c r="GR68" i="1"/>
  <c r="GZ49" i="1"/>
  <c r="FR73" i="1"/>
  <c r="AI80" i="1"/>
  <c r="BA84" i="1"/>
  <c r="ER78" i="1"/>
  <c r="CX78" i="1"/>
  <c r="HB38" i="1"/>
  <c r="H294" i="1"/>
  <c r="FT48" i="1"/>
  <c r="EQ44" i="1"/>
  <c r="GI46" i="1"/>
  <c r="AD42" i="1"/>
  <c r="FS38" i="1"/>
  <c r="BM42" i="1"/>
  <c r="CP55" i="1"/>
  <c r="GB45" i="1"/>
  <c r="EH55" i="1"/>
  <c r="BE41" i="1"/>
  <c r="CI40" i="1"/>
  <c r="DH52" i="1"/>
  <c r="AA47" i="1"/>
  <c r="BM39" i="1"/>
  <c r="L40" i="1"/>
  <c r="FT61" i="1"/>
  <c r="BB61" i="1"/>
  <c r="BD39" i="1"/>
  <c r="FJ53" i="1"/>
  <c r="FD53" i="1"/>
  <c r="CZ50" i="1"/>
  <c r="AB52" i="1"/>
  <c r="CA56" i="1"/>
  <c r="HC59" i="1"/>
  <c r="FS55" i="1"/>
  <c r="GB48" i="1"/>
  <c r="GB61" i="1"/>
  <c r="FQ59" i="1"/>
  <c r="EX59" i="1"/>
  <c r="DK51" i="1"/>
  <c r="FK59" i="1"/>
  <c r="DN63" i="1"/>
  <c r="BK70" i="1"/>
  <c r="BO71" i="1"/>
  <c r="GB75" i="1"/>
  <c r="EX54" i="1"/>
  <c r="HC61" i="1"/>
  <c r="AW56" i="1"/>
  <c r="DW50" i="1"/>
  <c r="BW61" i="1"/>
  <c r="Q65" i="1"/>
  <c r="DY52" i="1"/>
  <c r="GJ45" i="1"/>
  <c r="DL40" i="1"/>
  <c r="DV49" i="1"/>
  <c r="J45" i="1"/>
  <c r="CM42" i="1"/>
  <c r="AC57" i="1"/>
  <c r="BW68" i="1"/>
  <c r="AK58" i="1"/>
  <c r="AG39" i="1"/>
  <c r="EP50" i="1"/>
  <c r="CK40" i="1"/>
  <c r="FS64" i="1"/>
  <c r="EM46" i="1"/>
  <c r="FV70" i="1"/>
  <c r="M39" i="1"/>
  <c r="DY57" i="1"/>
  <c r="BI42" i="1"/>
  <c r="GX39" i="1"/>
  <c r="CE51" i="1"/>
  <c r="GP45" i="1"/>
  <c r="GX49" i="1"/>
  <c r="CQ54" i="1"/>
  <c r="BM54" i="1"/>
  <c r="EM47" i="1"/>
  <c r="GT55" i="1"/>
  <c r="S42" i="1"/>
  <c r="GE44" i="1"/>
  <c r="EF56" i="1"/>
  <c r="DX47" i="1"/>
  <c r="GK40" i="1"/>
  <c r="GT78" i="1"/>
  <c r="FA46" i="1"/>
  <c r="EF46" i="1"/>
  <c r="T53" i="1"/>
  <c r="P45" i="1"/>
  <c r="CG50" i="1"/>
  <c r="O40" i="1"/>
  <c r="L45" i="1"/>
  <c r="GA59" i="1"/>
  <c r="N67" i="1"/>
  <c r="CY60" i="1"/>
  <c r="DS70" i="1"/>
  <c r="GZ65" i="1"/>
  <c r="EV46" i="1"/>
  <c r="CB77" i="1"/>
  <c r="BK41" i="1"/>
  <c r="BV58" i="1"/>
  <c r="GM63" i="1"/>
  <c r="CG57" i="1"/>
  <c r="DS77" i="1"/>
  <c r="FY61" i="1"/>
  <c r="EA51" i="1"/>
  <c r="GO53" i="1"/>
  <c r="GG38" i="1"/>
  <c r="AW44" i="1"/>
  <c r="CD71" i="1"/>
  <c r="AB54" i="1"/>
  <c r="U76" i="1"/>
  <c r="DS67" i="1"/>
  <c r="BO54" i="1"/>
  <c r="GW54" i="1"/>
  <c r="ET60" i="1"/>
  <c r="GS60" i="1"/>
  <c r="DA39" i="1"/>
  <c r="V63" i="1"/>
  <c r="AX79" i="1"/>
  <c r="BF71" i="1"/>
  <c r="DA66" i="1"/>
  <c r="BF90" i="1"/>
  <c r="S38" i="1"/>
  <c r="GW64" i="1"/>
  <c r="T85" i="1"/>
  <c r="CF68" i="1"/>
  <c r="FJ59" i="1"/>
  <c r="W75" i="1"/>
  <c r="GI70" i="1"/>
  <c r="DZ79" i="1"/>
  <c r="AC61" i="1"/>
  <c r="BN45" i="1"/>
  <c r="P69" i="1"/>
  <c r="DF58" i="1"/>
  <c r="DJ65" i="1"/>
  <c r="GM85" i="1"/>
  <c r="U66" i="1"/>
  <c r="DU71" i="1"/>
  <c r="I238" i="1"/>
  <c r="DY38" i="1"/>
  <c r="EA48" i="1"/>
  <c r="FH53" i="1"/>
  <c r="BX41" i="1"/>
  <c r="FX50" i="1"/>
  <c r="DM41" i="1"/>
  <c r="GI38" i="1"/>
  <c r="GO43" i="1"/>
  <c r="DS38" i="1"/>
  <c r="FT57" i="1"/>
  <c r="AZ53" i="1"/>
  <c r="CR40" i="1"/>
  <c r="CD60" i="1"/>
  <c r="GI50" i="1"/>
  <c r="AI58" i="1"/>
  <c r="GC59" i="1"/>
  <c r="DK61" i="1"/>
  <c r="EF59" i="1"/>
  <c r="AD45" i="1"/>
  <c r="V65" i="1"/>
  <c r="AW49" i="1"/>
  <c r="FE44" i="1"/>
  <c r="BO57" i="1"/>
  <c r="AH80" i="1"/>
  <c r="GL52" i="1"/>
  <c r="BL56" i="1"/>
  <c r="BL48" i="1"/>
  <c r="CU53" i="1"/>
  <c r="BA57" i="1"/>
  <c r="EI51" i="1"/>
  <c r="AD62" i="1"/>
  <c r="FS73" i="1"/>
  <c r="GV48" i="1"/>
  <c r="BL66" i="1"/>
  <c r="GO41" i="1"/>
  <c r="CH59" i="1"/>
  <c r="EI38" i="1"/>
  <c r="P49" i="1"/>
  <c r="ET63" i="1"/>
  <c r="BB84" i="1"/>
  <c r="DH57" i="1"/>
  <c r="GN60" i="1"/>
  <c r="Y43" i="1"/>
  <c r="ET56" i="1"/>
  <c r="AN41" i="1"/>
  <c r="W63" i="1"/>
  <c r="FE57" i="1"/>
  <c r="P79" i="1"/>
  <c r="ED69" i="1"/>
  <c r="AW83" i="1"/>
  <c r="AG57" i="1"/>
  <c r="S49" i="1"/>
  <c r="EP59" i="1"/>
  <c r="BQ54" i="1"/>
  <c r="DE41" i="1"/>
  <c r="HD48" i="1"/>
  <c r="EY58" i="1"/>
  <c r="FR58" i="1"/>
  <c r="GQ52" i="1"/>
  <c r="FC51" i="1"/>
  <c r="DR54" i="1"/>
  <c r="AG61" i="1"/>
  <c r="FO58" i="1"/>
  <c r="FQ50" i="1"/>
  <c r="HB60" i="1"/>
  <c r="BD83" i="1"/>
  <c r="GU45" i="1"/>
  <c r="CX43" i="1"/>
  <c r="GO46" i="1"/>
  <c r="CB53" i="1"/>
  <c r="ED68" i="1"/>
  <c r="FI60" i="1"/>
  <c r="EX60" i="1"/>
  <c r="GX44" i="1"/>
  <c r="BG49" i="1"/>
  <c r="K62" i="1"/>
  <c r="CM59" i="1"/>
  <c r="AW40" i="1"/>
  <c r="T71" i="1"/>
  <c r="DR45" i="1"/>
  <c r="FZ48" i="1"/>
  <c r="DK64" i="1"/>
  <c r="EI80" i="1"/>
  <c r="BP70" i="1"/>
  <c r="BM76" i="1"/>
  <c r="GA82" i="1"/>
  <c r="AA76" i="1"/>
  <c r="AK60" i="1"/>
  <c r="FQ57" i="1"/>
  <c r="CJ44" i="1"/>
  <c r="GS67" i="1"/>
  <c r="GF80" i="1"/>
  <c r="EO83" i="1"/>
  <c r="CC80" i="1"/>
  <c r="EK85" i="1"/>
  <c r="DB58" i="1"/>
  <c r="GX65" i="1"/>
  <c r="Y61" i="1"/>
  <c r="GL82" i="1"/>
  <c r="CH80" i="1"/>
  <c r="CL85" i="1"/>
  <c r="FG73" i="1"/>
  <c r="FZ72" i="1"/>
  <c r="BQ45" i="1"/>
  <c r="EN85" i="1"/>
  <c r="FN86" i="1"/>
  <c r="AY74" i="1"/>
  <c r="FE75" i="1"/>
  <c r="BG87" i="1"/>
  <c r="H253" i="1"/>
  <c r="CW43" i="1"/>
  <c r="GR51" i="1"/>
  <c r="S57" i="1"/>
  <c r="DZ42" i="1"/>
  <c r="CK48" i="1"/>
  <c r="CY40" i="1"/>
  <c r="GK44" i="1"/>
  <c r="FN57" i="1"/>
  <c r="EP47" i="1"/>
  <c r="FL41" i="1"/>
  <c r="DQ40" i="1"/>
  <c r="AD54" i="1"/>
  <c r="Y55" i="1"/>
  <c r="FU60" i="1"/>
  <c r="CH65" i="1"/>
  <c r="CT48" i="1"/>
  <c r="FQ47" i="1"/>
  <c r="EF49" i="1"/>
  <c r="HG60" i="1"/>
  <c r="CH40" i="1"/>
  <c r="AA66" i="1"/>
  <c r="GR55" i="1"/>
  <c r="FX39" i="1"/>
  <c r="GS71" i="1"/>
  <c r="CW62" i="1"/>
  <c r="EH51" i="1"/>
  <c r="BQ50" i="1"/>
  <c r="FX38" i="1"/>
  <c r="GZ51" i="1"/>
  <c r="BU50" i="1"/>
  <c r="CE56" i="1"/>
  <c r="FE53" i="1"/>
  <c r="EK64" i="1"/>
  <c r="CT63" i="1"/>
  <c r="DS44" i="1"/>
  <c r="GG52" i="1"/>
  <c r="BK46" i="1"/>
  <c r="AC54" i="1"/>
  <c r="T61" i="1"/>
  <c r="CL56" i="1"/>
  <c r="AW52" i="1"/>
  <c r="EC81" i="1"/>
  <c r="DA43" i="1"/>
  <c r="AF78" i="1"/>
  <c r="CU52" i="1"/>
  <c r="BC47" i="1"/>
  <c r="AJ57" i="1"/>
  <c r="FT47" i="1"/>
  <c r="GH61" i="1"/>
  <c r="AI84" i="1"/>
  <c r="CC48" i="1"/>
  <c r="FO65" i="1"/>
  <c r="CI58" i="1"/>
  <c r="CR63" i="1"/>
  <c r="FM48" i="1"/>
  <c r="CN57" i="1"/>
  <c r="FY78" i="1"/>
  <c r="FE54" i="1"/>
  <c r="FV41" i="1"/>
  <c r="GS55" i="1"/>
  <c r="CH45" i="1"/>
  <c r="FT51" i="1"/>
  <c r="FX56" i="1"/>
  <c r="GA58" i="1"/>
  <c r="FC56" i="1"/>
  <c r="X70" i="1"/>
  <c r="EV38" i="1"/>
  <c r="BP45" i="1"/>
  <c r="BU46" i="1"/>
  <c r="FY49" i="1"/>
  <c r="FX40" i="1"/>
  <c r="M54" i="1"/>
  <c r="EH46" i="1"/>
  <c r="BW50" i="1"/>
  <c r="GY58" i="1"/>
  <c r="CK49" i="1"/>
  <c r="GK62" i="1"/>
  <c r="FA64" i="1"/>
  <c r="HF63" i="1"/>
  <c r="S47" i="1"/>
  <c r="CS45" i="1"/>
  <c r="CN63" i="1"/>
  <c r="EF82" i="1"/>
  <c r="EQ58" i="1"/>
  <c r="GG82" i="1"/>
  <c r="GJ84" i="1"/>
  <c r="FA74" i="1"/>
  <c r="DN61" i="1"/>
  <c r="GQ60" i="1"/>
  <c r="CJ76" i="1"/>
  <c r="FU77" i="1"/>
  <c r="CY73" i="1"/>
  <c r="HE74" i="1"/>
  <c r="AG84" i="1"/>
  <c r="AB74" i="1"/>
  <c r="BR38" i="1"/>
  <c r="FB60" i="1"/>
  <c r="GF75" i="1"/>
  <c r="GS81" i="1"/>
  <c r="GD82" i="1"/>
  <c r="DI86" i="1"/>
  <c r="AO67" i="1"/>
  <c r="BP73" i="1"/>
  <c r="HD61" i="1"/>
  <c r="GT38" i="1"/>
  <c r="EM53" i="1"/>
  <c r="FQ63" i="1"/>
  <c r="EA58" i="1"/>
  <c r="HB82" i="1"/>
  <c r="I278" i="1"/>
  <c r="R42" i="1"/>
  <c r="BP51" i="1"/>
  <c r="GG41" i="1"/>
  <c r="GL41" i="1"/>
  <c r="CI38" i="1"/>
  <c r="BX40" i="1"/>
  <c r="ER42" i="1"/>
  <c r="BK55" i="1"/>
  <c r="CQ44" i="1"/>
  <c r="L55" i="1"/>
  <c r="AU43" i="1"/>
  <c r="EB49" i="1"/>
  <c r="GK61" i="1"/>
  <c r="AX49" i="1"/>
  <c r="GJ80" i="1"/>
  <c r="CT42" i="1"/>
  <c r="BM43" i="1"/>
  <c r="M48" i="1"/>
  <c r="J60" i="1"/>
  <c r="GF56" i="1"/>
  <c r="EB42" i="1"/>
  <c r="DZ55" i="1"/>
  <c r="AN49" i="1"/>
  <c r="BY71" i="1"/>
  <c r="GF55" i="1"/>
  <c r="EI59" i="1"/>
  <c r="EE50" i="1"/>
  <c r="ET64" i="1"/>
  <c r="HB41" i="1"/>
  <c r="DN41" i="1"/>
  <c r="CI55" i="1"/>
  <c r="DK38" i="1"/>
  <c r="CA72" i="1"/>
  <c r="CE62" i="1"/>
  <c r="AE38" i="1"/>
  <c r="ER59" i="1"/>
  <c r="BE48" i="1"/>
  <c r="CK46" i="1"/>
  <c r="AQ53" i="1"/>
  <c r="HB54" i="1"/>
  <c r="J71" i="1"/>
  <c r="AM72" i="1"/>
  <c r="O55" i="1"/>
  <c r="EV45" i="1"/>
  <c r="FQ44" i="1"/>
  <c r="FX61" i="1"/>
  <c r="CM50" i="1"/>
  <c r="AY52" i="1"/>
  <c r="HG77" i="1"/>
  <c r="AS67" i="1"/>
  <c r="GW46" i="1"/>
  <c r="FH57" i="1"/>
  <c r="HG39" i="1"/>
  <c r="BZ38" i="1"/>
  <c r="FT50" i="1"/>
  <c r="M41" i="1"/>
  <c r="EE66" i="1"/>
  <c r="BR44" i="1"/>
  <c r="GB54" i="1"/>
  <c r="FR38" i="1"/>
  <c r="ER38" i="1"/>
  <c r="GL46" i="1"/>
  <c r="CF41" i="1"/>
  <c r="DJ57" i="1"/>
  <c r="AJ49" i="1"/>
  <c r="CJ51" i="1"/>
  <c r="CL60" i="1"/>
  <c r="AG51" i="1"/>
  <c r="GR48" i="1"/>
  <c r="BS56" i="1"/>
  <c r="GB39" i="1"/>
  <c r="FN39" i="1"/>
  <c r="AU40" i="1"/>
  <c r="DC83" i="1"/>
  <c r="EY54" i="1"/>
  <c r="DZ57" i="1"/>
  <c r="CX55" i="1"/>
  <c r="EX66" i="1"/>
  <c r="HA67" i="1"/>
  <c r="BR55" i="1"/>
  <c r="GW57" i="1"/>
  <c r="DT57" i="1"/>
  <c r="AQ50" i="1"/>
  <c r="FG55" i="1"/>
  <c r="BF66" i="1"/>
  <c r="CT47" i="1"/>
  <c r="GC83" i="1"/>
  <c r="GR53" i="1"/>
  <c r="BZ61" i="1"/>
  <c r="FC59" i="1"/>
  <c r="FV51" i="1"/>
  <c r="EA43" i="1"/>
  <c r="CP45" i="1"/>
  <c r="HH39" i="1"/>
  <c r="DK70" i="1"/>
  <c r="EX51" i="1"/>
  <c r="T59" i="1"/>
  <c r="FG61" i="1"/>
  <c r="AD61" i="1"/>
  <c r="BU80" i="1"/>
  <c r="BG67" i="1"/>
  <c r="DT59" i="1"/>
  <c r="AF77" i="1"/>
  <c r="DD40" i="1"/>
  <c r="GP50" i="1"/>
  <c r="EJ65" i="1"/>
  <c r="EW51" i="1"/>
  <c r="CF76" i="1"/>
  <c r="W58" i="1"/>
  <c r="DB78" i="1"/>
  <c r="FI69" i="1"/>
  <c r="DU46" i="1"/>
  <c r="EB55" i="1"/>
  <c r="HE52" i="1"/>
  <c r="BO72" i="1"/>
  <c r="CJ69" i="1"/>
  <c r="HA62" i="1"/>
  <c r="CZ48" i="1"/>
  <c r="CP54" i="1"/>
  <c r="BY55" i="1"/>
  <c r="DM40" i="1"/>
  <c r="CO50" i="1"/>
  <c r="X75" i="1"/>
  <c r="BC72" i="1"/>
  <c r="BB80" i="1"/>
  <c r="AG68" i="1"/>
  <c r="H288" i="1"/>
  <c r="GG60" i="1"/>
  <c r="AL41" i="1"/>
  <c r="FC42" i="1"/>
  <c r="AM38" i="1"/>
  <c r="AD49" i="1"/>
  <c r="CS43" i="1"/>
  <c r="FY59" i="1"/>
  <c r="DF61" i="1"/>
  <c r="GV52" i="1"/>
  <c r="GI52" i="1"/>
  <c r="GN58" i="1"/>
  <c r="CA57" i="1"/>
  <c r="BB63" i="1"/>
  <c r="AF38" i="1"/>
  <c r="BH51" i="1"/>
  <c r="BJ45" i="1"/>
  <c r="ED52" i="1"/>
  <c r="AV39" i="1"/>
  <c r="EC56" i="1"/>
  <c r="BQ59" i="1"/>
  <c r="BA65" i="1"/>
  <c r="DV57" i="1"/>
  <c r="FA71" i="1"/>
  <c r="AE62" i="1"/>
  <c r="FX59" i="1"/>
  <c r="DW68" i="1"/>
  <c r="T50" i="1"/>
  <c r="BF54" i="1"/>
  <c r="EF55" i="1"/>
  <c r="CG47" i="1"/>
  <c r="CB56" i="1"/>
  <c r="V59" i="1"/>
  <c r="GG46" i="1"/>
  <c r="DQ70" i="1"/>
  <c r="CM39" i="1"/>
  <c r="HB40" i="1"/>
  <c r="GE51" i="1"/>
  <c r="GY51" i="1"/>
  <c r="FK41" i="1"/>
  <c r="EZ60" i="1"/>
  <c r="ES79" i="1"/>
  <c r="CV85" i="1"/>
  <c r="FK39" i="1"/>
  <c r="AN54" i="1"/>
  <c r="GB42" i="1"/>
  <c r="GE61" i="1"/>
  <c r="M52" i="1"/>
  <c r="W51" i="1"/>
  <c r="GC66" i="1"/>
  <c r="FJ50" i="1"/>
  <c r="GO40" i="1"/>
  <c r="AL55" i="1"/>
  <c r="FM57" i="1"/>
  <c r="CZ47" i="1"/>
  <c r="HD38" i="1"/>
  <c r="J47" i="1"/>
  <c r="ER82" i="1"/>
  <c r="AO43" i="1"/>
  <c r="BN50" i="1"/>
  <c r="CI41" i="1"/>
  <c r="BK61" i="1"/>
  <c r="BW44" i="1"/>
  <c r="DE63" i="1"/>
  <c r="N51" i="1"/>
  <c r="FR41" i="1"/>
  <c r="DI48" i="1"/>
  <c r="EX43" i="1"/>
  <c r="GA60" i="1"/>
  <c r="BC50" i="1"/>
  <c r="X60" i="1"/>
  <c r="DO47" i="1"/>
  <c r="DI64" i="1"/>
  <c r="EK57" i="1"/>
  <c r="AN73" i="1"/>
  <c r="EN44" i="1"/>
  <c r="FY38" i="1"/>
  <c r="AJ59" i="1"/>
  <c r="ED56" i="1"/>
  <c r="DM67" i="1"/>
  <c r="FB43" i="1"/>
  <c r="DN67" i="1"/>
  <c r="R54" i="1"/>
  <c r="DN55" i="1"/>
  <c r="FB63" i="1"/>
  <c r="FZ85" i="1"/>
  <c r="FZ77" i="1"/>
  <c r="EU70" i="1"/>
  <c r="DP38" i="1"/>
  <c r="HD50" i="1"/>
  <c r="DX61" i="1"/>
  <c r="BI51" i="1"/>
  <c r="FY67" i="1"/>
  <c r="DB85" i="1"/>
  <c r="AV90" i="1"/>
  <c r="GA70" i="1"/>
  <c r="CK61" i="1"/>
  <c r="AA55" i="1"/>
  <c r="DB52" i="1"/>
  <c r="U40" i="1"/>
  <c r="BL68" i="1"/>
  <c r="AG59" i="1"/>
  <c r="DO62" i="1"/>
  <c r="CB55" i="1"/>
  <c r="GD49" i="1"/>
  <c r="HG45" i="1"/>
  <c r="ES43" i="1"/>
  <c r="FE79" i="1"/>
  <c r="T76" i="1"/>
  <c r="FI62" i="1"/>
  <c r="BT68" i="1"/>
  <c r="BG38" i="1"/>
  <c r="DD41" i="1"/>
  <c r="P42" i="1"/>
  <c r="FT46" i="1"/>
  <c r="CP67" i="1"/>
  <c r="U57" i="1"/>
  <c r="EY88" i="1"/>
  <c r="AG77" i="1"/>
  <c r="GU66" i="1"/>
  <c r="FQ39" i="1"/>
  <c r="BZ42" i="1"/>
  <c r="BE69" i="1"/>
  <c r="Z44" i="1"/>
  <c r="FP93" i="1"/>
  <c r="CW68" i="1"/>
  <c r="H289" i="1"/>
  <c r="DR38" i="1"/>
  <c r="GD45" i="1"/>
  <c r="DO43" i="1"/>
  <c r="GT42" i="1"/>
  <c r="GH69" i="1"/>
  <c r="FG50" i="1"/>
  <c r="HA51" i="1"/>
  <c r="DW57" i="1"/>
  <c r="R57" i="1"/>
  <c r="CV54" i="1"/>
  <c r="BL61" i="1"/>
  <c r="AH44" i="1"/>
  <c r="GB50" i="1"/>
  <c r="L50" i="1"/>
  <c r="CW64" i="1"/>
  <c r="R56" i="1"/>
  <c r="CR59" i="1"/>
  <c r="GC60" i="1"/>
  <c r="DE52" i="1"/>
  <c r="AU51" i="1"/>
  <c r="DY79" i="1"/>
  <c r="BX48" i="1"/>
  <c r="FY43" i="1"/>
  <c r="HD56" i="1"/>
  <c r="U61" i="1"/>
  <c r="CU38" i="1"/>
  <c r="BP57" i="1"/>
  <c r="DI50" i="1"/>
  <c r="FL38" i="1"/>
  <c r="AN51" i="1"/>
  <c r="GC62" i="1"/>
  <c r="FX75" i="1"/>
  <c r="GI66" i="1"/>
  <c r="ES66" i="1"/>
  <c r="AG46" i="1"/>
  <c r="BA45" i="1"/>
  <c r="EV62" i="1"/>
  <c r="DA47" i="1"/>
  <c r="AQ47" i="1"/>
  <c r="BW59" i="1"/>
  <c r="ED38" i="1"/>
  <c r="DN56" i="1"/>
  <c r="CY43" i="1"/>
  <c r="HF42" i="1"/>
  <c r="GN49" i="1"/>
  <c r="BQ60" i="1"/>
  <c r="DN57" i="1"/>
  <c r="HF61" i="1"/>
  <c r="GX63" i="1"/>
  <c r="EK59" i="1"/>
  <c r="GC38" i="1"/>
  <c r="DR48" i="1"/>
  <c r="FN41" i="1"/>
  <c r="FI55" i="1"/>
  <c r="AS54" i="1"/>
  <c r="DD54" i="1"/>
  <c r="FQ73" i="1"/>
  <c r="DX53" i="1"/>
  <c r="BL43" i="1"/>
  <c r="GL61" i="1"/>
  <c r="GD56" i="1"/>
  <c r="DO55" i="1"/>
  <c r="GI41" i="1"/>
  <c r="CI56" i="1"/>
  <c r="GE63" i="1"/>
  <c r="CN71" i="1"/>
  <c r="FR46" i="1"/>
  <c r="FP58" i="1"/>
  <c r="U41" i="1"/>
  <c r="HI43" i="1"/>
  <c r="CY64" i="1"/>
  <c r="CX49" i="1"/>
  <c r="EH45" i="1"/>
  <c r="GX40" i="1"/>
  <c r="DA58" i="1"/>
  <c r="HE48" i="1"/>
  <c r="AA74" i="1"/>
  <c r="CA54" i="1"/>
  <c r="AM54" i="1"/>
  <c r="BH60" i="1"/>
  <c r="GM57" i="1"/>
  <c r="CF84" i="1"/>
  <c r="AU66" i="1"/>
  <c r="CJ85" i="1"/>
  <c r="GB66" i="1"/>
  <c r="AL60" i="1"/>
  <c r="CZ45" i="1"/>
  <c r="DS59" i="1"/>
  <c r="BT52" i="1"/>
  <c r="CL82" i="1"/>
  <c r="GQ68" i="1"/>
  <c r="EE77" i="1"/>
  <c r="AI78" i="1"/>
  <c r="GT63" i="1"/>
  <c r="BI59" i="1"/>
  <c r="FQ52" i="1"/>
  <c r="GX52" i="1"/>
  <c r="FN95" i="1"/>
  <c r="EZ64" i="1"/>
  <c r="GB77" i="1"/>
  <c r="FF60" i="1"/>
  <c r="BT83" i="1"/>
  <c r="CC50" i="1"/>
  <c r="EA49" i="1"/>
  <c r="EA59" i="1"/>
  <c r="EW54" i="1"/>
  <c r="FI63" i="1"/>
  <c r="DL69" i="1"/>
  <c r="FY70" i="1"/>
  <c r="CH64" i="1"/>
  <c r="EA66" i="1"/>
  <c r="CC51" i="1"/>
  <c r="AR65" i="1"/>
  <c r="N71" i="1"/>
  <c r="DJ41" i="1"/>
  <c r="EJ78" i="1"/>
  <c r="DK79" i="1"/>
  <c r="DL76" i="1"/>
  <c r="EG62" i="1"/>
  <c r="HD59" i="1"/>
  <c r="GS58" i="1"/>
  <c r="AM62" i="1"/>
  <c r="GP47" i="1"/>
  <c r="EB50" i="1"/>
  <c r="AO75" i="1"/>
  <c r="EO55" i="1"/>
  <c r="BS38" i="1"/>
  <c r="AH41" i="1"/>
  <c r="K45" i="1"/>
  <c r="DY55" i="1"/>
  <c r="HF52" i="1"/>
  <c r="FN38" i="1"/>
  <c r="BJ57" i="1"/>
  <c r="Q42" i="1"/>
  <c r="FK55" i="1"/>
  <c r="BT49" i="1"/>
  <c r="BJ58" i="1"/>
  <c r="ED46" i="1"/>
  <c r="AQ43" i="1"/>
  <c r="EQ53" i="1"/>
  <c r="CJ54" i="1"/>
  <c r="BD42" i="1"/>
  <c r="FE58" i="1"/>
  <c r="FP47" i="1"/>
  <c r="DR68" i="1"/>
  <c r="N48" i="1"/>
  <c r="BE60" i="1"/>
  <c r="BT55" i="1"/>
  <c r="BZ50" i="1"/>
  <c r="CA42" i="1"/>
  <c r="BR53" i="1"/>
  <c r="CE43" i="1"/>
  <c r="AC51" i="1"/>
  <c r="AI45" i="1"/>
  <c r="FX54" i="1"/>
  <c r="AI47" i="1"/>
  <c r="BX46" i="1"/>
  <c r="DR55" i="1"/>
  <c r="CE53" i="1"/>
  <c r="AO79" i="1"/>
  <c r="BS59" i="1"/>
  <c r="AA41" i="1"/>
  <c r="GD54" i="1"/>
  <c r="CS40" i="1"/>
  <c r="FK47" i="1"/>
  <c r="ES57" i="1"/>
  <c r="CW46" i="1"/>
  <c r="FH49" i="1"/>
  <c r="FU83" i="1"/>
  <c r="GJ40" i="1"/>
  <c r="BR59" i="1"/>
  <c r="CO55" i="1"/>
  <c r="FL60" i="1"/>
  <c r="CU47" i="1"/>
  <c r="AP42" i="1"/>
  <c r="DH58" i="1"/>
  <c r="GF65" i="1"/>
  <c r="GJ52" i="1"/>
  <c r="AQ57" i="1"/>
  <c r="AA38" i="1"/>
  <c r="CO60" i="1"/>
  <c r="EL38" i="1"/>
  <c r="ED42" i="1"/>
  <c r="GS85" i="1"/>
  <c r="Z50" i="1"/>
  <c r="FB45" i="1"/>
  <c r="HE49" i="1"/>
  <c r="EF74" i="1"/>
  <c r="DT61" i="1"/>
  <c r="S60" i="1"/>
  <c r="GV56" i="1"/>
  <c r="GM51" i="1"/>
  <c r="DJ61" i="1"/>
  <c r="DE60" i="1"/>
  <c r="GJ48" i="1"/>
  <c r="DV54" i="1"/>
  <c r="DP69" i="1"/>
  <c r="HA54" i="1"/>
  <c r="CZ51" i="1"/>
  <c r="HB43" i="1"/>
  <c r="DQ42" i="1"/>
  <c r="T47" i="1"/>
  <c r="GZ69" i="1"/>
  <c r="BK84" i="1"/>
  <c r="CM84" i="1"/>
  <c r="AQ72" i="1"/>
  <c r="FV52" i="1"/>
  <c r="EM41" i="1"/>
  <c r="BO61" i="1"/>
  <c r="GT71" i="1"/>
  <c r="FI66" i="1"/>
  <c r="DW74" i="1"/>
  <c r="AV76" i="1"/>
  <c r="BU71" i="1"/>
  <c r="BS60" i="1"/>
  <c r="GC57" i="1"/>
  <c r="EF58" i="1"/>
  <c r="GA68" i="1"/>
  <c r="BN66" i="1"/>
  <c r="EO94" i="1"/>
  <c r="EN65" i="1"/>
  <c r="BN85" i="1"/>
  <c r="BG57" i="1"/>
  <c r="CS53" i="1"/>
  <c r="AH52" i="1"/>
  <c r="FB40" i="1"/>
  <c r="BQ70" i="1"/>
  <c r="CO85" i="1"/>
  <c r="GP68" i="1"/>
  <c r="R77" i="1"/>
  <c r="CZ40" i="1"/>
  <c r="BT59" i="1"/>
  <c r="DC58" i="1"/>
  <c r="EO57" i="1"/>
  <c r="J77" i="1"/>
  <c r="AB71" i="1"/>
  <c r="CM66" i="1"/>
  <c r="BS77" i="1"/>
  <c r="DO45" i="1"/>
  <c r="FO67" i="1"/>
  <c r="BX45" i="1"/>
  <c r="BA54" i="1"/>
  <c r="BD66" i="1"/>
  <c r="EP81" i="1"/>
  <c r="AR41" i="1"/>
  <c r="W46" i="1"/>
  <c r="EC40" i="1"/>
  <c r="DV58" i="1"/>
  <c r="GT62" i="1"/>
  <c r="CA70" i="1"/>
  <c r="DZ89" i="1"/>
  <c r="EO44" i="1"/>
  <c r="DP76" i="1"/>
  <c r="AY38" i="1"/>
  <c r="CW60" i="1"/>
  <c r="FA48" i="1"/>
  <c r="BK47" i="1"/>
  <c r="P47" i="1"/>
  <c r="CU46" i="1"/>
  <c r="DK58" i="1"/>
  <c r="AL61" i="1"/>
  <c r="EQ81" i="1"/>
  <c r="FZ56" i="1"/>
  <c r="BR48" i="1"/>
  <c r="HH48" i="1"/>
  <c r="FB42" i="1"/>
  <c r="BP39" i="1"/>
  <c r="BB39" i="1"/>
  <c r="AZ56" i="1"/>
  <c r="BD57" i="1"/>
  <c r="CL53" i="1"/>
  <c r="DN46" i="1"/>
  <c r="Z48" i="1"/>
  <c r="HE45" i="1"/>
  <c r="FK57" i="1"/>
  <c r="BH49" i="1"/>
  <c r="N38" i="1"/>
  <c r="BW43" i="1"/>
  <c r="S53" i="1"/>
  <c r="FW51" i="1"/>
  <c r="CB52" i="1"/>
  <c r="BB53" i="1"/>
  <c r="EK47" i="1"/>
  <c r="FL45" i="1"/>
  <c r="CP39" i="1"/>
  <c r="GY64" i="1"/>
  <c r="FU54" i="1"/>
  <c r="GJ67" i="1"/>
  <c r="L44" i="1"/>
  <c r="AJ45" i="1"/>
  <c r="CQ48" i="1"/>
  <c r="FC40" i="1"/>
  <c r="AM63" i="1"/>
  <c r="GJ51" i="1"/>
  <c r="AB62" i="1"/>
  <c r="AW85" i="1"/>
  <c r="BN53" i="1"/>
  <c r="FK56" i="1"/>
  <c r="ET52" i="1"/>
  <c r="CI45" i="1"/>
  <c r="GD59" i="1"/>
  <c r="FH58" i="1"/>
  <c r="DC66" i="1"/>
  <c r="BU84" i="1"/>
  <c r="BH57" i="1"/>
  <c r="CO44" i="1"/>
  <c r="DQ60" i="1"/>
  <c r="FS41" i="1"/>
  <c r="U63" i="1"/>
  <c r="DU56" i="1"/>
  <c r="BY63" i="1"/>
  <c r="DT40" i="1"/>
  <c r="BV38" i="1"/>
  <c r="FS51" i="1"/>
  <c r="BZ48" i="1"/>
  <c r="BW48" i="1"/>
  <c r="BO49" i="1"/>
  <c r="R61" i="1"/>
  <c r="FF56" i="1"/>
  <c r="CQ71" i="1"/>
  <c r="CJ57" i="1"/>
  <c r="DC48" i="1"/>
  <c r="EF45" i="1"/>
  <c r="DD56" i="1"/>
  <c r="GD61" i="1"/>
  <c r="BU69" i="1"/>
  <c r="BU47" i="1"/>
  <c r="AW42" i="1"/>
  <c r="CZ58" i="1"/>
  <c r="BB83" i="1"/>
  <c r="FO39" i="1"/>
  <c r="BL54" i="1"/>
  <c r="DR67" i="1"/>
  <c r="AD40" i="1"/>
  <c r="FY52" i="1"/>
  <c r="FN55" i="1"/>
  <c r="BI64" i="1"/>
  <c r="CJ38" i="1"/>
  <c r="CM80" i="1"/>
  <c r="HD71" i="1"/>
  <c r="BJ70" i="1"/>
  <c r="FU59" i="1"/>
  <c r="AM52" i="1"/>
  <c r="GV59" i="1"/>
  <c r="GX47" i="1"/>
  <c r="DY73" i="1"/>
  <c r="BE82" i="1"/>
  <c r="DA74" i="1"/>
  <c r="FW66" i="1"/>
  <c r="DX52" i="1"/>
  <c r="HH65" i="1"/>
  <c r="FT44" i="1"/>
  <c r="FA42" i="1"/>
  <c r="HD78" i="1"/>
  <c r="J73" i="1"/>
  <c r="CS75" i="1"/>
  <c r="DR74" i="1"/>
  <c r="GF38" i="1"/>
  <c r="AF57" i="1"/>
  <c r="DL83" i="1"/>
  <c r="EU68" i="1"/>
  <c r="DZ64" i="1"/>
  <c r="FI57" i="1"/>
  <c r="FL56" i="1"/>
  <c r="CP59" i="1"/>
  <c r="CK45" i="1"/>
  <c r="CM60" i="1"/>
  <c r="AO72" i="1"/>
  <c r="GW58" i="1"/>
  <c r="AB81" i="1"/>
  <c r="BU82" i="1"/>
  <c r="FW68" i="1"/>
  <c r="K47" i="1"/>
  <c r="FJ70" i="1"/>
  <c r="GW63" i="1"/>
  <c r="CZ59" i="1"/>
  <c r="EA41" i="1"/>
  <c r="S69" i="1"/>
  <c r="P52" i="1"/>
  <c r="CL74" i="1"/>
  <c r="CW41" i="1"/>
  <c r="DQ55" i="1"/>
  <c r="FG44" i="1"/>
  <c r="HG48" i="1"/>
  <c r="CL40" i="1"/>
  <c r="FR43" i="1"/>
  <c r="FW55" i="1"/>
  <c r="CF55" i="1"/>
  <c r="T57" i="1"/>
  <c r="HG55" i="1"/>
  <c r="CD52" i="1"/>
  <c r="GR57" i="1"/>
  <c r="BE39" i="1"/>
  <c r="EY42" i="1"/>
  <c r="FE41" i="1"/>
  <c r="EX61" i="1"/>
  <c r="DI44" i="1"/>
  <c r="V44" i="1"/>
  <c r="BQ44" i="1"/>
  <c r="CT55" i="1"/>
  <c r="FF47" i="1"/>
  <c r="CI49" i="1"/>
  <c r="CE40" i="1"/>
  <c r="DW51" i="1"/>
  <c r="DQ39" i="1"/>
  <c r="DO65" i="1"/>
  <c r="BW51" i="1"/>
  <c r="CF38" i="1"/>
  <c r="BY49" i="1"/>
  <c r="GK51" i="1"/>
  <c r="HD49" i="1"/>
  <c r="FF65" i="1"/>
  <c r="BM56" i="1"/>
  <c r="FV55" i="1"/>
  <c r="GR64" i="1"/>
  <c r="FK44" i="1"/>
  <c r="AH39" i="1"/>
  <c r="EU46" i="1"/>
  <c r="T52" i="1"/>
  <c r="FB41" i="1"/>
  <c r="ES40" i="1"/>
  <c r="EY84" i="1"/>
  <c r="EF85" i="1"/>
  <c r="CI43" i="1"/>
  <c r="AL43" i="1"/>
  <c r="BA51" i="1"/>
  <c r="HA41" i="1"/>
  <c r="AA59" i="1"/>
  <c r="AW82" i="1"/>
  <c r="BX75" i="1"/>
  <c r="BE74" i="1"/>
  <c r="CI53" i="1"/>
  <c r="EO41" i="1"/>
  <c r="CX57" i="1"/>
  <c r="CW48" i="1"/>
  <c r="GE41" i="1"/>
  <c r="CA40" i="1"/>
  <c r="FV44" i="1"/>
  <c r="BB43" i="1"/>
  <c r="FE49" i="1"/>
  <c r="DE53" i="1"/>
  <c r="EC43" i="1"/>
  <c r="FL42" i="1"/>
  <c r="CF63" i="1"/>
  <c r="GB55" i="1"/>
  <c r="BX58" i="1"/>
  <c r="CE70" i="1"/>
  <c r="EY40" i="1"/>
  <c r="AH59" i="1"/>
  <c r="EK50" i="1"/>
  <c r="FU62" i="1"/>
  <c r="DP53" i="1"/>
  <c r="AK77" i="1"/>
  <c r="DS56" i="1"/>
  <c r="DH39" i="1"/>
  <c r="GL38" i="1"/>
  <c r="DM50" i="1"/>
  <c r="AB46" i="1"/>
  <c r="BF53" i="1"/>
  <c r="N59" i="1"/>
  <c r="EJ46" i="1"/>
  <c r="CE47" i="1"/>
  <c r="BG70" i="1"/>
  <c r="FL61" i="1"/>
  <c r="GJ56" i="1"/>
  <c r="FS52" i="1"/>
  <c r="GO64" i="1"/>
  <c r="W61" i="1"/>
  <c r="DP50" i="1"/>
  <c r="AC44" i="1"/>
  <c r="AK76" i="1"/>
  <c r="FQ49" i="1"/>
  <c r="AR62" i="1"/>
  <c r="GG63" i="1"/>
  <c r="HD39" i="1"/>
  <c r="BA69" i="1"/>
  <c r="HC54" i="1"/>
  <c r="BX51" i="1"/>
  <c r="EJ77" i="1"/>
  <c r="EM67" i="1"/>
  <c r="V62" i="1"/>
  <c r="GW48" i="1"/>
  <c r="DD58" i="1"/>
  <c r="EA70" i="1"/>
  <c r="AQ38" i="1"/>
  <c r="GZ42" i="1"/>
  <c r="EL67" i="1"/>
  <c r="AN91" i="1"/>
  <c r="BN93" i="1"/>
  <c r="FG70" i="1"/>
  <c r="FG75" i="1"/>
  <c r="EL54" i="1"/>
  <c r="GQ66" i="1"/>
  <c r="BM65" i="1"/>
  <c r="Y58" i="1"/>
  <c r="AN57" i="1"/>
  <c r="BA71" i="1"/>
  <c r="GX59" i="1"/>
  <c r="BT74" i="1"/>
  <c r="FC46" i="1"/>
  <c r="HG47" i="1"/>
  <c r="HD45" i="1"/>
  <c r="FS53" i="1"/>
  <c r="U46" i="1"/>
  <c r="AP63" i="1"/>
  <c r="BA63" i="1"/>
  <c r="CX64" i="1"/>
  <c r="BB40" i="1"/>
  <c r="DK41" i="1"/>
  <c r="FJ58" i="1"/>
  <c r="CL57" i="1"/>
  <c r="DW55" i="1"/>
  <c r="P40" i="1"/>
  <c r="BP56" i="1"/>
  <c r="GN38" i="1"/>
  <c r="EH57" i="1"/>
  <c r="DW59" i="1"/>
  <c r="EH59" i="1"/>
  <c r="CX40" i="1"/>
  <c r="N54" i="1"/>
  <c r="FL47" i="1"/>
  <c r="FZ55" i="1"/>
  <c r="EQ54" i="1"/>
  <c r="FG45" i="1"/>
  <c r="DX51" i="1"/>
  <c r="CU54" i="1"/>
  <c r="DX48" i="1"/>
  <c r="AU58" i="1"/>
  <c r="ES64" i="1"/>
  <c r="EB60" i="1"/>
  <c r="GO58" i="1"/>
  <c r="CN38" i="1"/>
  <c r="CK50" i="1"/>
  <c r="AO59" i="1"/>
  <c r="FH61" i="1"/>
  <c r="EP56" i="1"/>
  <c r="BE53" i="1"/>
  <c r="AJ42" i="1"/>
  <c r="DE57" i="1"/>
  <c r="BR43" i="1"/>
  <c r="EO76" i="1"/>
  <c r="FM67" i="1"/>
  <c r="AW39" i="1"/>
  <c r="DP46" i="1"/>
  <c r="BA42" i="1"/>
  <c r="AW60" i="1"/>
  <c r="CK58" i="1"/>
  <c r="AI62" i="1"/>
  <c r="AL64" i="1"/>
  <c r="BE57" i="1"/>
  <c r="AT54" i="1"/>
  <c r="CJ45" i="1"/>
  <c r="DG38" i="1"/>
  <c r="GS39" i="1"/>
  <c r="AH61" i="1"/>
  <c r="FL49" i="1"/>
  <c r="FG47" i="1"/>
  <c r="HH41" i="1"/>
  <c r="AQ48" i="1"/>
  <c r="CV42" i="1"/>
  <c r="DC44" i="1"/>
  <c r="FV57" i="1"/>
  <c r="FY57" i="1"/>
  <c r="DH51" i="1"/>
  <c r="GE54" i="1"/>
  <c r="AR44" i="1"/>
  <c r="BD60" i="1"/>
  <c r="BC49" i="1"/>
  <c r="DR52" i="1"/>
  <c r="CD53" i="1"/>
  <c r="CF51" i="1"/>
  <c r="GZ57" i="1"/>
  <c r="CP66" i="1"/>
  <c r="DV42" i="1"/>
  <c r="FY60" i="1"/>
  <c r="EV57" i="1"/>
  <c r="EN63" i="1"/>
  <c r="FN56" i="1"/>
  <c r="O78" i="1"/>
  <c r="GQ48" i="1"/>
  <c r="AJ40" i="1"/>
  <c r="BW40" i="1"/>
  <c r="AG60" i="1"/>
  <c r="CU67" i="1"/>
  <c r="GJ79" i="1"/>
  <c r="EG49" i="1"/>
  <c r="EW73" i="1"/>
  <c r="BZ59" i="1"/>
  <c r="BS71" i="1"/>
  <c r="FV38" i="1"/>
  <c r="AH67" i="1"/>
  <c r="ET74" i="1"/>
  <c r="X72" i="1"/>
  <c r="DQ81" i="1"/>
  <c r="DZ67" i="1"/>
  <c r="EC39" i="1"/>
  <c r="CF75" i="1"/>
  <c r="EL81" i="1"/>
  <c r="EZ85" i="1"/>
  <c r="AV65" i="1"/>
  <c r="BS82" i="1"/>
  <c r="GJ64" i="1"/>
  <c r="HI63" i="1"/>
  <c r="HE57" i="1"/>
  <c r="DK52" i="1"/>
  <c r="BV74" i="1"/>
  <c r="EJ73" i="1"/>
  <c r="ES77" i="1"/>
  <c r="GR62" i="1"/>
  <c r="EB73" i="1"/>
  <c r="DY54" i="1"/>
  <c r="FG59" i="1"/>
  <c r="GF74" i="1"/>
  <c r="BI60" i="1"/>
  <c r="CC49" i="1"/>
  <c r="CQ84" i="1"/>
  <c r="AH85" i="1"/>
  <c r="AW80" i="1"/>
  <c r="AU39" i="1"/>
  <c r="CJ55" i="1"/>
  <c r="FA61" i="1"/>
  <c r="DR72" i="1"/>
  <c r="DS61" i="1"/>
  <c r="GH63" i="1"/>
  <c r="K63" i="1"/>
  <c r="CI71" i="1"/>
  <c r="EI44" i="1"/>
  <c r="FL54" i="1"/>
  <c r="HI73" i="1"/>
  <c r="DB61" i="1"/>
  <c r="EV85" i="1"/>
  <c r="AF54" i="1"/>
  <c r="FL76" i="1"/>
  <c r="FJ81" i="1"/>
  <c r="EK53" i="1"/>
  <c r="AM55" i="1"/>
  <c r="GP41" i="1"/>
  <c r="FC60" i="1"/>
  <c r="DN47" i="1"/>
  <c r="FV49" i="1"/>
  <c r="CD57" i="1"/>
  <c r="DM42" i="1"/>
  <c r="DK53" i="1"/>
  <c r="FA51" i="1"/>
  <c r="DL58" i="1"/>
  <c r="GT57" i="1"/>
  <c r="GE40" i="1"/>
  <c r="GN63" i="1"/>
  <c r="FJ54" i="1"/>
  <c r="FI42" i="1"/>
  <c r="CA38" i="1"/>
  <c r="HA49" i="1"/>
  <c r="CY50" i="1"/>
  <c r="X77" i="1"/>
  <c r="ER49" i="1"/>
  <c r="AH42" i="1"/>
  <c r="BA55" i="1"/>
  <c r="O53" i="1"/>
  <c r="AT57" i="1"/>
  <c r="EF57" i="1"/>
  <c r="BZ39" i="1"/>
  <c r="DY58" i="1"/>
  <c r="HB47" i="1"/>
  <c r="BY59" i="1"/>
  <c r="CE38" i="1"/>
  <c r="AE39" i="1"/>
  <c r="P56" i="1"/>
  <c r="Z77" i="1"/>
  <c r="FH67" i="1"/>
  <c r="DK43" i="1"/>
  <c r="DI56" i="1"/>
  <c r="FJ47" i="1"/>
  <c r="EE47" i="1"/>
  <c r="AL47" i="1"/>
  <c r="BZ67" i="1"/>
  <c r="ET61" i="1"/>
  <c r="EC51" i="1"/>
  <c r="GJ55" i="1"/>
  <c r="FL43" i="1"/>
  <c r="FX57" i="1"/>
  <c r="P77" i="1"/>
  <c r="DC53" i="1"/>
  <c r="DC54" i="1"/>
  <c r="FS69" i="1"/>
  <c r="DL70" i="1"/>
  <c r="FH40" i="1"/>
  <c r="AE44" i="1"/>
  <c r="GR63" i="1"/>
  <c r="V40" i="1"/>
  <c r="DC60" i="1"/>
  <c r="BA53" i="1"/>
  <c r="ES38" i="1"/>
  <c r="BQ39" i="1"/>
  <c r="BW46" i="1"/>
  <c r="BA47" i="1"/>
  <c r="AT46" i="1"/>
  <c r="FM55" i="1"/>
  <c r="FG66" i="1"/>
  <c r="CR71" i="1"/>
  <c r="DB76" i="1"/>
  <c r="HH61" i="1"/>
  <c r="EM49" i="1"/>
  <c r="ER41" i="1"/>
  <c r="FB58" i="1"/>
  <c r="GS41" i="1"/>
  <c r="GJ38" i="1"/>
  <c r="EN69" i="1"/>
  <c r="DA48" i="1"/>
  <c r="FQ43" i="1"/>
  <c r="BE68" i="1"/>
  <c r="EP62" i="1"/>
  <c r="GX43" i="1"/>
  <c r="DO69" i="1"/>
  <c r="GH53" i="1"/>
  <c r="FJ64" i="1"/>
  <c r="BO79" i="1"/>
  <c r="BU58" i="1"/>
  <c r="DI51" i="1"/>
  <c r="FI71" i="1"/>
  <c r="BG76" i="1"/>
  <c r="BU62" i="1"/>
  <c r="AC40" i="1"/>
  <c r="FM54" i="1"/>
  <c r="GH84" i="1"/>
  <c r="CF59" i="1"/>
  <c r="FT58" i="1"/>
  <c r="CR69" i="1"/>
  <c r="EB70" i="1"/>
  <c r="FL78" i="1"/>
  <c r="DR41" i="1"/>
  <c r="FZ58" i="1"/>
  <c r="FL64" i="1"/>
  <c r="R55" i="1"/>
  <c r="DL59" i="1"/>
  <c r="FK79" i="1"/>
  <c r="ET82" i="1"/>
  <c r="FH64" i="1"/>
  <c r="DB48" i="1"/>
  <c r="EA50" i="1"/>
  <c r="X43" i="1"/>
  <c r="DH56" i="1"/>
  <c r="GA54" i="1"/>
  <c r="AM73" i="1"/>
  <c r="EH66" i="1"/>
  <c r="AZ61" i="1"/>
  <c r="EG41" i="1"/>
  <c r="BF47" i="1"/>
  <c r="CN66" i="1"/>
  <c r="AE61" i="1"/>
  <c r="EK71" i="1"/>
  <c r="BS75" i="1"/>
  <c r="CY59" i="1"/>
  <c r="EN81" i="1"/>
  <c r="ET46" i="1"/>
  <c r="AZ44" i="1"/>
  <c r="FA49" i="1"/>
  <c r="HB42" i="1"/>
  <c r="CG74" i="1"/>
  <c r="AK74" i="1"/>
  <c r="FU50" i="1"/>
  <c r="FU49" i="1"/>
  <c r="FW44" i="1"/>
  <c r="BV60" i="1"/>
  <c r="W47" i="1"/>
  <c r="DC55" i="1"/>
  <c r="CV43" i="1"/>
  <c r="FY41" i="1"/>
  <c r="GS51" i="1"/>
  <c r="AJ55" i="1"/>
  <c r="FQ60" i="1"/>
  <c r="CC43" i="1"/>
  <c r="AE58" i="1"/>
  <c r="EE65" i="1"/>
  <c r="GA63" i="1"/>
  <c r="DP64" i="1"/>
  <c r="GJ90" i="1"/>
  <c r="EO56" i="1"/>
  <c r="FX83" i="1"/>
  <c r="FM61" i="1"/>
  <c r="EU43" i="1"/>
  <c r="AN47" i="1"/>
  <c r="AW57" i="1"/>
  <c r="BL47" i="1"/>
  <c r="CG38" i="1"/>
  <c r="DF65" i="1"/>
  <c r="CM64" i="1"/>
  <c r="DF63" i="1"/>
  <c r="BJ60" i="1"/>
  <c r="CM57" i="1"/>
  <c r="AO44" i="1"/>
  <c r="BD69" i="1"/>
  <c r="AG62" i="1"/>
  <c r="BI58" i="1"/>
  <c r="AN55" i="1"/>
  <c r="FI52" i="1"/>
  <c r="GM80" i="1"/>
  <c r="GC48" i="1"/>
  <c r="AJ95" i="1"/>
  <c r="BI61" i="1"/>
  <c r="GF76" i="1"/>
  <c r="AY48" i="1"/>
  <c r="EF51" i="1"/>
  <c r="AA51" i="1"/>
  <c r="EO39" i="1"/>
  <c r="AO42" i="1"/>
  <c r="EK58" i="1"/>
  <c r="GN87" i="1"/>
  <c r="AI55" i="1"/>
  <c r="HC66" i="1"/>
  <c r="CF81" i="1"/>
  <c r="FV79" i="1"/>
  <c r="AX85" i="1"/>
  <c r="GP48" i="1"/>
  <c r="BO84" i="1"/>
  <c r="DB79" i="1"/>
  <c r="DX72" i="1"/>
  <c r="GL47" i="1"/>
  <c r="AZ71" i="1"/>
  <c r="Y53" i="1"/>
  <c r="BG81" i="1"/>
  <c r="GK39" i="1"/>
  <c r="CX70" i="1"/>
  <c r="Y75" i="1"/>
  <c r="BQ38" i="1"/>
  <c r="DY78" i="1"/>
  <c r="FT95" i="1"/>
  <c r="CN52" i="1"/>
  <c r="GN83" i="1"/>
  <c r="BC51" i="1"/>
  <c r="HA55" i="1"/>
  <c r="DN70" i="1"/>
  <c r="GG48" i="1"/>
  <c r="X71" i="1"/>
  <c r="T72" i="1"/>
  <c r="BI62" i="1"/>
  <c r="AZ84" i="1"/>
  <c r="CE48" i="1"/>
  <c r="GC68" i="1"/>
  <c r="GV43" i="1"/>
  <c r="GS82" i="1"/>
  <c r="AU80" i="1"/>
  <c r="CN49" i="1"/>
  <c r="ES74" i="1"/>
  <c r="AD72" i="1"/>
  <c r="AH71" i="1"/>
  <c r="FV65" i="1"/>
  <c r="EI72" i="1"/>
  <c r="EK41" i="1"/>
  <c r="EW41" i="1"/>
  <c r="BZ70" i="1"/>
  <c r="GJ74" i="1"/>
  <c r="CQ68" i="1"/>
  <c r="CR86" i="1"/>
  <c r="DO77" i="1"/>
  <c r="BD41" i="1"/>
  <c r="HG38" i="1"/>
  <c r="BK56" i="1"/>
  <c r="BJ66" i="1"/>
  <c r="BL64" i="1"/>
  <c r="BN65" i="1"/>
  <c r="DS65" i="1"/>
  <c r="AD83" i="1"/>
  <c r="BF61" i="1"/>
  <c r="GG47" i="1"/>
  <c r="M53" i="1"/>
  <c r="AR81" i="1"/>
  <c r="AT75" i="1"/>
  <c r="BG55" i="1"/>
  <c r="HD40" i="1"/>
  <c r="FK89" i="1"/>
  <c r="FK45" i="1"/>
  <c r="GD79" i="1"/>
  <c r="AC78" i="1"/>
  <c r="AE66" i="1"/>
  <c r="CH66" i="1"/>
  <c r="DV63" i="1"/>
  <c r="DC72" i="1"/>
  <c r="GV44" i="1"/>
  <c r="EF53" i="1"/>
  <c r="Z60" i="1"/>
  <c r="CG56" i="1"/>
  <c r="AD50" i="1"/>
  <c r="EY39" i="1"/>
  <c r="DO64" i="1"/>
  <c r="EH54" i="1"/>
  <c r="GF73" i="1"/>
  <c r="DD51" i="1"/>
  <c r="GL51" i="1"/>
  <c r="BI68" i="1"/>
  <c r="HH52" i="1"/>
  <c r="CG65" i="1"/>
  <c r="FY45" i="1"/>
  <c r="DA51" i="1"/>
  <c r="BB59" i="1"/>
  <c r="GT67" i="1"/>
  <c r="AO39" i="1"/>
  <c r="BM40" i="1"/>
  <c r="BF94" i="1"/>
  <c r="DH79" i="1"/>
  <c r="AP95" i="1"/>
  <c r="X81" i="1"/>
  <c r="DU75" i="1"/>
  <c r="FI84" i="1"/>
  <c r="FI56" i="1"/>
  <c r="CA73" i="1"/>
  <c r="GQ55" i="1"/>
  <c r="CF49" i="1"/>
  <c r="EE91" i="1"/>
  <c r="FE55" i="1"/>
  <c r="FE61" i="1"/>
  <c r="AU89" i="1"/>
  <c r="GA85" i="1"/>
  <c r="GH58" i="1"/>
  <c r="AP69" i="1"/>
  <c r="DU64" i="1"/>
  <c r="BB60" i="1"/>
  <c r="DU59" i="1"/>
  <c r="CS65" i="1"/>
  <c r="DR40" i="1"/>
  <c r="FE69" i="1"/>
  <c r="BW75" i="1"/>
  <c r="GT52" i="1"/>
  <c r="R73" i="1"/>
  <c r="CY67" i="1"/>
  <c r="N57" i="1"/>
  <c r="BR60" i="1"/>
  <c r="FY66" i="1"/>
  <c r="EI74" i="1"/>
  <c r="AM76" i="1"/>
  <c r="CX47" i="1"/>
  <c r="AH83" i="1"/>
  <c r="GO56" i="1"/>
  <c r="CH57" i="1"/>
  <c r="X73" i="1"/>
  <c r="AP51" i="1"/>
  <c r="EG77" i="1"/>
  <c r="GI92" i="1"/>
  <c r="CY80" i="1"/>
  <c r="GY75" i="1"/>
  <c r="FI59" i="1"/>
  <c r="R52" i="1"/>
  <c r="FJ62" i="1"/>
  <c r="CW75" i="1"/>
  <c r="GK69" i="1"/>
  <c r="CB60" i="1"/>
  <c r="EM57" i="1"/>
  <c r="CH55" i="1"/>
  <c r="EK62" i="1"/>
  <c r="EN54" i="1"/>
  <c r="DY43" i="1"/>
  <c r="GB67" i="1"/>
  <c r="CP62" i="1"/>
  <c r="CQ52" i="1"/>
  <c r="GQ73" i="1"/>
  <c r="N52" i="1"/>
  <c r="DZ83" i="1"/>
  <c r="BA50" i="1"/>
  <c r="AC81" i="1"/>
  <c r="EN78" i="1"/>
  <c r="Z40" i="1"/>
  <c r="HE72" i="1"/>
  <c r="CJ50" i="1"/>
  <c r="EG68" i="1"/>
  <c r="FJ73" i="1"/>
  <c r="L61" i="1"/>
  <c r="Q86" i="1"/>
  <c r="DE58" i="1"/>
  <c r="X47" i="1"/>
  <c r="AR54" i="1"/>
  <c r="CK62" i="1"/>
  <c r="DQ71" i="1"/>
  <c r="CV46" i="1"/>
  <c r="O49" i="1"/>
  <c r="GG73" i="1"/>
  <c r="CU49" i="1"/>
  <c r="CG68" i="1"/>
  <c r="BK63" i="1"/>
  <c r="FH77" i="1"/>
  <c r="FR68" i="1"/>
  <c r="DB80" i="1"/>
  <c r="GA64" i="1"/>
  <c r="FD73" i="1"/>
  <c r="EI61" i="1"/>
  <c r="AV44" i="1"/>
  <c r="AV67" i="1"/>
  <c r="HH77" i="1"/>
  <c r="ER51" i="1"/>
  <c r="EK42" i="1"/>
  <c r="FR79" i="1"/>
  <c r="DQ53" i="1"/>
  <c r="AZ81" i="1"/>
  <c r="GV51" i="1"/>
  <c r="GY61" i="1"/>
  <c r="HH88" i="1"/>
  <c r="AH110" i="1"/>
  <c r="GS52" i="1"/>
  <c r="Z41" i="1"/>
  <c r="DL84" i="1"/>
  <c r="CZ77" i="1"/>
  <c r="EA79" i="1"/>
  <c r="BE76" i="1"/>
  <c r="GA121" i="1"/>
  <c r="DU127" i="1"/>
  <c r="EH70" i="1"/>
  <c r="AQ42" i="1"/>
  <c r="R45" i="1"/>
  <c r="AO60" i="1"/>
  <c r="ES39" i="1"/>
  <c r="AB51" i="1"/>
  <c r="W38" i="1"/>
  <c r="BV54" i="1"/>
  <c r="GO54" i="1"/>
  <c r="P53" i="1"/>
  <c r="S54" i="1"/>
  <c r="ER52" i="1"/>
  <c r="DN59" i="1"/>
  <c r="BL53" i="1"/>
  <c r="AQ51" i="1"/>
  <c r="AR48" i="1"/>
  <c r="CQ53" i="1"/>
  <c r="DI54" i="1"/>
  <c r="AA71" i="1"/>
  <c r="CM58" i="1"/>
  <c r="FF44" i="1"/>
  <c r="BA46" i="1"/>
  <c r="BD71" i="1"/>
  <c r="DK67" i="1"/>
  <c r="GR76" i="1"/>
  <c r="EG74" i="1"/>
  <c r="EC54" i="1"/>
  <c r="P91" i="1"/>
  <c r="EM75" i="1"/>
  <c r="DZ65" i="1"/>
  <c r="HE58" i="1"/>
  <c r="CF56" i="1"/>
  <c r="BI67" i="1"/>
  <c r="FG68" i="1"/>
  <c r="BA62" i="1"/>
  <c r="AV57" i="1"/>
  <c r="BB77" i="1"/>
  <c r="BM60" i="1"/>
  <c r="AE55" i="1"/>
  <c r="EO68" i="1"/>
  <c r="AY51" i="1"/>
  <c r="DC50" i="1"/>
  <c r="AI60" i="1"/>
  <c r="BD64" i="1"/>
  <c r="GL94" i="1"/>
  <c r="DG70" i="1"/>
  <c r="FR57" i="1"/>
  <c r="GZ55" i="1"/>
  <c r="GI40" i="1"/>
  <c r="BC65" i="1"/>
  <c r="K72" i="1"/>
  <c r="CT67" i="1"/>
  <c r="GE73" i="1"/>
  <c r="X78" i="1"/>
  <c r="GK65" i="1"/>
  <c r="CY65" i="1"/>
  <c r="GH43" i="1"/>
  <c r="BD67" i="1"/>
  <c r="CI69" i="1"/>
  <c r="CI76" i="1"/>
  <c r="FS68" i="1"/>
  <c r="AT85" i="1"/>
  <c r="CG82" i="1"/>
  <c r="DJ75" i="1"/>
  <c r="EA74" i="1"/>
  <c r="GM38" i="1"/>
  <c r="DO53" i="1"/>
  <c r="K76" i="1"/>
  <c r="BE50" i="1"/>
  <c r="GV69" i="1"/>
  <c r="BN80" i="1"/>
  <c r="CN74" i="1"/>
  <c r="FC86" i="1"/>
  <c r="EL47" i="1"/>
  <c r="FQ71" i="1"/>
  <c r="AZ51" i="1"/>
  <c r="FD85" i="1"/>
  <c r="AK40" i="1"/>
  <c r="BR58" i="1"/>
  <c r="FE64" i="1"/>
  <c r="HG65" i="1"/>
  <c r="FN78" i="1"/>
  <c r="FW95" i="1"/>
  <c r="ER84" i="1"/>
  <c r="CJ48" i="1"/>
  <c r="AF71" i="1"/>
  <c r="FV66" i="1"/>
  <c r="GX54" i="1"/>
  <c r="GK89" i="1"/>
  <c r="EE69" i="1"/>
  <c r="BJ62" i="1"/>
  <c r="HG52" i="1"/>
  <c r="DP70" i="1"/>
  <c r="O60" i="1"/>
  <c r="BS81" i="1"/>
  <c r="EA69" i="1"/>
  <c r="BL49" i="1"/>
  <c r="BO68" i="1"/>
  <c r="AK85" i="1"/>
  <c r="CB54" i="1"/>
  <c r="AF59" i="1"/>
  <c r="CV79" i="1"/>
  <c r="BA52" i="1"/>
  <c r="CE67" i="1"/>
  <c r="BF64" i="1"/>
  <c r="FK68" i="1"/>
  <c r="DG75" i="1"/>
  <c r="BN55" i="1"/>
  <c r="CL51" i="1"/>
  <c r="O48" i="1"/>
  <c r="AH38" i="1"/>
  <c r="FY47" i="1"/>
  <c r="FU64" i="1"/>
  <c r="EU47" i="1"/>
  <c r="FX53" i="1"/>
  <c r="Z66" i="1"/>
  <c r="FU41" i="1"/>
  <c r="GB53" i="1"/>
  <c r="CQ41" i="1"/>
  <c r="AK65" i="1"/>
  <c r="K39" i="1"/>
  <c r="EF62" i="1"/>
  <c r="HB49" i="1"/>
  <c r="EG59" i="1"/>
  <c r="AH51" i="1"/>
  <c r="M69" i="1"/>
  <c r="CV52" i="1"/>
  <c r="BW47" i="1"/>
  <c r="FE63" i="1"/>
  <c r="BH76" i="1"/>
  <c r="EW83" i="1"/>
  <c r="ET75" i="1"/>
  <c r="GV95" i="1"/>
  <c r="AB79" i="1"/>
  <c r="DE76" i="1"/>
  <c r="DZ45" i="1"/>
  <c r="GD69" i="1"/>
  <c r="AL59" i="1"/>
  <c r="CE50" i="1"/>
  <c r="DQ52" i="1"/>
  <c r="FG46" i="1"/>
  <c r="GF77" i="1"/>
  <c r="FV71" i="1"/>
  <c r="GN55" i="1"/>
  <c r="BI57" i="1"/>
  <c r="GF47" i="1"/>
  <c r="GR45" i="1"/>
  <c r="BT44" i="1"/>
  <c r="GU60" i="1"/>
  <c r="CU92" i="1"/>
  <c r="CH67" i="1"/>
  <c r="BC81" i="1"/>
  <c r="BF73" i="1"/>
  <c r="FN91" i="1"/>
  <c r="CS81" i="1"/>
  <c r="ET59" i="1"/>
  <c r="CP61" i="1"/>
  <c r="BP52" i="1"/>
  <c r="AE74" i="1"/>
  <c r="EC38" i="1"/>
  <c r="BL67" i="1"/>
  <c r="GL92" i="1"/>
  <c r="BP84" i="1"/>
  <c r="DI68" i="1"/>
  <c r="FH42" i="1"/>
  <c r="FI81" i="1"/>
  <c r="CR64" i="1"/>
  <c r="ER54" i="1"/>
  <c r="DZ82" i="1"/>
  <c r="HA81" i="1"/>
  <c r="EW62" i="1"/>
  <c r="BB69" i="1"/>
  <c r="Z49" i="1"/>
  <c r="FD82" i="1"/>
  <c r="FW72" i="1"/>
  <c r="AQ77" i="1"/>
  <c r="CT71" i="1"/>
  <c r="L42" i="1"/>
  <c r="EU85" i="1"/>
  <c r="EI93" i="1"/>
  <c r="EW52" i="1"/>
  <c r="DM70" i="1"/>
  <c r="FN85" i="1"/>
  <c r="CG67" i="1"/>
  <c r="FV39" i="1"/>
  <c r="DT64" i="1"/>
  <c r="T62" i="1"/>
  <c r="GR65" i="1"/>
  <c r="FF85" i="1"/>
  <c r="O85" i="1"/>
  <c r="FC79" i="1"/>
  <c r="CH51" i="1"/>
  <c r="AT66" i="1"/>
  <c r="DY80" i="1"/>
  <c r="AD70" i="1"/>
  <c r="BU60" i="1"/>
  <c r="HG61" i="1"/>
  <c r="CE69" i="1"/>
  <c r="AD56" i="1"/>
  <c r="GD66" i="1"/>
  <c r="CP84" i="1"/>
  <c r="GG55" i="1"/>
  <c r="EL71" i="1"/>
  <c r="M62" i="1"/>
  <c r="FF62" i="1"/>
  <c r="CS57" i="1"/>
  <c r="GK41" i="1"/>
  <c r="AG80" i="1"/>
  <c r="FG67" i="1"/>
  <c r="T94" i="1"/>
  <c r="ED73" i="1"/>
  <c r="DS85" i="1"/>
  <c r="DI70" i="1"/>
  <c r="S67" i="1"/>
  <c r="FL59" i="1"/>
  <c r="CF82" i="1"/>
  <c r="FI39" i="1"/>
  <c r="EH44" i="1"/>
  <c r="ER55" i="1"/>
  <c r="EB59" i="1"/>
  <c r="GY42" i="1"/>
  <c r="FY65" i="1"/>
  <c r="FW43" i="1"/>
  <c r="BO39" i="1"/>
  <c r="BP60" i="1"/>
  <c r="DL56" i="1"/>
  <c r="EZ80" i="1"/>
  <c r="AK63" i="1"/>
  <c r="R92" i="1"/>
  <c r="BQ58" i="1"/>
  <c r="DG50" i="1"/>
  <c r="FP50" i="1"/>
  <c r="AP45" i="1"/>
  <c r="GY55" i="1"/>
  <c r="Y45" i="1"/>
  <c r="W50" i="1"/>
  <c r="EB58" i="1"/>
  <c r="EQ70" i="1"/>
  <c r="HE54" i="1"/>
  <c r="FV85" i="1"/>
  <c r="Q54" i="1"/>
  <c r="GC84" i="1"/>
  <c r="EU53" i="1"/>
  <c r="FH81" i="1"/>
  <c r="AQ41" i="1"/>
  <c r="R75" i="1"/>
  <c r="EO84" i="1"/>
  <c r="HH51" i="1"/>
  <c r="BW67" i="1"/>
  <c r="AG67" i="1"/>
  <c r="EM85" i="1"/>
  <c r="Y48" i="1"/>
  <c r="GP42" i="1"/>
  <c r="AE70" i="1"/>
  <c r="FN52" i="1"/>
  <c r="DX64" i="1"/>
  <c r="BQ51" i="1"/>
  <c r="DB77" i="1"/>
  <c r="BQ75" i="1"/>
  <c r="CY70" i="1"/>
  <c r="CQ93" i="1"/>
  <c r="BV70" i="1"/>
  <c r="BK42" i="1"/>
  <c r="FC64" i="1"/>
  <c r="BZ60" i="1"/>
  <c r="GT61" i="1"/>
  <c r="DS68" i="1"/>
  <c r="ED65" i="1"/>
  <c r="K64" i="1"/>
  <c r="CN65" i="1"/>
  <c r="FU69" i="1"/>
  <c r="GK45" i="1"/>
  <c r="BU70" i="1"/>
  <c r="GM75" i="1"/>
  <c r="BQ69" i="1"/>
  <c r="CK59" i="1"/>
  <c r="CY48" i="1"/>
  <c r="FQ48" i="1"/>
  <c r="GC64" i="1"/>
  <c r="BD61" i="1"/>
  <c r="CM54" i="1"/>
  <c r="EX68" i="1"/>
  <c r="O87" i="1"/>
  <c r="FD70" i="1"/>
  <c r="GA69" i="1"/>
  <c r="AP66" i="1"/>
  <c r="EP79" i="1"/>
  <c r="GA49" i="1"/>
  <c r="BJ75" i="1"/>
  <c r="CM73" i="1"/>
  <c r="BK58" i="1"/>
  <c r="FO57" i="1"/>
  <c r="GX69" i="1"/>
  <c r="FB48" i="1"/>
  <c r="EL63" i="1"/>
  <c r="DF73" i="1"/>
  <c r="AY44" i="1"/>
  <c r="HE62" i="1"/>
  <c r="GC50" i="1"/>
  <c r="CQ61" i="1"/>
  <c r="CD56" i="1"/>
  <c r="CX72" i="1"/>
  <c r="BR62" i="1"/>
  <c r="M73" i="1"/>
  <c r="GD58" i="1"/>
  <c r="AJ58" i="1"/>
  <c r="ER74" i="1"/>
  <c r="CU61" i="1"/>
  <c r="CE90" i="1"/>
  <c r="FN79" i="1"/>
  <c r="CH68" i="1"/>
  <c r="AL70" i="1"/>
  <c r="CM61" i="1"/>
  <c r="BH55" i="1"/>
  <c r="R59" i="1"/>
  <c r="DE84" i="1"/>
  <c r="AH81" i="1"/>
  <c r="HD77" i="1"/>
  <c r="FY58" i="1"/>
  <c r="GI58" i="1"/>
  <c r="AU68" i="1"/>
  <c r="BI45" i="1"/>
  <c r="BJ40" i="1"/>
  <c r="EY73" i="1"/>
  <c r="BL70" i="1"/>
  <c r="DO79" i="1"/>
  <c r="GR72" i="1"/>
  <c r="CJ81" i="1"/>
  <c r="AP67" i="1"/>
  <c r="GO79" i="1"/>
  <c r="EP95" i="1"/>
  <c r="HA87" i="1"/>
  <c r="AA107" i="1"/>
  <c r="EG94" i="1"/>
  <c r="HI59" i="1"/>
  <c r="BC69" i="1"/>
  <c r="FC69" i="1"/>
  <c r="AO51" i="1"/>
  <c r="FT59" i="1"/>
  <c r="GG49" i="1"/>
  <c r="GE70" i="1"/>
  <c r="BQ91" i="1"/>
  <c r="GO59" i="1"/>
  <c r="CW70" i="1"/>
  <c r="GJ49" i="1"/>
  <c r="FU42" i="1"/>
  <c r="DU38" i="1"/>
  <c r="W54" i="1"/>
  <c r="CO53" i="1"/>
  <c r="GC71" i="1"/>
  <c r="FB53" i="1"/>
  <c r="EB63" i="1"/>
  <c r="AV70" i="1"/>
  <c r="ET44" i="1"/>
  <c r="EO48" i="1"/>
  <c r="U49" i="1"/>
  <c r="CJ47" i="1"/>
  <c r="BA48" i="1"/>
  <c r="AB45" i="1"/>
  <c r="EH61" i="1"/>
  <c r="ES53" i="1"/>
  <c r="BU38" i="1"/>
  <c r="BS40" i="1"/>
  <c r="X57" i="1"/>
  <c r="AI69" i="1"/>
  <c r="FT70" i="1"/>
  <c r="DO71" i="1"/>
  <c r="CM79" i="1"/>
  <c r="EV70" i="1"/>
  <c r="AX63" i="1"/>
  <c r="FK69" i="1"/>
  <c r="BY51" i="1"/>
  <c r="GX48" i="1"/>
  <c r="EU63" i="1"/>
  <c r="BN83" i="1"/>
  <c r="FW57" i="1"/>
  <c r="FT79" i="1"/>
  <c r="DO88" i="1"/>
  <c r="CS76" i="1"/>
  <c r="GB58" i="1"/>
  <c r="GA62" i="1"/>
  <c r="FV67" i="1"/>
  <c r="DE47" i="1"/>
  <c r="CC41" i="1"/>
  <c r="DH85" i="1"/>
  <c r="GZ56" i="1"/>
  <c r="BH58" i="1"/>
  <c r="DH59" i="1"/>
  <c r="DP79" i="1"/>
  <c r="EX73" i="1"/>
  <c r="GM70" i="1"/>
  <c r="GY68" i="1"/>
  <c r="GE58" i="1"/>
  <c r="HA65" i="1"/>
  <c r="V85" i="1"/>
  <c r="CK85" i="1"/>
  <c r="CG54" i="1"/>
  <c r="BO65" i="1"/>
  <c r="BO52" i="1"/>
  <c r="DC45" i="1"/>
  <c r="FQ45" i="1"/>
  <c r="GP61" i="1"/>
  <c r="AI64" i="1"/>
  <c r="DZ66" i="1"/>
  <c r="BP67" i="1"/>
  <c r="CE64" i="1"/>
  <c r="EE81" i="1"/>
  <c r="BV65" i="1"/>
  <c r="DF42" i="1"/>
  <c r="AO84" i="1"/>
  <c r="DT85" i="1"/>
  <c r="CN75" i="1"/>
  <c r="AC65" i="1"/>
  <c r="CY66" i="1"/>
  <c r="BK67" i="1"/>
  <c r="CA43" i="1"/>
  <c r="CZ71" i="1"/>
  <c r="DG51" i="1"/>
  <c r="BR64" i="1"/>
  <c r="CO47" i="1"/>
  <c r="AD63" i="1"/>
  <c r="DR65" i="1"/>
  <c r="BL83" i="1"/>
  <c r="GP81" i="1"/>
  <c r="DP73" i="1"/>
  <c r="EF66" i="1"/>
  <c r="EL43" i="1"/>
  <c r="AK62" i="1"/>
  <c r="BK83" i="1"/>
  <c r="HF67" i="1"/>
  <c r="U72" i="1"/>
  <c r="EP76" i="1"/>
  <c r="CN56" i="1"/>
  <c r="BX60" i="1"/>
  <c r="GY65" i="1"/>
  <c r="FS75" i="1"/>
  <c r="CL77" i="1"/>
  <c r="GY87" i="1"/>
  <c r="BI83" i="1"/>
  <c r="DP92" i="1"/>
  <c r="ER92" i="1"/>
  <c r="FS47" i="1"/>
  <c r="EU60" i="1"/>
  <c r="FM71" i="1"/>
  <c r="AZ49" i="1"/>
  <c r="Z78" i="1"/>
  <c r="DM53" i="1"/>
  <c r="GW76" i="1"/>
  <c r="BN42" i="1"/>
  <c r="BG51" i="1"/>
  <c r="EB76" i="1"/>
  <c r="AH68" i="1"/>
  <c r="AL67" i="1"/>
  <c r="EC66" i="1"/>
  <c r="FX65" i="1"/>
  <c r="W84" i="1"/>
  <c r="GQ91" i="1"/>
  <c r="AS64" i="1"/>
  <c r="AJ63" i="1"/>
  <c r="GO70" i="1"/>
  <c r="AO78" i="1"/>
  <c r="GZ116" i="1"/>
  <c r="AB56" i="1"/>
  <c r="GE75" i="1"/>
  <c r="L65" i="1"/>
  <c r="R66" i="1"/>
  <c r="FV77" i="1"/>
  <c r="EL46" i="1"/>
  <c r="CA112" i="1"/>
  <c r="BO75" i="1"/>
  <c r="O61" i="1"/>
  <c r="GG58" i="1"/>
  <c r="DA57" i="1"/>
  <c r="EX47" i="1"/>
  <c r="CD40" i="1"/>
  <c r="EQ51" i="1"/>
  <c r="DL53" i="1"/>
  <c r="K48" i="1"/>
  <c r="AT58" i="1"/>
  <c r="EG61" i="1"/>
  <c r="AY60" i="1"/>
  <c r="CP60" i="1"/>
  <c r="FV45" i="1"/>
  <c r="EW56" i="1"/>
  <c r="EE60" i="1"/>
  <c r="EM45" i="1"/>
  <c r="EM52" i="1"/>
  <c r="CS54" i="1"/>
  <c r="ED58" i="1"/>
  <c r="GW52" i="1"/>
  <c r="AF80" i="1"/>
  <c r="AQ62" i="1"/>
  <c r="GU50" i="1"/>
  <c r="GS43" i="1"/>
  <c r="FL58" i="1"/>
  <c r="FO49" i="1"/>
  <c r="GB52" i="1"/>
  <c r="EH79" i="1"/>
  <c r="CO65" i="1"/>
  <c r="HG43" i="1"/>
  <c r="FG60" i="1"/>
  <c r="BY56" i="1"/>
  <c r="GX38" i="1"/>
  <c r="EQ69" i="1"/>
  <c r="CT85" i="1"/>
  <c r="EM62" i="1"/>
  <c r="AP48" i="1"/>
  <c r="GH51" i="1"/>
  <c r="GX64" i="1"/>
  <c r="FN54" i="1"/>
  <c r="EW53" i="1"/>
  <c r="AU73" i="1"/>
  <c r="DD68" i="1"/>
  <c r="GI75" i="1"/>
  <c r="BQ82" i="1"/>
  <c r="DD84" i="1"/>
  <c r="AG76" i="1"/>
  <c r="S56" i="1"/>
  <c r="FS63" i="1"/>
  <c r="AN79" i="1"/>
  <c r="GG70" i="1"/>
  <c r="FY75" i="1"/>
  <c r="FR82" i="1"/>
  <c r="CE79" i="1"/>
  <c r="FQ70" i="1"/>
  <c r="BY84" i="1"/>
  <c r="EQ40" i="1"/>
  <c r="BR41" i="1"/>
  <c r="CR68" i="1"/>
  <c r="DR76" i="1"/>
  <c r="DG83" i="1"/>
  <c r="EC72" i="1"/>
  <c r="CO68" i="1"/>
  <c r="CQ43" i="1"/>
  <c r="AY65" i="1"/>
  <c r="AB78" i="1"/>
  <c r="GI83" i="1"/>
  <c r="AZ39" i="1"/>
  <c r="DO73" i="1"/>
  <c r="AP68" i="1"/>
  <c r="ES45" i="1"/>
  <c r="FL77" i="1"/>
  <c r="Z55" i="1"/>
  <c r="HC60" i="1"/>
  <c r="AF84" i="1"/>
  <c r="DR66" i="1"/>
  <c r="FU56" i="1"/>
  <c r="HA56" i="1"/>
  <c r="DP81" i="1"/>
  <c r="DQ62" i="1"/>
  <c r="EH42" i="1"/>
  <c r="BO41" i="1"/>
  <c r="GZ64" i="1"/>
  <c r="DW65" i="1"/>
  <c r="HE63" i="1"/>
  <c r="FJ75" i="1"/>
  <c r="CR85" i="1"/>
  <c r="FT75" i="1"/>
  <c r="CP69" i="1"/>
  <c r="CJ73" i="1"/>
  <c r="BI48" i="1"/>
  <c r="BB46" i="1"/>
  <c r="EE62" i="1"/>
  <c r="BV76" i="1"/>
  <c r="CE84" i="1"/>
  <c r="BR81" i="1"/>
  <c r="AX82" i="1"/>
  <c r="FI83" i="1"/>
  <c r="DG43" i="1"/>
  <c r="ER75" i="1"/>
  <c r="DC67" i="1"/>
  <c r="HI77" i="1"/>
  <c r="DA52" i="1"/>
  <c r="DW62" i="1"/>
  <c r="M59" i="1"/>
  <c r="S78" i="1"/>
  <c r="DY63" i="1"/>
  <c r="HD51" i="1"/>
  <c r="AX75" i="1"/>
  <c r="FL69" i="1"/>
  <c r="GO51" i="1"/>
  <c r="DL44" i="1"/>
  <c r="FO87" i="1"/>
  <c r="M84" i="1"/>
  <c r="AS38" i="1"/>
  <c r="AO61" i="1"/>
  <c r="FC97" i="1"/>
  <c r="AH48" i="1"/>
  <c r="GR50" i="1"/>
  <c r="CY54" i="1"/>
  <c r="P60" i="1"/>
  <c r="AZ50" i="1"/>
  <c r="DX65" i="1"/>
  <c r="ES61" i="1"/>
  <c r="ER58" i="1"/>
  <c r="FZ45" i="1"/>
  <c r="HE50" i="1"/>
  <c r="N68" i="1"/>
  <c r="AE59" i="1"/>
  <c r="FH83" i="1"/>
  <c r="EW42" i="1"/>
  <c r="S39" i="1"/>
  <c r="AI72" i="1"/>
  <c r="P46" i="1"/>
  <c r="DR57" i="1"/>
  <c r="GY59" i="1"/>
  <c r="EG85" i="1"/>
  <c r="FN71" i="1"/>
  <c r="FE68" i="1"/>
  <c r="K89" i="1"/>
  <c r="EC49" i="1"/>
  <c r="BG69" i="1"/>
  <c r="BW84" i="1"/>
  <c r="HI45" i="1"/>
  <c r="O42" i="1"/>
  <c r="EK44" i="1"/>
  <c r="GV72" i="1"/>
  <c r="BM72" i="1"/>
  <c r="BK60" i="1"/>
  <c r="EA52" i="1"/>
  <c r="AX53" i="1"/>
  <c r="Z42" i="1"/>
  <c r="GV63" i="1"/>
  <c r="BN78" i="1"/>
  <c r="HI56" i="1"/>
  <c r="BD51" i="1"/>
  <c r="EP69" i="1"/>
  <c r="GT47" i="1"/>
  <c r="DL48" i="1"/>
  <c r="EB91" i="1"/>
  <c r="CP77" i="1"/>
  <c r="AL79" i="1"/>
  <c r="P43" i="1"/>
  <c r="AH56" i="1"/>
  <c r="CE77" i="1"/>
  <c r="DI62" i="1"/>
  <c r="EV77" i="1"/>
  <c r="GW70" i="1"/>
  <c r="FN68" i="1"/>
  <c r="M71" i="1"/>
  <c r="HI72" i="1"/>
  <c r="AY73" i="1"/>
  <c r="GV55" i="1"/>
  <c r="CZ80" i="1"/>
  <c r="FD63" i="1"/>
  <c r="GT93" i="1"/>
  <c r="AA65" i="1"/>
  <c r="CW51" i="1"/>
  <c r="GY71" i="1"/>
  <c r="FK42" i="1"/>
  <c r="EE73" i="1"/>
  <c r="DG58" i="1"/>
  <c r="BG65" i="1"/>
  <c r="AO48" i="1"/>
  <c r="GF78" i="1"/>
  <c r="HA88" i="1"/>
  <c r="BL75" i="1"/>
  <c r="DB64" i="1"/>
  <c r="GA48" i="1"/>
  <c r="BF49" i="1"/>
  <c r="EY80" i="1"/>
  <c r="FV64" i="1"/>
  <c r="HA61" i="1"/>
  <c r="DS60" i="1"/>
  <c r="EE57" i="1"/>
  <c r="DG59" i="1"/>
  <c r="W71" i="1"/>
  <c r="FO91" i="1"/>
  <c r="DH54" i="1"/>
  <c r="EM43" i="1"/>
  <c r="DP68" i="1"/>
  <c r="FC61" i="1"/>
  <c r="CX83" i="1"/>
  <c r="CS66" i="1"/>
  <c r="GE67" i="1"/>
  <c r="DB83" i="1"/>
  <c r="AM49" i="1"/>
  <c r="BI80" i="1"/>
  <c r="GJ70" i="1"/>
  <c r="AM79" i="1"/>
  <c r="Y50" i="1"/>
  <c r="CQ63" i="1"/>
  <c r="EK55" i="1"/>
  <c r="GZ74" i="1"/>
  <c r="CX65" i="1"/>
  <c r="GF59" i="1"/>
  <c r="CT82" i="1"/>
  <c r="GI62" i="1"/>
  <c r="AH94" i="1"/>
  <c r="T73" i="1"/>
  <c r="FP38" i="1"/>
  <c r="FF68" i="1"/>
  <c r="BO45" i="1"/>
  <c r="DK74" i="1"/>
  <c r="BY66" i="1"/>
  <c r="FQ80" i="1"/>
  <c r="W56" i="1"/>
  <c r="GM77" i="1"/>
  <c r="DV62" i="1"/>
  <c r="HB59" i="1"/>
  <c r="BV50" i="1"/>
  <c r="FG72" i="1"/>
  <c r="EN51" i="1"/>
  <c r="CG98" i="1"/>
  <c r="DE44" i="1"/>
  <c r="CF79" i="1"/>
  <c r="CF61" i="1"/>
  <c r="HC62" i="1"/>
  <c r="S77" i="1"/>
  <c r="O80" i="1"/>
  <c r="CS85" i="1"/>
  <c r="FR75" i="1"/>
  <c r="DR46" i="1"/>
  <c r="AC73" i="1"/>
  <c r="HH38" i="1"/>
  <c r="FZ75" i="1"/>
  <c r="CY55" i="1"/>
  <c r="HD42" i="1"/>
  <c r="AI54" i="1"/>
  <c r="BL58" i="1"/>
  <c r="DB56" i="1"/>
  <c r="DQ61" i="1"/>
  <c r="BQ48" i="1"/>
  <c r="GJ41" i="1"/>
  <c r="GL43" i="1"/>
  <c r="BV61" i="1"/>
  <c r="N40" i="1"/>
  <c r="CE57" i="1"/>
  <c r="DH44" i="1"/>
  <c r="GA55" i="1"/>
  <c r="GT44" i="1"/>
  <c r="AS40" i="1"/>
  <c r="FL53" i="1"/>
  <c r="GS61" i="1"/>
  <c r="GF57" i="1"/>
  <c r="T39" i="1"/>
  <c r="AV51" i="1"/>
  <c r="BI43" i="1"/>
  <c r="HE44" i="1"/>
  <c r="BL40" i="1"/>
  <c r="BH71" i="1"/>
  <c r="BG66" i="1"/>
  <c r="EW58" i="1"/>
  <c r="R48" i="1"/>
  <c r="EU71" i="1"/>
  <c r="AJ53" i="1"/>
  <c r="J61" i="1"/>
  <c r="GV80" i="1"/>
  <c r="CP49" i="1"/>
  <c r="CU44" i="1"/>
  <c r="O72" i="1"/>
  <c r="BU39" i="1"/>
  <c r="EV43" i="1"/>
  <c r="DZ58" i="1"/>
  <c r="AI61" i="1"/>
  <c r="CI73" i="1"/>
  <c r="AE73" i="1"/>
  <c r="CM71" i="1"/>
  <c r="CI78" i="1"/>
  <c r="HA77" i="1"/>
  <c r="FB54" i="1"/>
  <c r="DM59" i="1"/>
  <c r="FH79" i="1"/>
  <c r="BQ78" i="1"/>
  <c r="GX61" i="1"/>
  <c r="EW69" i="1"/>
  <c r="EE68" i="1"/>
  <c r="BM64" i="1"/>
  <c r="CI42" i="1"/>
  <c r="EW44" i="1"/>
  <c r="BK49" i="1"/>
  <c r="CZ81" i="1"/>
  <c r="AJ83" i="1"/>
  <c r="BD86" i="1"/>
  <c r="AT65" i="1"/>
  <c r="N77" i="1"/>
  <c r="DL46" i="1"/>
  <c r="CV61" i="1"/>
  <c r="T67" i="1"/>
  <c r="EY75" i="1"/>
  <c r="K75" i="1"/>
  <c r="AQ75" i="1"/>
  <c r="DP82" i="1"/>
  <c r="BY70" i="1"/>
  <c r="EX69" i="1"/>
  <c r="CV57" i="1"/>
  <c r="DD61" i="1"/>
  <c r="EP61" i="1"/>
  <c r="FF94" i="1"/>
  <c r="EQ56" i="1"/>
  <c r="BW52" i="1"/>
  <c r="V83" i="1"/>
  <c r="GD78" i="1"/>
  <c r="FX71" i="1"/>
  <c r="AN85" i="1"/>
  <c r="BM66" i="1"/>
  <c r="HA58" i="1"/>
  <c r="CL62" i="1"/>
  <c r="BE71" i="1"/>
  <c r="FF67" i="1"/>
  <c r="BK79" i="1"/>
  <c r="FH68" i="1"/>
  <c r="CM93" i="1"/>
  <c r="BU57" i="1"/>
  <c r="FT43" i="1"/>
  <c r="HH66" i="1"/>
  <c r="EB53" i="1"/>
  <c r="DQ85" i="1"/>
  <c r="BM63" i="1"/>
  <c r="CI90" i="1"/>
  <c r="FE66" i="1"/>
  <c r="CS61" i="1"/>
  <c r="AM66" i="1"/>
  <c r="FW71" i="1"/>
  <c r="DI66" i="1"/>
  <c r="FD87" i="1"/>
  <c r="EG55" i="1"/>
  <c r="BJ54" i="1"/>
  <c r="GY67" i="1"/>
  <c r="AR58" i="1"/>
  <c r="BI47" i="1"/>
  <c r="GK60" i="1"/>
  <c r="DZ75" i="1"/>
  <c r="BF70" i="1"/>
  <c r="AN75" i="1"/>
  <c r="BG85" i="1"/>
  <c r="Q41" i="1"/>
  <c r="AI77" i="1"/>
  <c r="Y80" i="1"/>
  <c r="FL86" i="1"/>
  <c r="W100" i="1"/>
  <c r="CW53" i="1"/>
  <c r="EX75" i="1"/>
  <c r="BM79" i="1"/>
  <c r="AN63" i="1"/>
  <c r="DV59" i="1"/>
  <c r="GR88" i="1"/>
  <c r="BJ96" i="1"/>
  <c r="HE108" i="1"/>
  <c r="EA39" i="1"/>
  <c r="AA79" i="1"/>
  <c r="FV42" i="1"/>
  <c r="AB40" i="1"/>
  <c r="GS49" i="1"/>
  <c r="DN48" i="1"/>
  <c r="FU39" i="1"/>
  <c r="DL39" i="1"/>
  <c r="BQ47" i="1"/>
  <c r="EW60" i="1"/>
  <c r="EY59" i="1"/>
  <c r="EE51" i="1"/>
  <c r="DB53" i="1"/>
  <c r="EY55" i="1"/>
  <c r="S43" i="1"/>
  <c r="AD59" i="1"/>
  <c r="CE39" i="1"/>
  <c r="CV45" i="1"/>
  <c r="GU55" i="1"/>
  <c r="EL51" i="1"/>
  <c r="FP56" i="1"/>
  <c r="DL49" i="1"/>
  <c r="GB71" i="1"/>
  <c r="DT45" i="1"/>
  <c r="AG69" i="1"/>
  <c r="FQ55" i="1"/>
  <c r="GA65" i="1"/>
  <c r="BZ52" i="1"/>
  <c r="BP46" i="1"/>
  <c r="BO85" i="1"/>
  <c r="BD43" i="1"/>
  <c r="GQ83" i="1"/>
  <c r="GK87" i="1"/>
  <c r="FM52" i="1"/>
  <c r="HI40" i="1"/>
  <c r="DG64" i="1"/>
  <c r="AT47" i="1"/>
  <c r="DV43" i="1"/>
  <c r="GZ48" i="1"/>
  <c r="HI38" i="1"/>
  <c r="DM44" i="1"/>
  <c r="DP57" i="1"/>
  <c r="GL74" i="1"/>
  <c r="DT76" i="1"/>
  <c r="DQ48" i="1"/>
  <c r="AH47" i="1"/>
  <c r="GI53" i="1"/>
  <c r="P48" i="1"/>
  <c r="GZ54" i="1"/>
  <c r="GO77" i="1"/>
  <c r="HF56" i="1"/>
  <c r="CH70" i="1"/>
  <c r="GN82" i="1"/>
  <c r="M81" i="1"/>
  <c r="GN88" i="1"/>
  <c r="GV57" i="1"/>
  <c r="HG50" i="1"/>
  <c r="GS63" i="1"/>
  <c r="BS57" i="1"/>
  <c r="DA68" i="1"/>
  <c r="CD69" i="1"/>
  <c r="GT70" i="1"/>
  <c r="BQ77" i="1"/>
  <c r="AU83" i="1"/>
  <c r="DR44" i="1"/>
  <c r="BZ53" i="1"/>
  <c r="EW70" i="1"/>
  <c r="FU74" i="1"/>
  <c r="DB60" i="1"/>
  <c r="GF79" i="1"/>
  <c r="GY74" i="1"/>
  <c r="EW74" i="1"/>
  <c r="AA83" i="1"/>
  <c r="DU53" i="1"/>
  <c r="EN46" i="1"/>
  <c r="EO75" i="1"/>
  <c r="HI64" i="1"/>
  <c r="EQ61" i="1"/>
  <c r="CR81" i="1"/>
  <c r="EL64" i="1"/>
  <c r="EF72" i="1"/>
  <c r="AL52" i="1"/>
  <c r="BY64" i="1"/>
  <c r="Y76" i="1"/>
  <c r="CY58" i="1"/>
  <c r="EM69" i="1"/>
  <c r="GS73" i="1"/>
  <c r="DN64" i="1"/>
  <c r="CB57" i="1"/>
  <c r="FX66" i="1"/>
  <c r="DJ59" i="1"/>
  <c r="CV49" i="1"/>
  <c r="GZ71" i="1"/>
  <c r="K52" i="1"/>
  <c r="HE79" i="1"/>
  <c r="FM62" i="1"/>
  <c r="EN82" i="1"/>
  <c r="CB81" i="1"/>
  <c r="GQ80" i="1"/>
  <c r="EF71" i="1"/>
  <c r="GX70" i="1"/>
  <c r="BX84" i="1"/>
  <c r="BE59" i="1"/>
  <c r="DV71" i="1"/>
  <c r="CS67" i="1"/>
  <c r="CF80" i="1"/>
  <c r="EL52" i="1"/>
  <c r="GO60" i="1"/>
  <c r="FY62" i="1"/>
  <c r="EX62" i="1"/>
  <c r="CL81" i="1"/>
  <c r="AE63" i="1"/>
  <c r="BW63" i="1"/>
  <c r="CJ79" i="1"/>
  <c r="FE38" i="1"/>
  <c r="CX46" i="1"/>
  <c r="EW55" i="1"/>
  <c r="AL57" i="1"/>
  <c r="CN42" i="1"/>
  <c r="M38" i="1"/>
  <c r="FI67" i="1"/>
  <c r="AD44" i="1"/>
  <c r="CM46" i="1"/>
  <c r="EQ47" i="1"/>
  <c r="DQ47" i="1"/>
  <c r="DZ53" i="1"/>
  <c r="GG57" i="1"/>
  <c r="BD47" i="1"/>
  <c r="N47" i="1"/>
  <c r="DL54" i="1"/>
  <c r="AP41" i="1"/>
  <c r="FI43" i="1"/>
  <c r="CE54" i="1"/>
  <c r="DJ56" i="1"/>
  <c r="EG46" i="1"/>
  <c r="EP57" i="1"/>
  <c r="M60" i="1"/>
  <c r="O63" i="1"/>
  <c r="DG63" i="1"/>
  <c r="L64" i="1"/>
  <c r="GD41" i="1"/>
  <c r="DL64" i="1"/>
  <c r="EX63" i="1"/>
  <c r="AT71" i="1"/>
  <c r="U85" i="1"/>
  <c r="ER71" i="1"/>
  <c r="DA71" i="1"/>
  <c r="ES50" i="1"/>
  <c r="EN48" i="1"/>
  <c r="EI56" i="1"/>
  <c r="GV46" i="1"/>
  <c r="EZ74" i="1"/>
  <c r="U51" i="1"/>
  <c r="CR57" i="1"/>
  <c r="R71" i="1"/>
  <c r="CZ78" i="1"/>
  <c r="DU49" i="1"/>
  <c r="GZ62" i="1"/>
  <c r="DJ72" i="1"/>
  <c r="Q77" i="1"/>
  <c r="AO81" i="1"/>
  <c r="GF58" i="1"/>
  <c r="GU63" i="1"/>
  <c r="GY72" i="1"/>
  <c r="FC63" i="1"/>
  <c r="HF77" i="1"/>
  <c r="AJ78" i="1"/>
  <c r="DD89" i="1"/>
  <c r="GW62" i="1"/>
  <c r="CH43" i="1"/>
  <c r="HI54" i="1"/>
  <c r="DM76" i="1"/>
  <c r="BK71" i="1"/>
  <c r="HI84" i="1"/>
  <c r="CH85" i="1"/>
  <c r="DI79" i="1"/>
  <c r="DY68" i="1"/>
  <c r="FV59" i="1"/>
  <c r="GR79" i="1"/>
  <c r="CZ60" i="1"/>
  <c r="GO87" i="1"/>
  <c r="BB67" i="1"/>
  <c r="EG72" i="1"/>
  <c r="EV42" i="1"/>
  <c r="GT79" i="1"/>
  <c r="DO82" i="1"/>
  <c r="GT45" i="1"/>
  <c r="EB72" i="1"/>
  <c r="CB62" i="1"/>
  <c r="DY93" i="1"/>
  <c r="DP61" i="1"/>
  <c r="AY57" i="1"/>
  <c r="EH67" i="1"/>
  <c r="CN82" i="1"/>
  <c r="BS91" i="1"/>
  <c r="GN70" i="1"/>
  <c r="EC73" i="1"/>
  <c r="DN42" i="1"/>
  <c r="HC51" i="1"/>
  <c r="ER64" i="1"/>
  <c r="CA59" i="1"/>
  <c r="Y78" i="1"/>
  <c r="CJ64" i="1"/>
  <c r="CA78" i="1"/>
  <c r="GZ68" i="1"/>
  <c r="CI51" i="1"/>
  <c r="DK87" i="1"/>
  <c r="CC59" i="1"/>
  <c r="AA46" i="1"/>
  <c r="AW68" i="1"/>
  <c r="AE77" i="1"/>
  <c r="ED50" i="1"/>
  <c r="DA65" i="1"/>
  <c r="GK59" i="1"/>
  <c r="DQ78" i="1"/>
  <c r="EV69" i="1"/>
  <c r="BS94" i="1"/>
  <c r="P70" i="1"/>
  <c r="EC65" i="1"/>
  <c r="BI52" i="1"/>
  <c r="FA70" i="1"/>
  <c r="Y67" i="1"/>
  <c r="DO93" i="1"/>
  <c r="CP71" i="1"/>
  <c r="EF60" i="1"/>
  <c r="DK66" i="1"/>
  <c r="M68" i="1"/>
  <c r="FF76" i="1"/>
  <c r="EV88" i="1"/>
  <c r="EL69" i="1"/>
  <c r="EQ103" i="1"/>
  <c r="EN87" i="1"/>
  <c r="AJ39" i="1"/>
  <c r="AA45" i="1"/>
  <c r="Q52" i="1"/>
  <c r="AH43" i="1"/>
  <c r="CC44" i="1"/>
  <c r="Q58" i="1"/>
  <c r="CS42" i="1"/>
  <c r="CB61" i="1"/>
  <c r="CG45" i="1"/>
  <c r="EZ40" i="1"/>
  <c r="DE43" i="1"/>
  <c r="EE42" i="1"/>
  <c r="CL66" i="1"/>
  <c r="CI46" i="1"/>
  <c r="AZ86" i="1"/>
  <c r="DE50" i="1"/>
  <c r="DM78" i="1"/>
  <c r="BB58" i="1"/>
  <c r="BB74" i="1"/>
  <c r="CU79" i="1"/>
  <c r="GM59" i="1"/>
  <c r="HI79" i="1"/>
  <c r="EG44" i="1"/>
  <c r="DR59" i="1"/>
  <c r="GU46" i="1"/>
  <c r="BL72" i="1"/>
  <c r="AC60" i="1"/>
  <c r="BN92" i="1"/>
  <c r="FR42" i="1"/>
  <c r="DJ64" i="1"/>
  <c r="AX78" i="1"/>
  <c r="FP57" i="1"/>
  <c r="DI60" i="1"/>
  <c r="FZ73" i="1"/>
  <c r="HI65" i="1"/>
  <c r="DU47" i="1"/>
  <c r="CX56" i="1"/>
  <c r="BA38" i="1"/>
  <c r="EF44" i="1"/>
  <c r="HG93" i="1"/>
  <c r="DP52" i="1"/>
  <c r="FL57" i="1"/>
  <c r="DG92" i="1"/>
  <c r="AG65" i="1"/>
  <c r="HE80" i="1"/>
  <c r="AZ80" i="1"/>
  <c r="DD78" i="1"/>
  <c r="CK47" i="1"/>
  <c r="GS70" i="1"/>
  <c r="GR71" i="1"/>
  <c r="N56" i="1"/>
  <c r="FP60" i="1"/>
  <c r="CS69" i="1"/>
  <c r="CD85" i="1"/>
  <c r="CE68" i="1"/>
  <c r="CZ39" i="1"/>
  <c r="DD49" i="1"/>
  <c r="BM49" i="1"/>
  <c r="EH62" i="1"/>
  <c r="L85" i="1"/>
  <c r="BK65" i="1"/>
  <c r="BG63" i="1"/>
  <c r="L47" i="1"/>
  <c r="BL41" i="1"/>
  <c r="GI69" i="1"/>
  <c r="EZ79" i="1"/>
  <c r="BO56" i="1"/>
  <c r="AX67" i="1"/>
  <c r="GL50" i="1"/>
  <c r="GA78" i="1"/>
  <c r="FQ82" i="1"/>
  <c r="CV73" i="1"/>
  <c r="FA53" i="1"/>
  <c r="BM59" i="1"/>
  <c r="DX82" i="1"/>
  <c r="GA53" i="1"/>
  <c r="AX54" i="1"/>
  <c r="GA71" i="1"/>
  <c r="DW78" i="1"/>
  <c r="CF66" i="1"/>
  <c r="GQ67" i="1"/>
  <c r="BJ78" i="1"/>
  <c r="CC71" i="1"/>
  <c r="DG56" i="1"/>
  <c r="FY50" i="1"/>
  <c r="AT63" i="1"/>
  <c r="FE85" i="1"/>
  <c r="DB65" i="1"/>
  <c r="AI50" i="1"/>
  <c r="EK46" i="1"/>
  <c r="AM59" i="1"/>
  <c r="GZ43" i="1"/>
  <c r="DF82" i="1"/>
  <c r="BY72" i="1"/>
  <c r="HE76" i="1"/>
  <c r="GS80" i="1"/>
  <c r="GI73" i="1"/>
  <c r="FH43" i="1"/>
  <c r="EV72" i="1"/>
  <c r="AC46" i="1"/>
  <c r="BS80" i="1"/>
  <c r="AD64" i="1"/>
  <c r="AO93" i="1"/>
  <c r="AU60" i="1"/>
  <c r="DO91" i="1"/>
  <c r="AE46" i="1"/>
  <c r="DA49" i="1"/>
  <c r="AV48" i="1"/>
  <c r="DM73" i="1"/>
  <c r="AU63" i="1"/>
  <c r="DB46" i="1"/>
  <c r="EU61" i="1"/>
  <c r="CB44" i="1"/>
  <c r="DE82" i="1"/>
  <c r="EJ87" i="1"/>
  <c r="AA100" i="1"/>
  <c r="GP64" i="1"/>
  <c r="FJ77" i="1"/>
  <c r="FM69" i="1"/>
  <c r="ER39" i="1"/>
  <c r="BY42" i="1"/>
  <c r="ER46" i="1"/>
  <c r="CS39" i="1"/>
  <c r="FK38" i="1"/>
  <c r="DJ78" i="1"/>
  <c r="HF80" i="1"/>
  <c r="AC74" i="1"/>
  <c r="FS80" i="1"/>
  <c r="EI71" i="1"/>
  <c r="AA61" i="1"/>
  <c r="AS65" i="1"/>
  <c r="BV67" i="1"/>
  <c r="EA91" i="1"/>
  <c r="BO74" i="1"/>
  <c r="GI63" i="1"/>
  <c r="FP45" i="1"/>
  <c r="DN71" i="1"/>
  <c r="AP59" i="1"/>
  <c r="FL90" i="1"/>
  <c r="AN65" i="1"/>
  <c r="R80" i="1"/>
  <c r="EI75" i="1"/>
  <c r="DY71" i="1"/>
  <c r="EX64" i="1"/>
  <c r="EE75" i="1"/>
  <c r="DE73" i="1"/>
  <c r="GK85" i="1"/>
  <c r="BP65" i="1"/>
  <c r="DK60" i="1"/>
  <c r="CB115" i="1"/>
  <c r="GO88" i="1"/>
  <c r="EG66" i="1"/>
  <c r="DL47" i="1"/>
  <c r="AU84" i="1"/>
  <c r="FM120" i="1"/>
  <c r="CS107" i="1"/>
  <c r="FE40" i="1"/>
  <c r="CG70" i="1"/>
  <c r="EV80" i="1"/>
  <c r="GC72" i="1"/>
  <c r="U64" i="1"/>
  <c r="BQ64" i="1"/>
  <c r="FX68" i="1"/>
  <c r="CG61" i="1"/>
  <c r="DP71" i="1"/>
  <c r="GW80" i="1"/>
  <c r="DA79" i="1"/>
  <c r="DU63" i="1"/>
  <c r="FW64" i="1"/>
  <c r="FI79" i="1"/>
  <c r="AY72" i="1"/>
  <c r="BA64" i="1"/>
  <c r="AF70" i="1"/>
  <c r="BH65" i="1"/>
  <c r="CK69" i="1"/>
  <c r="EJ75" i="1"/>
  <c r="BM70" i="1"/>
  <c r="EU67" i="1"/>
  <c r="BX79" i="1"/>
  <c r="HI53" i="1"/>
  <c r="AH82" i="1"/>
  <c r="EN64" i="1"/>
  <c r="BA80" i="1"/>
  <c r="FA67" i="1"/>
  <c r="BY81" i="1"/>
  <c r="GG62" i="1"/>
  <c r="GJ57" i="1"/>
  <c r="DQ86" i="1"/>
  <c r="GO68" i="1"/>
  <c r="FH52" i="1"/>
  <c r="BM67" i="1"/>
  <c r="GV64" i="1"/>
  <c r="GP72" i="1"/>
  <c r="Y94" i="1"/>
  <c r="EL70" i="1"/>
  <c r="N60" i="1"/>
  <c r="U84" i="1"/>
  <c r="HC72" i="1"/>
  <c r="HG76" i="1"/>
  <c r="AI92" i="1"/>
  <c r="CK70" i="1"/>
  <c r="GK76" i="1"/>
  <c r="GH73" i="1"/>
  <c r="W60" i="1"/>
  <c r="ER62" i="1"/>
  <c r="AP58" i="1"/>
  <c r="AZ76" i="1"/>
  <c r="DX57" i="1"/>
  <c r="GS69" i="1"/>
  <c r="FG80" i="1"/>
  <c r="EV60" i="1"/>
  <c r="CN84" i="1"/>
  <c r="BR113" i="1"/>
  <c r="EE98" i="1"/>
  <c r="AU103" i="1"/>
  <c r="AL62" i="1"/>
  <c r="DO87" i="1"/>
  <c r="AK66" i="1"/>
  <c r="BK88" i="1"/>
  <c r="DB86" i="1"/>
  <c r="DB123" i="1"/>
  <c r="EU125" i="1"/>
  <c r="AY99" i="1"/>
  <c r="FT64" i="1"/>
  <c r="EM68" i="1"/>
  <c r="FU128" i="1"/>
  <c r="AB103" i="1"/>
  <c r="BB92" i="1"/>
  <c r="EQ108" i="1"/>
  <c r="AG72" i="1"/>
  <c r="FW122" i="1"/>
  <c r="HF65" i="1"/>
  <c r="DW70" i="1"/>
  <c r="HH110" i="1"/>
  <c r="EH82" i="1"/>
  <c r="DP117" i="1"/>
  <c r="DD86" i="1"/>
  <c r="HF62" i="1"/>
  <c r="R130" i="1"/>
  <c r="AK69" i="1"/>
  <c r="FN74" i="1"/>
  <c r="DE93" i="1"/>
  <c r="AB53" i="1"/>
  <c r="CR76" i="1"/>
  <c r="AY77" i="1"/>
  <c r="CC69" i="1"/>
  <c r="DG80" i="1"/>
  <c r="U43" i="1"/>
  <c r="EU51" i="1"/>
  <c r="DJ58" i="1"/>
  <c r="DL52" i="1"/>
  <c r="BF55" i="1"/>
  <c r="CK78" i="1"/>
  <c r="BF62" i="1"/>
  <c r="FH63" i="1"/>
  <c r="GN65" i="1"/>
  <c r="BZ56" i="1"/>
  <c r="EZ62" i="1"/>
  <c r="M56" i="1"/>
  <c r="CS77" i="1"/>
  <c r="AR52" i="1"/>
  <c r="HD62" i="1"/>
  <c r="AJ82" i="1"/>
  <c r="Z75" i="1"/>
  <c r="GP38" i="1"/>
  <c r="GU71" i="1"/>
  <c r="FJ66" i="1"/>
  <c r="AZ64" i="1"/>
  <c r="FA54" i="1"/>
  <c r="CU60" i="1"/>
  <c r="GE78" i="1"/>
  <c r="BI38" i="1"/>
  <c r="AO52" i="1"/>
  <c r="Q47" i="1"/>
  <c r="AY85" i="1"/>
  <c r="HB76" i="1"/>
  <c r="AB73" i="1"/>
  <c r="AP105" i="1"/>
  <c r="CU82" i="1"/>
  <c r="GK79" i="1"/>
  <c r="BV75" i="1"/>
  <c r="R83" i="1"/>
  <c r="CR82" i="1"/>
  <c r="CP108" i="1"/>
  <c r="J66" i="1"/>
  <c r="GL83" i="1"/>
  <c r="BZ62" i="1"/>
  <c r="FU65" i="1"/>
  <c r="BH69" i="1"/>
  <c r="AE67" i="1"/>
  <c r="BA109" i="1"/>
  <c r="AD108" i="1"/>
  <c r="CD62" i="1"/>
  <c r="GZ81" i="1"/>
  <c r="CA66" i="1"/>
  <c r="HH71" i="1"/>
  <c r="DG76" i="1"/>
  <c r="FE71" i="1"/>
  <c r="BZ106" i="1"/>
  <c r="O101" i="1"/>
  <c r="FP67" i="1"/>
  <c r="AA81" i="1"/>
  <c r="EC71" i="1"/>
  <c r="FQ65" i="1"/>
  <c r="GR112" i="1"/>
  <c r="BZ80" i="1"/>
  <c r="AE102" i="1"/>
  <c r="DQ87" i="1"/>
  <c r="AV77" i="1"/>
  <c r="CI89" i="1"/>
  <c r="AD69" i="1"/>
  <c r="CF62" i="1"/>
  <c r="EW90" i="1"/>
  <c r="FR76" i="1"/>
  <c r="AL66" i="1"/>
  <c r="AU44" i="1"/>
  <c r="GM91" i="1"/>
  <c r="AQ85" i="1"/>
  <c r="EF83" i="1"/>
  <c r="FD64" i="1"/>
  <c r="AD65" i="1"/>
  <c r="V81" i="1"/>
  <c r="BT70" i="1"/>
  <c r="GY44" i="1"/>
  <c r="HB57" i="1"/>
  <c r="HH46" i="1"/>
  <c r="FL63" i="1"/>
  <c r="CP63" i="1"/>
  <c r="DF64" i="1"/>
  <c r="FP84" i="1"/>
  <c r="DW69" i="1"/>
  <c r="AL56" i="1"/>
  <c r="DO50" i="1"/>
  <c r="HA82" i="1"/>
  <c r="Q62" i="1"/>
  <c r="FI85" i="1"/>
  <c r="BE84" i="1"/>
  <c r="DT80" i="1"/>
  <c r="GP96" i="1"/>
  <c r="CV100" i="1"/>
  <c r="FD77" i="1"/>
  <c r="AN107" i="1"/>
  <c r="BS120" i="1"/>
  <c r="AF60" i="1"/>
  <c r="FO63" i="1"/>
  <c r="HB91" i="1"/>
  <c r="GZ82" i="1"/>
  <c r="GM62" i="1"/>
  <c r="Y132" i="1"/>
  <c r="K92" i="1"/>
  <c r="FM117" i="1"/>
  <c r="GO74" i="1"/>
  <c r="EZ50" i="1"/>
  <c r="CD48" i="1"/>
  <c r="CU108" i="1"/>
  <c r="FY106" i="1"/>
  <c r="AZ89" i="1"/>
  <c r="BV87" i="1"/>
  <c r="BV47" i="1"/>
  <c r="BJ73" i="1"/>
  <c r="ES52" i="1"/>
  <c r="FA58" i="1"/>
  <c r="DI113" i="1"/>
  <c r="GW102" i="1"/>
  <c r="GA81" i="1"/>
  <c r="FB105" i="1"/>
  <c r="FI53" i="1"/>
  <c r="BL85" i="1"/>
  <c r="DE80" i="1"/>
  <c r="DQ66" i="1"/>
  <c r="GF94" i="1"/>
  <c r="DE110" i="1"/>
  <c r="CI70" i="1"/>
  <c r="AY113" i="1"/>
  <c r="DS102" i="1"/>
  <c r="BD52" i="1"/>
  <c r="AJ61" i="1"/>
  <c r="GP56" i="1"/>
  <c r="GP43" i="1"/>
  <c r="EB41" i="1"/>
  <c r="DZ78" i="1"/>
  <c r="CZ86" i="1"/>
  <c r="HF68" i="1"/>
  <c r="GV85" i="1"/>
  <c r="ES56" i="1"/>
  <c r="FY80" i="1"/>
  <c r="BI65" i="1"/>
  <c r="BO50" i="1"/>
  <c r="BE75" i="1"/>
  <c r="AJ74" i="1"/>
  <c r="GY86" i="1"/>
  <c r="CF53" i="1"/>
  <c r="FN58" i="1"/>
  <c r="BE43" i="1"/>
  <c r="DI47" i="1"/>
  <c r="BP63" i="1"/>
  <c r="BW65" i="1"/>
  <c r="R46" i="1"/>
  <c r="DR56" i="1"/>
  <c r="CD43" i="1"/>
  <c r="DD39" i="1"/>
  <c r="EZ41" i="1"/>
  <c r="BM44" i="1"/>
  <c r="DI45" i="1"/>
  <c r="X86" i="1"/>
  <c r="AZ100" i="1"/>
  <c r="FA103" i="1"/>
  <c r="FC44" i="1"/>
  <c r="FT80" i="1"/>
  <c r="AO69" i="1"/>
  <c r="AF115" i="1"/>
  <c r="CX69" i="1"/>
  <c r="ET69" i="1"/>
  <c r="BB64" i="1"/>
  <c r="EH52" i="1"/>
  <c r="EY89" i="1"/>
  <c r="CC82" i="1"/>
  <c r="BR75" i="1"/>
  <c r="AL87" i="1"/>
  <c r="EQ101" i="1"/>
  <c r="BP62" i="1"/>
  <c r="BU66" i="1"/>
  <c r="CC68" i="1"/>
  <c r="FA72" i="1"/>
  <c r="CL87" i="1"/>
  <c r="AU93" i="1"/>
  <c r="DR60" i="1"/>
  <c r="DZ86" i="1"/>
  <c r="GL66" i="1"/>
  <c r="DU81" i="1"/>
  <c r="GH80" i="1"/>
  <c r="ED60" i="1"/>
  <c r="DC81" i="1"/>
  <c r="BY102" i="1"/>
  <c r="CG52" i="1"/>
  <c r="AN52" i="1"/>
  <c r="BH83" i="1"/>
  <c r="AV80" i="1"/>
  <c r="BL69" i="1"/>
  <c r="HF78" i="1"/>
  <c r="FD110" i="1"/>
  <c r="BT76" i="1"/>
  <c r="CZ63" i="1"/>
  <c r="DZ43" i="1"/>
  <c r="AI57" i="1"/>
  <c r="BP38" i="1"/>
  <c r="DH64" i="1"/>
  <c r="AA84" i="1"/>
  <c r="EC59" i="1"/>
  <c r="ES75" i="1"/>
  <c r="BF102" i="1"/>
  <c r="FH48" i="1"/>
  <c r="GS57" i="1"/>
  <c r="FK65" i="1"/>
  <c r="AR60" i="1"/>
  <c r="AB57" i="1"/>
  <c r="BC78" i="1"/>
  <c r="GD81" i="1"/>
  <c r="CW103" i="1"/>
  <c r="FI38" i="1"/>
  <c r="DB94" i="1"/>
  <c r="EN71" i="1"/>
  <c r="ER47" i="1"/>
  <c r="BX50" i="1"/>
  <c r="AR69" i="1"/>
  <c r="HI136" i="1"/>
  <c r="CH72" i="1"/>
  <c r="FJ90" i="1"/>
  <c r="HB77" i="1"/>
  <c r="HC65" i="1"/>
  <c r="DX121" i="1"/>
  <c r="GK42" i="1"/>
  <c r="FY85" i="1"/>
  <c r="FM86" i="1"/>
  <c r="BQ98" i="1"/>
  <c r="BW99" i="1"/>
  <c r="BD73" i="1"/>
  <c r="GM119" i="1"/>
  <c r="AB122" i="1"/>
  <c r="BG77" i="1"/>
  <c r="DF62" i="1"/>
  <c r="HC63" i="1"/>
  <c r="ET128" i="1"/>
  <c r="EP84" i="1"/>
  <c r="AP76" i="1"/>
  <c r="EP93" i="1"/>
  <c r="GH47" i="1"/>
  <c r="AS49" i="1"/>
  <c r="Z53" i="1"/>
  <c r="DQ51" i="1"/>
  <c r="DJ55" i="1"/>
  <c r="EQ85" i="1"/>
  <c r="HD66" i="1"/>
  <c r="EY77" i="1"/>
  <c r="W93" i="1"/>
  <c r="U55" i="1"/>
  <c r="FE80" i="1"/>
  <c r="EO59" i="1"/>
  <c r="DA50" i="1"/>
  <c r="EU62" i="1"/>
  <c r="DY81" i="1"/>
  <c r="DM77" i="1"/>
  <c r="DM62" i="1"/>
  <c r="FX85" i="1"/>
  <c r="DP51" i="1"/>
  <c r="DW60" i="1"/>
  <c r="FW50" i="1"/>
  <c r="AO62" i="1"/>
  <c r="BH43" i="1"/>
  <c r="ER66" i="1"/>
  <c r="BR50" i="1"/>
  <c r="CT84" i="1"/>
  <c r="CM49" i="1"/>
  <c r="BW64" i="1"/>
  <c r="AT81" i="1"/>
  <c r="AP83" i="1"/>
  <c r="BU65" i="1"/>
  <c r="O105" i="1"/>
  <c r="DR69" i="1"/>
  <c r="GH45" i="1"/>
  <c r="BX62" i="1"/>
  <c r="GA88" i="1"/>
  <c r="CX41" i="1"/>
  <c r="EU59" i="1"/>
  <c r="ED70" i="1"/>
  <c r="EC69" i="1"/>
  <c r="K79" i="1"/>
  <c r="AS109" i="1"/>
  <c r="GT81" i="1"/>
  <c r="GV71" i="1"/>
  <c r="EH58" i="1"/>
  <c r="FH66" i="1"/>
  <c r="DZ63" i="1"/>
  <c r="FL65" i="1"/>
  <c r="GZ92" i="1"/>
  <c r="AZ101" i="1"/>
  <c r="N81" i="1"/>
  <c r="GK73" i="1"/>
  <c r="T41" i="1"/>
  <c r="CR84" i="1"/>
  <c r="S70" i="1"/>
  <c r="BC63" i="1"/>
  <c r="GJ93" i="1"/>
  <c r="AQ110" i="1"/>
  <c r="BB73" i="1"/>
  <c r="X80" i="1"/>
  <c r="CR44" i="1"/>
  <c r="DM52" i="1"/>
  <c r="GY38" i="1"/>
  <c r="BE55" i="1"/>
  <c r="FB57" i="1"/>
  <c r="HH44" i="1"/>
  <c r="AI66" i="1"/>
  <c r="FV121" i="1"/>
  <c r="HE53" i="1"/>
  <c r="AK84" i="1"/>
  <c r="AV73" i="1"/>
  <c r="ES84" i="1"/>
  <c r="EI64" i="1"/>
  <c r="AY63" i="1"/>
  <c r="DG60" i="1"/>
  <c r="EL96" i="1"/>
  <c r="DF68" i="1"/>
  <c r="DT62" i="1"/>
  <c r="FJ72" i="1"/>
  <c r="W74" i="1"/>
  <c r="CD51" i="1"/>
  <c r="EA62" i="1"/>
  <c r="DV88" i="1"/>
  <c r="FW103" i="1"/>
  <c r="FU76" i="1"/>
  <c r="DV84" i="1"/>
  <c r="FO69" i="1"/>
  <c r="L75" i="1"/>
  <c r="BI72" i="1"/>
  <c r="DK62" i="1"/>
  <c r="AM43" i="1"/>
  <c r="K105" i="1"/>
  <c r="FS77" i="1"/>
  <c r="BV98" i="1"/>
  <c r="FQ78" i="1"/>
  <c r="GH78" i="1"/>
  <c r="M76" i="1"/>
  <c r="BX73" i="1"/>
  <c r="GP130" i="1"/>
  <c r="CY89" i="1"/>
  <c r="AQ104" i="1"/>
  <c r="AY98" i="1"/>
  <c r="FY77" i="1"/>
  <c r="BP113" i="1"/>
  <c r="AL83" i="1"/>
  <c r="CS72" i="1"/>
  <c r="AM74" i="1"/>
  <c r="BJ101" i="1"/>
  <c r="GN96" i="1"/>
  <c r="BS87" i="1"/>
  <c r="AO66" i="1"/>
  <c r="GQ46" i="1"/>
  <c r="HE67" i="1"/>
  <c r="BO47" i="1"/>
  <c r="FO60" i="1"/>
  <c r="GI59" i="1"/>
  <c r="GF41" i="1"/>
  <c r="EZ61" i="1"/>
  <c r="GP77" i="1"/>
  <c r="FL71" i="1"/>
  <c r="M58" i="1"/>
  <c r="EW50" i="1"/>
  <c r="BD68" i="1"/>
  <c r="CP40" i="1"/>
  <c r="BX78" i="1"/>
  <c r="DO92" i="1"/>
  <c r="U53" i="1"/>
  <c r="DO74" i="1"/>
  <c r="AI53" i="1"/>
  <c r="FI65" i="1"/>
  <c r="GE80" i="1"/>
  <c r="BH70" i="1"/>
  <c r="AL65" i="1"/>
  <c r="HH50" i="1"/>
  <c r="AU82" i="1"/>
  <c r="GQ43" i="1"/>
  <c r="EN77" i="1"/>
  <c r="CZ42" i="1"/>
  <c r="T66" i="1"/>
  <c r="GG67" i="1"/>
  <c r="EI70" i="1"/>
  <c r="DF66" i="1"/>
  <c r="BA125" i="1"/>
  <c r="BV73" i="1"/>
  <c r="CR60" i="1"/>
  <c r="FA77" i="1"/>
  <c r="CY68" i="1"/>
  <c r="K88" i="1"/>
  <c r="GJ76" i="1"/>
  <c r="DU67" i="1"/>
  <c r="CX66" i="1"/>
  <c r="BH53" i="1"/>
  <c r="GM124" i="1"/>
  <c r="EH127" i="1"/>
  <c r="AX88" i="1"/>
  <c r="AC42" i="1"/>
  <c r="DU69" i="1"/>
  <c r="EI68" i="1"/>
  <c r="AS70" i="1"/>
  <c r="EK63" i="1"/>
  <c r="FR100" i="1"/>
  <c r="GM88" i="1"/>
  <c r="AV121" i="1"/>
  <c r="CK51" i="1"/>
  <c r="FM40" i="1"/>
  <c r="CI94" i="1"/>
  <c r="GR60" i="1"/>
  <c r="BC74" i="1"/>
  <c r="BK74" i="1"/>
  <c r="FY94" i="1"/>
  <c r="FB72" i="1"/>
  <c r="BU55" i="1"/>
  <c r="CB74" i="1"/>
  <c r="FD62" i="1"/>
  <c r="BW89" i="1"/>
  <c r="GX58" i="1"/>
  <c r="CJ56" i="1"/>
  <c r="AY53" i="1"/>
  <c r="BX108" i="1"/>
  <c r="FO51" i="1"/>
  <c r="CW63" i="1"/>
  <c r="CM83" i="1"/>
  <c r="CL76" i="1"/>
  <c r="DM39" i="1"/>
  <c r="EF75" i="1"/>
  <c r="CE78" i="1"/>
  <c r="K103" i="1"/>
  <c r="CD61" i="1"/>
  <c r="EM83" i="1"/>
  <c r="CN76" i="1"/>
  <c r="CV70" i="1"/>
  <c r="EH74" i="1"/>
  <c r="EG107" i="1"/>
  <c r="AN62" i="1"/>
  <c r="DI82" i="1"/>
  <c r="FU75" i="1"/>
  <c r="BR77" i="1"/>
  <c r="DT51" i="1"/>
  <c r="X90" i="1"/>
  <c r="GG54" i="1"/>
  <c r="AE49" i="1"/>
  <c r="GX100" i="1"/>
  <c r="EE100" i="1"/>
  <c r="CI50" i="1"/>
  <c r="DL73" i="1"/>
  <c r="EU79" i="1"/>
  <c r="HB84" i="1"/>
  <c r="BX72" i="1"/>
  <c r="O62" i="1"/>
  <c r="DP42" i="1"/>
  <c r="HA130" i="1"/>
  <c r="GI81" i="1"/>
  <c r="FU86" i="1"/>
  <c r="FC111" i="1"/>
  <c r="BX106" i="1"/>
  <c r="BE78" i="1"/>
  <c r="AK70" i="1"/>
  <c r="GW77" i="1"/>
  <c r="CO86" i="1"/>
  <c r="O86" i="1"/>
  <c r="AP88" i="1"/>
  <c r="DX77" i="1"/>
  <c r="FP109" i="1"/>
  <c r="CM62" i="1"/>
  <c r="FE81" i="1"/>
  <c r="CB70" i="1"/>
  <c r="DT79" i="1"/>
  <c r="EV83" i="1"/>
  <c r="Z92" i="1"/>
  <c r="DP66" i="1"/>
  <c r="FQ66" i="1"/>
  <c r="BY68" i="1"/>
  <c r="EI108" i="1"/>
  <c r="EI62" i="1"/>
  <c r="CT53" i="1"/>
  <c r="ES93" i="1"/>
  <c r="DM80" i="1"/>
  <c r="FM104" i="1"/>
  <c r="GH49" i="1"/>
  <c r="U50" i="1"/>
  <c r="GW47" i="1"/>
  <c r="J69" i="1"/>
  <c r="T56" i="1"/>
  <c r="EG43" i="1"/>
  <c r="CS79" i="1"/>
  <c r="BL50" i="1"/>
  <c r="AH49" i="1"/>
  <c r="EP67" i="1"/>
  <c r="AF48" i="1"/>
  <c r="FT69" i="1"/>
  <c r="AH63" i="1"/>
  <c r="GC80" i="1"/>
  <c r="FD58" i="1"/>
  <c r="Z70" i="1"/>
  <c r="ED71" i="1"/>
  <c r="BO46" i="1"/>
  <c r="EG63" i="1"/>
  <c r="R63" i="1"/>
  <c r="EH69" i="1"/>
  <c r="CP58" i="1"/>
  <c r="HG78" i="1"/>
  <c r="DL82" i="1"/>
  <c r="U80" i="1"/>
  <c r="V47" i="1"/>
  <c r="DA41" i="1"/>
  <c r="DH63" i="1"/>
  <c r="Q67" i="1"/>
  <c r="BU64" i="1"/>
  <c r="FM50" i="1"/>
  <c r="BM95" i="1"/>
  <c r="BX85" i="1"/>
  <c r="HG94" i="1"/>
  <c r="CT65" i="1"/>
  <c r="BY78" i="1"/>
  <c r="EK67" i="1"/>
  <c r="K78" i="1"/>
  <c r="CK52" i="1"/>
  <c r="GZ76" i="1"/>
  <c r="EH73" i="1"/>
  <c r="EF89" i="1"/>
  <c r="GW75" i="1"/>
  <c r="CE71" i="1"/>
  <c r="HD108" i="1"/>
  <c r="DO40" i="1"/>
  <c r="T90" i="1"/>
  <c r="EA84" i="1"/>
  <c r="CQ66" i="1"/>
  <c r="DO56" i="1"/>
  <c r="HH78" i="1"/>
  <c r="S84" i="1"/>
  <c r="HI98" i="1"/>
  <c r="AR59" i="1"/>
  <c r="CJ91" i="1"/>
  <c r="R64" i="1"/>
  <c r="DR84" i="1"/>
  <c r="HH72" i="1"/>
  <c r="CV71" i="1"/>
  <c r="DC38" i="1"/>
  <c r="BM99" i="1"/>
  <c r="AO49" i="1"/>
  <c r="DV55" i="1"/>
  <c r="DD62" i="1"/>
  <c r="BN70" i="1"/>
  <c r="FX51" i="1"/>
  <c r="DD60" i="1"/>
  <c r="CX77" i="1"/>
  <c r="DI81" i="1"/>
  <c r="FX52" i="1"/>
  <c r="EK69" i="1"/>
  <c r="BG64" i="1"/>
  <c r="EB54" i="1"/>
  <c r="DW64" i="1"/>
  <c r="EO97" i="1"/>
  <c r="AK80" i="1"/>
  <c r="GR84" i="1"/>
  <c r="GH59" i="1"/>
  <c r="DH81" i="1"/>
  <c r="FR59" i="1"/>
  <c r="FH69" i="1"/>
  <c r="DJ76" i="1"/>
  <c r="DT55" i="1"/>
  <c r="DA104" i="1"/>
  <c r="AT86" i="1"/>
  <c r="BF48" i="1"/>
  <c r="GB70" i="1"/>
  <c r="HE84" i="1"/>
  <c r="DR79" i="1"/>
  <c r="HG73" i="1"/>
  <c r="DW83" i="1"/>
  <c r="Y91" i="1"/>
  <c r="FX63" i="1"/>
  <c r="X76" i="1"/>
  <c r="BZ64" i="1"/>
  <c r="AP71" i="1"/>
  <c r="DY127" i="1"/>
  <c r="GN80" i="1"/>
  <c r="P61" i="1"/>
  <c r="FN88" i="1"/>
  <c r="BL105" i="1"/>
  <c r="GM66" i="1"/>
  <c r="CI93" i="1"/>
  <c r="EW84" i="1"/>
  <c r="BE70" i="1"/>
  <c r="GF72" i="1"/>
  <c r="AV75" i="1"/>
  <c r="AM80" i="1"/>
  <c r="FR94" i="1"/>
  <c r="DI74" i="1"/>
  <c r="EB116" i="1"/>
  <c r="EO79" i="1"/>
  <c r="FW89" i="1"/>
  <c r="HD69" i="1"/>
  <c r="FA73" i="1"/>
  <c r="Q101" i="1"/>
  <c r="EU78" i="1"/>
  <c r="BF74" i="1"/>
  <c r="N106" i="1"/>
  <c r="GW83" i="1"/>
  <c r="BA70" i="1"/>
  <c r="FV63" i="1"/>
  <c r="AR85" i="1"/>
  <c r="GC91" i="1"/>
  <c r="CD63" i="1"/>
  <c r="GB60" i="1"/>
  <c r="CT52" i="1"/>
  <c r="ER50" i="1"/>
  <c r="DM54" i="1"/>
  <c r="CI60" i="1"/>
  <c r="AZ42" i="1"/>
  <c r="DQ67" i="1"/>
  <c r="FP70" i="1"/>
  <c r="GW53" i="1"/>
  <c r="GS83" i="1"/>
  <c r="U65" i="1"/>
  <c r="GR49" i="1"/>
  <c r="GB65" i="1"/>
  <c r="AT74" i="1"/>
  <c r="GB76" i="1"/>
  <c r="AX73" i="1"/>
  <c r="GE55" i="1"/>
  <c r="AN71" i="1"/>
  <c r="FK62" i="1"/>
  <c r="EG73" i="1"/>
  <c r="GC51" i="1"/>
  <c r="BV84" i="1"/>
  <c r="BT57" i="1"/>
  <c r="AY64" i="1"/>
  <c r="GI72" i="1"/>
  <c r="GV65" i="1"/>
  <c r="FT68" i="1"/>
  <c r="CT64" i="1"/>
  <c r="AQ54" i="1"/>
  <c r="CU102" i="1"/>
  <c r="GA45" i="1"/>
  <c r="BA68" i="1"/>
  <c r="FD94" i="1"/>
  <c r="FC67" i="1"/>
  <c r="FB81" i="1"/>
  <c r="N101" i="1"/>
  <c r="EB83" i="1"/>
  <c r="BZ69" i="1"/>
  <c r="DS71" i="1"/>
  <c r="ED45" i="1"/>
  <c r="EG120" i="1"/>
  <c r="CW59" i="1"/>
  <c r="BU88" i="1"/>
  <c r="GE53" i="1"/>
  <c r="AY56" i="1"/>
  <c r="GQ77" i="1"/>
  <c r="BQ72" i="1"/>
  <c r="AQ55" i="1"/>
  <c r="CI88" i="1"/>
  <c r="HC75" i="1"/>
  <c r="CC106" i="1"/>
  <c r="FB56" i="1"/>
  <c r="BZ58" i="1"/>
  <c r="FO70" i="1"/>
  <c r="ED67" i="1"/>
  <c r="CF48" i="1"/>
  <c r="EQ94" i="1"/>
  <c r="T86" i="1"/>
  <c r="AI88" i="1"/>
  <c r="BO53" i="1"/>
  <c r="DE68" i="1"/>
  <c r="EW79" i="1"/>
  <c r="GP65" i="1"/>
  <c r="X67" i="1"/>
  <c r="BW88" i="1"/>
  <c r="AX83" i="1"/>
  <c r="AO91" i="1"/>
  <c r="CS80" i="1"/>
  <c r="AJ75" i="1"/>
  <c r="DP54" i="1"/>
  <c r="FN82" i="1"/>
  <c r="FS59" i="1"/>
  <c r="CG107" i="1"/>
  <c r="FU118" i="1"/>
  <c r="U109" i="1"/>
  <c r="AL46" i="1"/>
  <c r="GO85" i="1"/>
  <c r="CU83" i="1"/>
  <c r="GJ78" i="1"/>
  <c r="EA57" i="1"/>
  <c r="DG91" i="1"/>
  <c r="DC82" i="1"/>
  <c r="T95" i="1"/>
  <c r="M64" i="1"/>
  <c r="AQ76" i="1"/>
  <c r="CW73" i="1"/>
  <c r="GX72" i="1"/>
  <c r="AY69" i="1"/>
  <c r="CC83" i="1"/>
  <c r="GE96" i="1"/>
  <c r="BD110" i="1"/>
  <c r="GG77" i="1"/>
  <c r="GL93" i="1"/>
  <c r="BT63" i="1"/>
  <c r="BU106" i="1"/>
  <c r="AH66" i="1"/>
  <c r="BZ73" i="1"/>
  <c r="FS81" i="1"/>
  <c r="BK93" i="1"/>
  <c r="HD99" i="1"/>
  <c r="AL69" i="1"/>
  <c r="FE78" i="1"/>
  <c r="N99" i="1"/>
  <c r="DD82" i="1"/>
  <c r="L66" i="1"/>
  <c r="GU105" i="1"/>
  <c r="CP78" i="1"/>
  <c r="EK72" i="1"/>
  <c r="BH85" i="1"/>
  <c r="DK72" i="1"/>
  <c r="DY64" i="1"/>
  <c r="BD84" i="1"/>
  <c r="HC76" i="1"/>
  <c r="DB98" i="1"/>
  <c r="FB61" i="1"/>
  <c r="AP81" i="1"/>
  <c r="CH84" i="1"/>
  <c r="DX80" i="1"/>
  <c r="GV60" i="1"/>
  <c r="HD47" i="1"/>
  <c r="HA90" i="1"/>
  <c r="HA73" i="1"/>
  <c r="BN79" i="1"/>
  <c r="AZ118" i="1"/>
  <c r="ES108" i="1"/>
  <c r="Z74" i="1"/>
  <c r="FV56" i="1"/>
  <c r="GQ64" i="1"/>
  <c r="Q50" i="1"/>
  <c r="AJ62" i="1"/>
  <c r="CS55" i="1"/>
  <c r="FN65" i="1"/>
  <c r="BA56" i="1"/>
  <c r="X69" i="1"/>
  <c r="DB50" i="1"/>
  <c r="FI44" i="1"/>
  <c r="DL79" i="1"/>
  <c r="CV60" i="1"/>
  <c r="FU57" i="1"/>
  <c r="EF87" i="1"/>
  <c r="CQ89" i="1"/>
  <c r="FC77" i="1"/>
  <c r="BP68" i="1"/>
  <c r="AR73" i="1"/>
  <c r="EE70" i="1"/>
  <c r="DZ76" i="1"/>
  <c r="DY46" i="1"/>
  <c r="FO82" i="1"/>
  <c r="EQ63" i="1"/>
  <c r="BK73" i="1"/>
  <c r="N49" i="1"/>
  <c r="CD64" i="1"/>
  <c r="AJ56" i="1"/>
  <c r="CG90" i="1"/>
  <c r="GD52" i="1"/>
  <c r="CG63" i="1"/>
  <c r="L95" i="1"/>
  <c r="AR55" i="1"/>
  <c r="BL81" i="1"/>
  <c r="DJ50" i="1"/>
  <c r="EV76" i="1"/>
  <c r="BE83" i="1"/>
  <c r="FK70" i="1"/>
  <c r="AM83" i="1"/>
  <c r="GL58" i="1"/>
  <c r="AU42" i="1"/>
  <c r="P85" i="1"/>
  <c r="BV90" i="1"/>
  <c r="FY108" i="1"/>
  <c r="CB67" i="1"/>
  <c r="BV41" i="1"/>
  <c r="AF86" i="1"/>
  <c r="EA77" i="1"/>
  <c r="CV65" i="1"/>
  <c r="CL75" i="1"/>
  <c r="GO92" i="1"/>
  <c r="DQ75" i="1"/>
  <c r="DJ68" i="1"/>
  <c r="FR56" i="1"/>
  <c r="BL76" i="1"/>
  <c r="AJ76" i="1"/>
  <c r="DR42" i="1"/>
  <c r="EH63" i="1"/>
  <c r="BO88" i="1"/>
  <c r="AL74" i="1"/>
  <c r="Y66" i="1"/>
  <c r="CN62" i="1"/>
  <c r="GF62" i="1"/>
  <c r="AM50" i="1"/>
  <c r="AQ79" i="1"/>
  <c r="BK66" i="1"/>
  <c r="P123" i="1"/>
  <c r="CS90" i="1"/>
  <c r="HI95" i="1"/>
  <c r="GL84" i="1"/>
  <c r="EX67" i="1"/>
  <c r="DS79" i="1"/>
  <c r="CK81" i="1"/>
  <c r="ED64" i="1"/>
  <c r="Y100" i="1"/>
  <c r="DL105" i="1"/>
  <c r="O83" i="1"/>
  <c r="BB54" i="1"/>
  <c r="CM78" i="1"/>
  <c r="FT65" i="1"/>
  <c r="AX72" i="1"/>
  <c r="CF57" i="1"/>
  <c r="CX112" i="1"/>
  <c r="X87" i="1"/>
  <c r="CR95" i="1"/>
  <c r="AU74" i="1"/>
  <c r="ER79" i="1"/>
  <c r="CZ70" i="1"/>
  <c r="FP66" i="1"/>
  <c r="DH62" i="1"/>
  <c r="CZ72" i="1"/>
  <c r="BO94" i="1"/>
  <c r="BN86" i="1"/>
  <c r="GS65" i="1"/>
  <c r="EO65" i="1"/>
  <c r="BE79" i="1"/>
  <c r="CQ87" i="1"/>
  <c r="AX69" i="1"/>
  <c r="DH83" i="1"/>
  <c r="FB93" i="1"/>
  <c r="GW120" i="1"/>
  <c r="GH82" i="1"/>
  <c r="FH92" i="1"/>
  <c r="DR63" i="1"/>
  <c r="GW91" i="1"/>
  <c r="BS63" i="1"/>
  <c r="EZ76" i="1"/>
  <c r="HA75" i="1"/>
  <c r="GU99" i="1"/>
  <c r="CX88" i="1"/>
  <c r="BH72" i="1"/>
  <c r="BM121" i="1"/>
  <c r="CD93" i="1"/>
  <c r="CF74" i="1"/>
  <c r="CF72" i="1"/>
  <c r="BC75" i="1"/>
  <c r="BV109" i="1"/>
  <c r="BM96" i="1"/>
  <c r="BR71" i="1"/>
  <c r="V92" i="1"/>
  <c r="AR70" i="1"/>
  <c r="EY48" i="1"/>
  <c r="AY80" i="1"/>
  <c r="CL96" i="1"/>
  <c r="FM47" i="1"/>
  <c r="AU94" i="1"/>
  <c r="FV111" i="1"/>
  <c r="BR83" i="1"/>
  <c r="GO42" i="1"/>
  <c r="BT54" i="1"/>
  <c r="DV48" i="1"/>
  <c r="FR39" i="1"/>
  <c r="DG39" i="1"/>
  <c r="EH83" i="1"/>
  <c r="DY72" i="1"/>
  <c r="M57" i="1"/>
  <c r="DF55" i="1"/>
  <c r="BY50" i="1"/>
  <c r="AH73" i="1"/>
  <c r="EZ49" i="1"/>
  <c r="EN79" i="1"/>
  <c r="FZ39" i="1"/>
  <c r="CC73" i="1"/>
  <c r="CW56" i="1"/>
  <c r="GY78" i="1"/>
  <c r="CY71" i="1"/>
  <c r="FM65" i="1"/>
  <c r="CA61" i="1"/>
  <c r="CE46" i="1"/>
  <c r="BW81" i="1"/>
  <c r="BK62" i="1"/>
  <c r="EQ59" i="1"/>
  <c r="DM64" i="1"/>
  <c r="AY62" i="1"/>
  <c r="AK51" i="1"/>
  <c r="GV83" i="1"/>
  <c r="M80" i="1"/>
  <c r="AG75" i="1"/>
  <c r="AP73" i="1"/>
  <c r="FF52" i="1"/>
  <c r="GU76" i="1"/>
  <c r="FD68" i="1"/>
  <c r="Q73" i="1"/>
  <c r="DN96" i="1"/>
  <c r="CX95" i="1"/>
  <c r="T49" i="1"/>
  <c r="EH76" i="1"/>
  <c r="FB69" i="1"/>
  <c r="FB73" i="1"/>
  <c r="DQ65" i="1"/>
  <c r="HD92" i="1"/>
  <c r="DC93" i="1"/>
  <c r="K54" i="1"/>
  <c r="EA53" i="1"/>
  <c r="GK71" i="1"/>
  <c r="GQ61" i="1"/>
  <c r="GB64" i="1"/>
  <c r="CO78" i="1"/>
  <c r="BE102" i="1"/>
  <c r="CS94" i="1"/>
  <c r="CB59" i="1"/>
  <c r="GN54" i="1"/>
  <c r="DH47" i="1"/>
  <c r="GM84" i="1"/>
  <c r="BG82" i="1"/>
  <c r="CO98" i="1"/>
  <c r="HC89" i="1"/>
  <c r="GQ74" i="1"/>
  <c r="BS53" i="1"/>
  <c r="DU77" i="1"/>
  <c r="CM72" i="1"/>
  <c r="EV78" i="1"/>
  <c r="BP64" i="1"/>
  <c r="FC98" i="1"/>
  <c r="X63" i="1"/>
  <c r="CF88" i="1"/>
  <c r="BR73" i="1"/>
  <c r="DD64" i="1"/>
  <c r="EL56" i="1"/>
  <c r="BS55" i="1"/>
  <c r="AQ81" i="1"/>
  <c r="CF104" i="1"/>
  <c r="DL113" i="1"/>
  <c r="GR87" i="1"/>
  <c r="HE68" i="1"/>
  <c r="CW83" i="1"/>
  <c r="CL83" i="1"/>
  <c r="GI60" i="1"/>
  <c r="DH74" i="1"/>
  <c r="FS97" i="1"/>
  <c r="BS95" i="1"/>
  <c r="DA83" i="1"/>
  <c r="BL46" i="1"/>
  <c r="FA60" i="1"/>
  <c r="DN38" i="1"/>
  <c r="FC58" i="1"/>
  <c r="CP64" i="1"/>
  <c r="DP47" i="1"/>
  <c r="DK90" i="1"/>
  <c r="CB80" i="1"/>
  <c r="FA69" i="1"/>
  <c r="FK67" i="1"/>
  <c r="DU52" i="1"/>
  <c r="DM81" i="1"/>
  <c r="HB83" i="1"/>
  <c r="GN79" i="1"/>
  <c r="GE76" i="1"/>
  <c r="CI91" i="1"/>
  <c r="EO81" i="1"/>
  <c r="BI81" i="1"/>
  <c r="EW67" i="1"/>
  <c r="GI43" i="1"/>
  <c r="CX75" i="1"/>
  <c r="DI83" i="1"/>
  <c r="EP92" i="1"/>
  <c r="BQ103" i="1"/>
  <c r="DD80" i="1"/>
  <c r="FJ94" i="1"/>
  <c r="AX98" i="1"/>
  <c r="DW46" i="1"/>
  <c r="BQ55" i="1"/>
  <c r="EG69" i="1"/>
  <c r="GY124" i="1"/>
  <c r="AG90" i="1"/>
  <c r="R74" i="1"/>
  <c r="DQ96" i="1"/>
  <c r="BN68" i="1"/>
  <c r="FB70" i="1"/>
  <c r="FN77" i="1"/>
  <c r="AI104" i="1"/>
  <c r="EQ68" i="1"/>
  <c r="ED83" i="1"/>
  <c r="Z86" i="1"/>
  <c r="EW100" i="1"/>
  <c r="BT105" i="1"/>
  <c r="DQ44" i="1"/>
  <c r="EN49" i="1"/>
  <c r="FG48" i="1"/>
  <c r="Q51" i="1"/>
  <c r="AR56" i="1"/>
  <c r="GR69" i="1"/>
  <c r="AZ68" i="1"/>
  <c r="AF51" i="1"/>
  <c r="GQ51" i="1"/>
  <c r="W55" i="1"/>
  <c r="FQ64" i="1"/>
  <c r="ES51" i="1"/>
  <c r="DA60" i="1"/>
  <c r="DQ57" i="1"/>
  <c r="DR90" i="1"/>
  <c r="W39" i="1"/>
  <c r="CC56" i="1"/>
  <c r="CP46" i="1"/>
  <c r="HA85" i="1"/>
  <c r="CR73" i="1"/>
  <c r="CH53" i="1"/>
  <c r="CY57" i="1"/>
  <c r="DM60" i="1"/>
  <c r="FD47" i="1"/>
  <c r="CT41" i="1"/>
  <c r="EE53" i="1"/>
  <c r="GZ67" i="1"/>
  <c r="GE94" i="1"/>
  <c r="EG70" i="1"/>
  <c r="BW87" i="1"/>
  <c r="GL123" i="1"/>
  <c r="BW55" i="1"/>
  <c r="DP62" i="1"/>
  <c r="FT71" i="1"/>
  <c r="GN71" i="1"/>
  <c r="CY90" i="1"/>
  <c r="FH114" i="1"/>
  <c r="FN75" i="1"/>
  <c r="GU93" i="1"/>
  <c r="EQ67" i="1"/>
  <c r="AT52" i="1"/>
  <c r="FC105" i="1"/>
  <c r="U68" i="1"/>
  <c r="FB78" i="1"/>
  <c r="AZ55" i="1"/>
  <c r="DK71" i="1"/>
  <c r="AB84" i="1"/>
  <c r="AB65" i="1"/>
  <c r="AT68" i="1"/>
  <c r="CF73" i="1"/>
  <c r="CY76" i="1"/>
  <c r="AM90" i="1"/>
  <c r="BB42" i="1"/>
  <c r="EI83" i="1"/>
  <c r="EY72" i="1"/>
  <c r="CK63" i="1"/>
  <c r="FO62" i="1"/>
  <c r="DS80" i="1"/>
  <c r="FN89" i="1"/>
  <c r="AE78" i="1"/>
  <c r="BM69" i="1"/>
  <c r="AM67" i="1"/>
  <c r="CC85" i="1"/>
  <c r="GK93" i="1"/>
  <c r="W89" i="1"/>
  <c r="DV114" i="1"/>
  <c r="HE77" i="1"/>
  <c r="GK64" i="1"/>
  <c r="FF74" i="1"/>
  <c r="BL80" i="1"/>
  <c r="FM72" i="1"/>
  <c r="FY48" i="1"/>
  <c r="AW72" i="1"/>
  <c r="CC96" i="1"/>
  <c r="ED110" i="1"/>
  <c r="AF64" i="1"/>
  <c r="ES68" i="1"/>
  <c r="GK63" i="1"/>
  <c r="BO66" i="1"/>
  <c r="EN68" i="1"/>
  <c r="FP82" i="1"/>
  <c r="CG123" i="1"/>
  <c r="EC88" i="1"/>
  <c r="BY124" i="1"/>
  <c r="FG62" i="1"/>
  <c r="HE73" i="1"/>
  <c r="FF41" i="1"/>
  <c r="CK83" i="1"/>
  <c r="GB56" i="1"/>
  <c r="BK39" i="1"/>
  <c r="GQ70" i="1"/>
  <c r="HB85" i="1"/>
  <c r="ER86" i="1"/>
  <c r="FV43" i="1"/>
  <c r="DF46" i="1"/>
  <c r="CG66" i="1"/>
  <c r="ED72" i="1"/>
  <c r="ES47" i="1"/>
  <c r="Q84" i="1"/>
  <c r="FP46" i="1"/>
  <c r="GE83" i="1"/>
  <c r="AN45" i="1"/>
  <c r="HG80" i="1"/>
  <c r="GR43" i="1"/>
  <c r="GU64" i="1"/>
  <c r="FZ51" i="1"/>
  <c r="CZ49" i="1"/>
  <c r="GI48" i="1"/>
  <c r="EI55" i="1"/>
  <c r="GN85" i="1"/>
  <c r="DT49" i="1"/>
  <c r="EY65" i="1"/>
  <c r="EC53" i="1"/>
  <c r="AT39" i="1"/>
  <c r="CL69" i="1"/>
  <c r="EP88" i="1"/>
  <c r="AW155" i="1"/>
  <c r="R58" i="1"/>
  <c r="AK67" i="1"/>
  <c r="BR69" i="1"/>
  <c r="DE71" i="1"/>
  <c r="AG79" i="1"/>
  <c r="BZ110" i="1"/>
  <c r="GM49" i="1"/>
  <c r="HD90" i="1"/>
  <c r="HH82" i="1"/>
  <c r="GK83" i="1"/>
  <c r="CE116" i="1"/>
  <c r="CW71" i="1"/>
  <c r="ES99" i="1"/>
  <c r="DT63" i="1"/>
  <c r="BS67" i="1"/>
  <c r="CP72" i="1"/>
  <c r="DT72" i="1"/>
  <c r="GZ85" i="1"/>
  <c r="BZ120" i="1"/>
  <c r="CB106" i="1"/>
  <c r="X66" i="1"/>
  <c r="BM71" i="1"/>
  <c r="EW49" i="1"/>
  <c r="BG94" i="1"/>
  <c r="GU89" i="1"/>
  <c r="BZ79" i="1"/>
  <c r="FJ112" i="1"/>
  <c r="DG66" i="1"/>
  <c r="CM76" i="1"/>
  <c r="Y70" i="1"/>
  <c r="CY62" i="1"/>
  <c r="DF69" i="1"/>
  <c r="AS85" i="1"/>
  <c r="AO73" i="1"/>
  <c r="GG107" i="1"/>
  <c r="CX117" i="1"/>
  <c r="EM88" i="1"/>
  <c r="CP70" i="1"/>
  <c r="AF62" i="1"/>
  <c r="GN50" i="1"/>
  <c r="GX42" i="1"/>
  <c r="GC81" i="1"/>
  <c r="DO123" i="1"/>
  <c r="GA89" i="1"/>
  <c r="R111" i="1"/>
  <c r="BC73" i="1"/>
  <c r="CG62" i="1"/>
  <c r="AT62" i="1"/>
  <c r="FB75" i="1"/>
  <c r="FH107" i="1"/>
  <c r="GM67" i="1"/>
  <c r="FU105" i="1"/>
  <c r="CY100" i="1"/>
  <c r="CT45" i="1"/>
  <c r="M74" i="1"/>
  <c r="HE65" i="1"/>
  <c r="EI54" i="1"/>
  <c r="HH67" i="1"/>
  <c r="DY74" i="1"/>
  <c r="O98" i="1"/>
  <c r="DB84" i="1"/>
  <c r="DZ84" i="1"/>
  <c r="AB83" i="1"/>
  <c r="AN92" i="1"/>
  <c r="FI78" i="1"/>
  <c r="P41" i="1"/>
  <c r="DK81" i="1"/>
  <c r="L83" i="1"/>
  <c r="CT97" i="1"/>
  <c r="AH90" i="1"/>
  <c r="FM84" i="1"/>
  <c r="GL91" i="1"/>
  <c r="CR53" i="1"/>
  <c r="BO73" i="1"/>
  <c r="S91" i="1"/>
  <c r="GE43" i="1"/>
  <c r="BT80" i="1"/>
  <c r="EZ90" i="1"/>
  <c r="DV106" i="1"/>
  <c r="AM100" i="1"/>
  <c r="W66" i="1"/>
  <c r="BN71" i="1"/>
  <c r="CX87" i="1"/>
  <c r="GJ83" i="1"/>
  <c r="ER83" i="1"/>
  <c r="EI95" i="1"/>
  <c r="GJ88" i="1"/>
  <c r="FW106" i="1"/>
  <c r="CZ85" i="1"/>
  <c r="FE74" i="1"/>
  <c r="AQ111" i="1"/>
  <c r="AX107" i="1"/>
  <c r="CI105" i="1"/>
  <c r="EW95" i="1"/>
  <c r="BG53" i="1"/>
  <c r="GB124" i="1"/>
  <c r="ED63" i="1"/>
  <c r="ET43" i="1"/>
  <c r="Y51" i="1"/>
  <c r="DQ50" i="1"/>
  <c r="EI58" i="1"/>
  <c r="EB75" i="1"/>
  <c r="BL84" i="1"/>
  <c r="Q61" i="1"/>
  <c r="HF45" i="1"/>
  <c r="AB49" i="1"/>
  <c r="BW66" i="1"/>
  <c r="AK45" i="1"/>
  <c r="DK68" i="1"/>
  <c r="DY50" i="1"/>
  <c r="HH81" i="1"/>
  <c r="CJ61" i="1"/>
  <c r="BT95" i="1"/>
  <c r="GB57" i="1"/>
  <c r="CU63" i="1"/>
  <c r="BN82" i="1"/>
  <c r="R67" i="1"/>
  <c r="BQ76" i="1"/>
  <c r="DM63" i="1"/>
  <c r="DC68" i="1"/>
  <c r="CP48" i="1"/>
  <c r="BR61" i="1"/>
  <c r="DX71" i="1"/>
  <c r="AI41" i="1"/>
  <c r="FN64" i="1"/>
  <c r="FE98" i="1"/>
  <c r="FI113" i="1"/>
  <c r="GE56" i="1"/>
  <c r="FE82" i="1"/>
  <c r="CD70" i="1"/>
  <c r="DX74" i="1"/>
  <c r="EC96" i="1"/>
  <c r="DC104" i="1"/>
  <c r="DH66" i="1"/>
  <c r="FI51" i="1"/>
  <c r="EN66" i="1"/>
  <c r="GJ71" i="1"/>
  <c r="CW85" i="1"/>
  <c r="BH97" i="1"/>
  <c r="U79" i="1"/>
  <c r="CL54" i="1"/>
  <c r="GO39" i="1"/>
  <c r="HB69" i="1"/>
  <c r="HG89" i="1"/>
  <c r="CI72" i="1"/>
  <c r="EU89" i="1"/>
  <c r="CT121" i="1"/>
  <c r="AO107" i="1"/>
  <c r="GL76" i="1"/>
  <c r="DI59" i="1"/>
  <c r="CC53" i="1"/>
  <c r="DM88" i="1"/>
  <c r="HC85" i="1"/>
  <c r="BA102" i="1"/>
  <c r="AQ114" i="1"/>
  <c r="FY105" i="1"/>
  <c r="Q45" i="1"/>
  <c r="AP72" i="1"/>
  <c r="CK41" i="1"/>
  <c r="AV54" i="1"/>
  <c r="GB79" i="1"/>
  <c r="EX115" i="1"/>
  <c r="FF86" i="1"/>
  <c r="BW74" i="1"/>
  <c r="BV51" i="1"/>
  <c r="EK73" i="1"/>
  <c r="FM83" i="1"/>
  <c r="BI77" i="1"/>
  <c r="GY97" i="1"/>
  <c r="FU81" i="1"/>
  <c r="FL109" i="1"/>
  <c r="CM118" i="1"/>
  <c r="AZ38" i="1"/>
  <c r="DB62" i="1"/>
  <c r="GL72" i="1"/>
  <c r="AT44" i="1"/>
  <c r="CM101" i="1"/>
  <c r="CU57" i="1"/>
  <c r="CH60" i="1"/>
  <c r="GJ61" i="1"/>
  <c r="AI67" i="1"/>
  <c r="L53" i="1"/>
  <c r="CI61" i="1"/>
  <c r="BT45" i="1"/>
  <c r="DZ77" i="1"/>
  <c r="EX55" i="1"/>
  <c r="BY39" i="1"/>
  <c r="EN73" i="1"/>
  <c r="GH48" i="1"/>
  <c r="DA69" i="1"/>
  <c r="ED66" i="1"/>
  <c r="AE56" i="1"/>
  <c r="CG73" i="1"/>
  <c r="BA96" i="1"/>
  <c r="GH52" i="1"/>
  <c r="EJ109" i="1"/>
  <c r="GP79" i="1"/>
  <c r="CT86" i="1"/>
  <c r="BE65" i="1"/>
  <c r="DL80" i="1"/>
  <c r="CS74" i="1"/>
  <c r="GG66" i="1"/>
  <c r="Q94" i="1"/>
  <c r="Y79" i="1"/>
  <c r="DO72" i="1"/>
  <c r="CL88" i="1"/>
  <c r="FE62" i="1"/>
  <c r="AH105" i="1"/>
  <c r="AO86" i="1"/>
  <c r="EB44" i="1"/>
  <c r="T91" i="1"/>
  <c r="CK104" i="1"/>
  <c r="GS87" i="1"/>
  <c r="EC83" i="1"/>
  <c r="BD88" i="1"/>
  <c r="EZ102" i="1"/>
  <c r="AL86" i="1"/>
  <c r="DK63" i="1"/>
  <c r="EJ68" i="1"/>
  <c r="BO90" i="1"/>
  <c r="AG58" i="1"/>
  <c r="EK56" i="1"/>
  <c r="CQ88" i="1"/>
  <c r="CB84" i="1"/>
  <c r="BX80" i="1"/>
  <c r="X79" i="1"/>
  <c r="K80" i="1"/>
  <c r="CL103" i="1"/>
  <c r="AV68" i="1"/>
  <c r="FF114" i="1"/>
  <c r="FR70" i="1"/>
  <c r="AD82" i="1"/>
  <c r="AH84" i="1"/>
  <c r="DD77" i="1"/>
  <c r="FP83" i="1"/>
  <c r="HI123" i="1"/>
  <c r="AC67" i="1"/>
  <c r="GM97" i="1"/>
  <c r="S94" i="1"/>
  <c r="AP78" i="1"/>
  <c r="BH61" i="1"/>
  <c r="BA76" i="1"/>
  <c r="EN55" i="1"/>
  <c r="BO91" i="1"/>
  <c r="BS64" i="1"/>
  <c r="CV68" i="1"/>
  <c r="FW65" i="1"/>
  <c r="DE62" i="1"/>
  <c r="FS83" i="1"/>
  <c r="AW92" i="1"/>
  <c r="AP107" i="1"/>
  <c r="CN89" i="1"/>
  <c r="FX79" i="1"/>
  <c r="CB49" i="1"/>
  <c r="BT50" i="1"/>
  <c r="BH110" i="1"/>
  <c r="Y74" i="1"/>
  <c r="R87" i="1"/>
  <c r="EN91" i="1"/>
  <c r="CI75" i="1"/>
  <c r="GW69" i="1"/>
  <c r="BS65" i="1"/>
  <c r="DJ70" i="1"/>
  <c r="GD67" i="1"/>
  <c r="GK101" i="1"/>
  <c r="Y111" i="1"/>
  <c r="FT73" i="1"/>
  <c r="DP88" i="1"/>
  <c r="CA76" i="1"/>
  <c r="DB81" i="1"/>
  <c r="HG67" i="1"/>
  <c r="CB76" i="1"/>
  <c r="K115" i="1"/>
  <c r="BP87" i="1"/>
  <c r="CG94" i="1"/>
  <c r="GD77" i="1"/>
  <c r="Q66" i="1"/>
  <c r="DD105" i="1"/>
  <c r="FR49" i="1"/>
  <c r="FO74" i="1"/>
  <c r="EK81" i="1"/>
  <c r="EY62" i="1"/>
  <c r="DD70" i="1"/>
  <c r="GF106" i="1"/>
  <c r="BI63" i="1"/>
  <c r="EU42" i="1"/>
  <c r="GN77" i="1"/>
  <c r="AI97" i="1"/>
  <c r="FI74" i="1"/>
  <c r="FR88" i="1"/>
  <c r="GP84" i="1"/>
  <c r="DT70" i="1"/>
  <c r="BK98" i="1"/>
  <c r="FO45" i="1"/>
  <c r="DA90" i="1"/>
  <c r="CT81" i="1"/>
  <c r="BV101" i="1"/>
  <c r="EA96" i="1"/>
  <c r="DQ80" i="1"/>
  <c r="GN100" i="1"/>
  <c r="BJ91" i="1"/>
  <c r="EM65" i="1"/>
  <c r="GZ66" i="1"/>
  <c r="AM60" i="1"/>
  <c r="GY80" i="1"/>
  <c r="CZ54" i="1"/>
  <c r="GM47" i="1"/>
  <c r="CJ60" i="1"/>
  <c r="DQ83" i="1"/>
  <c r="BO44" i="1"/>
  <c r="DJ77" i="1"/>
  <c r="CD84" i="1"/>
  <c r="EV54" i="1"/>
  <c r="AE68" i="1"/>
  <c r="FI54" i="1"/>
  <c r="GY81" i="1"/>
  <c r="FK84" i="1"/>
  <c r="J88" i="1"/>
  <c r="GI85" i="1"/>
  <c r="AO90" i="1"/>
  <c r="GZ46" i="1"/>
  <c r="AM91" i="1"/>
  <c r="EL65" i="1"/>
  <c r="O75" i="1"/>
  <c r="EQ86" i="1"/>
  <c r="DS51" i="1"/>
  <c r="AR105" i="1"/>
  <c r="CT76" i="1"/>
  <c r="GS116" i="1"/>
  <c r="FV83" i="1"/>
  <c r="Z79" i="1"/>
  <c r="GD80" i="1"/>
  <c r="ER73" i="1"/>
  <c r="BM113" i="1"/>
  <c r="HE102" i="1"/>
  <c r="GQ99" i="1"/>
  <c r="GM104" i="1"/>
  <c r="AR93" i="1"/>
  <c r="BM78" i="1"/>
  <c r="EA80" i="1"/>
  <c r="GV105" i="1"/>
  <c r="GT77" i="1"/>
  <c r="DF93" i="1"/>
  <c r="GJ127" i="1"/>
  <c r="DQ119" i="1"/>
  <c r="EM90" i="1"/>
  <c r="AW63" i="1"/>
  <c r="CS70" i="1"/>
  <c r="S88" i="1"/>
  <c r="FG90" i="1"/>
  <c r="FV81" i="1"/>
  <c r="L73" i="1"/>
  <c r="GU53" i="1"/>
  <c r="BM109" i="1"/>
  <c r="EH109" i="1"/>
  <c r="FQ124" i="1"/>
  <c r="DE109" i="1"/>
  <c r="DP84" i="1"/>
  <c r="GT109" i="1"/>
  <c r="BB62" i="1"/>
  <c r="AE42" i="1"/>
  <c r="FM96" i="1"/>
  <c r="GU112" i="1"/>
  <c r="CC100" i="1"/>
  <c r="AD95" i="1"/>
  <c r="FC71" i="1"/>
  <c r="EI63" i="1"/>
  <c r="FZ66" i="1"/>
  <c r="DA72" i="1"/>
  <c r="CN67" i="1"/>
  <c r="BB65" i="1"/>
  <c r="AS94" i="1"/>
  <c r="CB89" i="1"/>
  <c r="EF112" i="1"/>
  <c r="HG68" i="1"/>
  <c r="DB72" i="1"/>
  <c r="L80" i="1"/>
  <c r="GE66" i="1"/>
  <c r="DY69" i="1"/>
  <c r="CX80" i="1"/>
  <c r="DN107" i="1"/>
  <c r="J106" i="1"/>
  <c r="FN62" i="1"/>
  <c r="FV107" i="1"/>
  <c r="EF104" i="1"/>
  <c r="FQ101" i="1"/>
  <c r="DU73" i="1"/>
  <c r="GX78" i="1"/>
  <c r="AR83" i="1"/>
  <c r="FD65" i="1"/>
  <c r="HD60" i="1"/>
  <c r="BM144" i="1"/>
  <c r="GC111" i="1"/>
  <c r="CJ118" i="1"/>
  <c r="EM77" i="1"/>
  <c r="BF89" i="1"/>
  <c r="ER77" i="1"/>
  <c r="T103" i="1"/>
  <c r="DX68" i="1"/>
  <c r="FR63" i="1"/>
  <c r="BY73" i="1"/>
  <c r="ET62" i="1"/>
  <c r="CN86" i="1"/>
  <c r="AZ102" i="1"/>
  <c r="FI61" i="1"/>
  <c r="EG96" i="1"/>
  <c r="AE69" i="1"/>
  <c r="BK68" i="1"/>
  <c r="J84" i="1"/>
  <c r="K65" i="1"/>
  <c r="GI68" i="1"/>
  <c r="EE83" i="1"/>
  <c r="AF81" i="1"/>
  <c r="DI73" i="1"/>
  <c r="BX64" i="1"/>
  <c r="EP66" i="1"/>
  <c r="AJ104" i="1"/>
  <c r="DN74" i="1"/>
  <c r="BN107" i="1"/>
  <c r="AY90" i="1"/>
  <c r="CI48" i="1"/>
  <c r="AA78" i="1"/>
  <c r="FQ69" i="1"/>
  <c r="ET84" i="1"/>
  <c r="ED125" i="1"/>
  <c r="FX82" i="1"/>
  <c r="DM102" i="1"/>
  <c r="HB100" i="1"/>
  <c r="GT116" i="1"/>
  <c r="DC85" i="1"/>
  <c r="N62" i="1"/>
  <c r="CV126" i="1"/>
  <c r="AM95" i="1"/>
  <c r="EC48" i="1"/>
  <c r="CB69" i="1"/>
  <c r="EJ58" i="1"/>
  <c r="EG83" i="1"/>
  <c r="AN77" i="1"/>
  <c r="HI41" i="1"/>
  <c r="BB49" i="1"/>
  <c r="AN46" i="1"/>
  <c r="AR78" i="1"/>
  <c r="FX43" i="1"/>
  <c r="U100" i="1"/>
  <c r="CX74" i="1"/>
  <c r="GM98" i="1"/>
  <c r="CM63" i="1"/>
  <c r="CK109" i="1"/>
  <c r="DC47" i="1"/>
  <c r="DL92" i="1"/>
  <c r="CC94" i="1"/>
  <c r="FA76" i="1"/>
  <c r="AU92" i="1"/>
  <c r="BN131" i="1"/>
  <c r="FP52" i="1"/>
  <c r="EX82" i="1"/>
  <c r="CY92" i="1"/>
  <c r="DV92" i="1"/>
  <c r="GT69" i="1"/>
  <c r="GV94" i="1"/>
  <c r="CE76" i="1"/>
  <c r="CX79" i="1"/>
  <c r="CB65" i="1"/>
  <c r="DM96" i="1"/>
  <c r="J132" i="1"/>
  <c r="GR52" i="1"/>
  <c r="K61" i="1"/>
  <c r="DZ72" i="1"/>
  <c r="DP160" i="1"/>
  <c r="BY80" i="1"/>
  <c r="EJ91" i="1"/>
  <c r="EG71" i="1"/>
  <c r="DB73" i="1"/>
  <c r="HB52" i="1"/>
  <c r="CF43" i="1"/>
  <c r="DY99" i="1"/>
  <c r="DI106" i="1"/>
  <c r="DW85" i="1"/>
  <c r="FM88" i="1"/>
  <c r="CB64" i="1"/>
  <c r="CC81" i="1"/>
  <c r="EM70" i="1"/>
  <c r="FB89" i="1"/>
  <c r="DJ73" i="1"/>
  <c r="DI91" i="1"/>
  <c r="Z104" i="1"/>
  <c r="DE39" i="1"/>
  <c r="EW85" i="1"/>
  <c r="DS62" i="1"/>
  <c r="EW81" i="1"/>
  <c r="AI44" i="1"/>
  <c r="CK64" i="1"/>
  <c r="T75" i="1"/>
  <c r="DE87" i="1"/>
  <c r="DX60" i="1"/>
  <c r="Q71" i="1"/>
  <c r="FH78" i="1"/>
  <c r="GZ91" i="1"/>
  <c r="FB68" i="1"/>
  <c r="CS91" i="1"/>
  <c r="GW81" i="1"/>
  <c r="AP99" i="1"/>
  <c r="DT82" i="1"/>
  <c r="AK55" i="1"/>
  <c r="ER57" i="1"/>
  <c r="BS44" i="1"/>
  <c r="GO84" i="1"/>
  <c r="CA71" i="1"/>
  <c r="FA95" i="1"/>
  <c r="FH89" i="1"/>
  <c r="AI59" i="1"/>
  <c r="BE125" i="1"/>
  <c r="EB119" i="1"/>
  <c r="CH129" i="1"/>
  <c r="EQ89" i="1"/>
  <c r="CE65" i="1"/>
  <c r="DG86" i="1"/>
  <c r="BH102" i="1"/>
  <c r="AP77" i="1"/>
  <c r="FR80" i="1"/>
  <c r="BB93" i="1"/>
  <c r="AM75" i="1"/>
  <c r="DM74" i="1"/>
  <c r="DL86" i="1"/>
  <c r="GN64" i="1"/>
  <c r="FN103" i="1"/>
  <c r="DV52" i="1"/>
  <c r="EY61" i="1"/>
  <c r="Q78" i="1"/>
  <c r="AX101" i="1"/>
  <c r="T55" i="1"/>
  <c r="EH92" i="1"/>
  <c r="Z76" i="1"/>
  <c r="AK87" i="1"/>
  <c r="U47" i="1"/>
  <c r="AO103" i="1"/>
  <c r="BY76" i="1"/>
  <c r="EU41" i="1"/>
  <c r="CR41" i="1"/>
  <c r="DX58" i="1"/>
  <c r="BT64" i="1"/>
  <c r="CT66" i="1"/>
  <c r="AC52" i="1"/>
  <c r="FB64" i="1"/>
  <c r="BX67" i="1"/>
  <c r="FC74" i="1"/>
  <c r="CT56" i="1"/>
  <c r="EZ71" i="1"/>
  <c r="HD52" i="1"/>
  <c r="BR65" i="1"/>
  <c r="CR56" i="1"/>
  <c r="CV82" i="1"/>
  <c r="FO68" i="1"/>
  <c r="CN80" i="1"/>
  <c r="EB68" i="1"/>
  <c r="GS98" i="1"/>
  <c r="BX61" i="1"/>
  <c r="GP83" i="1"/>
  <c r="AD80" i="1"/>
  <c r="AN84" i="1"/>
  <c r="ET108" i="1"/>
  <c r="AW126" i="1"/>
  <c r="AX100" i="1"/>
  <c r="O66" i="1"/>
  <c r="DT99" i="1"/>
  <c r="DD65" i="1"/>
  <c r="GG97" i="1"/>
  <c r="CC124" i="1"/>
  <c r="CO63" i="1"/>
  <c r="FV60" i="1"/>
  <c r="V108" i="1"/>
  <c r="EB78" i="1"/>
  <c r="GV42" i="1"/>
  <c r="CE89" i="1"/>
  <c r="BM87" i="1"/>
  <c r="BX107" i="1"/>
  <c r="CV64" i="1"/>
  <c r="EE74" i="1"/>
  <c r="CO66" i="1"/>
  <c r="CL71" i="1"/>
  <c r="DU96" i="1"/>
  <c r="ET76" i="1"/>
  <c r="GV70" i="1"/>
  <c r="DV65" i="1"/>
  <c r="FM78" i="1"/>
  <c r="GA87" i="1"/>
  <c r="CS47" i="1"/>
  <c r="CO71" i="1"/>
  <c r="CD79" i="1"/>
  <c r="AD85" i="1"/>
  <c r="FY71" i="1"/>
  <c r="GS42" i="1"/>
  <c r="EG75" i="1"/>
  <c r="ET77" i="1"/>
  <c r="HH79" i="1"/>
  <c r="O94" i="1"/>
  <c r="FU103" i="1"/>
  <c r="GY76" i="1"/>
  <c r="DU94" i="1"/>
  <c r="BC42" i="1"/>
  <c r="BO82" i="1"/>
  <c r="DB70" i="1"/>
  <c r="EZ66" i="1"/>
  <c r="GK106" i="1"/>
  <c r="FX62" i="1"/>
  <c r="GA77" i="1"/>
  <c r="DH40" i="1"/>
  <c r="AA60" i="1"/>
  <c r="BL63" i="1"/>
  <c r="BS70" i="1"/>
  <c r="FX76" i="1"/>
  <c r="DM108" i="1"/>
  <c r="BJ71" i="1"/>
  <c r="T81" i="1"/>
  <c r="BT78" i="1"/>
  <c r="CL108" i="1"/>
  <c r="EB102" i="1"/>
  <c r="U70" i="1"/>
  <c r="EK84" i="1"/>
  <c r="BE104" i="1"/>
  <c r="GK48" i="1"/>
  <c r="AS88" i="1"/>
  <c r="ET79" i="1"/>
  <c r="AL89" i="1"/>
  <c r="EE58" i="1"/>
  <c r="BY91" i="1"/>
  <c r="GI96" i="1"/>
  <c r="DN68" i="1"/>
  <c r="BA75" i="1"/>
  <c r="GI91" i="1"/>
  <c r="GC56" i="1"/>
  <c r="CX63" i="1"/>
  <c r="GR73" i="1"/>
  <c r="FV73" i="1"/>
  <c r="AM57" i="1"/>
  <c r="AR63" i="1"/>
  <c r="J87" i="1"/>
  <c r="R85" i="1"/>
  <c r="W73" i="1"/>
  <c r="GL69" i="1"/>
  <c r="GH81" i="1"/>
  <c r="FA41" i="1"/>
  <c r="DI41" i="1"/>
  <c r="BX68" i="1"/>
  <c r="FF71" i="1"/>
  <c r="AS57" i="1"/>
  <c r="HF75" i="1"/>
  <c r="BJ68" i="1"/>
  <c r="P94" i="1"/>
  <c r="AS76" i="1"/>
  <c r="GF68" i="1"/>
  <c r="FD120" i="1"/>
  <c r="GS53" i="1"/>
  <c r="GQ100" i="1"/>
  <c r="HC79" i="1"/>
  <c r="FS125" i="1"/>
  <c r="FI75" i="1"/>
  <c r="X85" i="1"/>
  <c r="CC70" i="1"/>
  <c r="GG96" i="1"/>
  <c r="BG46" i="1"/>
  <c r="GM92" i="1"/>
  <c r="DZ54" i="1"/>
  <c r="HI70" i="1"/>
  <c r="FY74" i="1"/>
  <c r="DX91" i="1"/>
  <c r="BR63" i="1"/>
  <c r="AT106" i="1"/>
  <c r="GV79" i="1"/>
  <c r="V69" i="1"/>
  <c r="DC88" i="1"/>
  <c r="CW92" i="1"/>
  <c r="CD77" i="1"/>
  <c r="GB72" i="1"/>
  <c r="FK88" i="1"/>
  <c r="GH76" i="1"/>
  <c r="GA67" i="1"/>
  <c r="BS93" i="1"/>
  <c r="DX73" i="1"/>
  <c r="GC95" i="1"/>
  <c r="X74" i="1"/>
  <c r="AW70" i="1"/>
  <c r="BH62" i="1"/>
  <c r="BR78" i="1"/>
  <c r="EI65" i="1"/>
  <c r="BW62" i="1"/>
  <c r="AS84" i="1"/>
  <c r="FF66" i="1"/>
  <c r="GD74" i="1"/>
  <c r="CW100" i="1"/>
  <c r="FC119" i="1"/>
  <c r="ES109" i="1"/>
  <c r="FW91" i="1"/>
  <c r="CA63" i="1"/>
  <c r="GF63" i="1"/>
  <c r="DZ73" i="1"/>
  <c r="DR77" i="1"/>
  <c r="DM97" i="1"/>
  <c r="EJ63" i="1"/>
  <c r="FP78" i="1"/>
  <c r="DC77" i="1"/>
  <c r="BF75" i="1"/>
  <c r="BF60" i="1"/>
  <c r="GQ78" i="1"/>
  <c r="FR64" i="1"/>
  <c r="HI124" i="1"/>
  <c r="FP99" i="1"/>
  <c r="GJ103" i="1"/>
  <c r="DZ112" i="1"/>
  <c r="GS75" i="1"/>
  <c r="AE72" i="1"/>
  <c r="AD67" i="1"/>
  <c r="AE93" i="1"/>
  <c r="HD94" i="1"/>
  <c r="BV86" i="1"/>
  <c r="CT78" i="1"/>
  <c r="DO67" i="1"/>
  <c r="DA84" i="1"/>
  <c r="T45" i="1"/>
  <c r="BB81" i="1"/>
  <c r="DI71" i="1"/>
  <c r="FS103" i="1"/>
  <c r="FX107" i="1"/>
  <c r="BP78" i="1"/>
  <c r="CW81" i="1"/>
  <c r="BD92" i="1"/>
  <c r="GE60" i="1"/>
  <c r="CD98" i="1"/>
  <c r="BY75" i="1"/>
  <c r="EZ94" i="1"/>
  <c r="GY50" i="1"/>
  <c r="EW66" i="1"/>
  <c r="GS106" i="1"/>
  <c r="EB64" i="1"/>
  <c r="S63" i="1"/>
  <c r="Q83" i="1"/>
  <c r="BA67" i="1"/>
  <c r="DD63" i="1"/>
  <c r="DU72" i="1"/>
  <c r="DL65" i="1"/>
  <c r="HB107" i="1"/>
  <c r="DN73" i="1"/>
  <c r="CQ67" i="1"/>
  <c r="DW67" i="1"/>
  <c r="N85" i="1"/>
  <c r="FQ74" i="1"/>
  <c r="DW71" i="1"/>
  <c r="GU90" i="1"/>
  <c r="FN114" i="1"/>
  <c r="HB50" i="1"/>
  <c r="GS68" i="1"/>
  <c r="GY94" i="1"/>
  <c r="EV65" i="1"/>
  <c r="FN73" i="1"/>
  <c r="DL95" i="1"/>
  <c r="CU65" i="1"/>
  <c r="DH91" i="1"/>
  <c r="AF79" i="1"/>
  <c r="FL85" i="1"/>
  <c r="BE42" i="1"/>
  <c r="CF94" i="1"/>
  <c r="CV108" i="1"/>
  <c r="GY83" i="1"/>
  <c r="GQ84" i="1"/>
  <c r="EG82" i="1"/>
  <c r="BF77" i="1"/>
  <c r="AK57" i="1"/>
  <c r="DT46" i="1"/>
  <c r="CF69" i="1"/>
  <c r="BV59" i="1"/>
  <c r="BF81" i="1"/>
  <c r="DI72" i="1"/>
  <c r="BH59" i="1"/>
  <c r="DU65" i="1"/>
  <c r="AW69" i="1"/>
  <c r="FA83" i="1"/>
  <c r="AU101" i="1"/>
  <c r="DN84" i="1"/>
  <c r="FA82" i="1"/>
  <c r="T70" i="1"/>
  <c r="EE39" i="1"/>
  <c r="EI67" i="1"/>
  <c r="DI39" i="1"/>
  <c r="FM64" i="1"/>
  <c r="CR66" i="1"/>
  <c r="FX99" i="1"/>
  <c r="DD45" i="1"/>
  <c r="BJ100" i="1"/>
  <c r="BX47" i="1"/>
  <c r="FX100" i="1"/>
  <c r="GN81" i="1"/>
  <c r="AR82" i="1"/>
  <c r="HI68" i="1"/>
  <c r="DI112" i="1"/>
  <c r="ES80" i="1"/>
  <c r="DM123" i="1"/>
  <c r="GA101" i="1"/>
  <c r="FD84" i="1"/>
  <c r="FR90" i="1"/>
  <c r="GU85" i="1"/>
  <c r="GG80" i="1"/>
  <c r="BH95" i="1"/>
  <c r="AG64" i="1"/>
  <c r="X84" i="1"/>
  <c r="AG45" i="1"/>
  <c r="O88" i="1"/>
  <c r="BW94" i="1"/>
  <c r="ET80" i="1"/>
  <c r="L89" i="1"/>
  <c r="AJ81" i="1"/>
  <c r="EC63" i="1"/>
  <c r="AS75" i="1"/>
  <c r="EJ107" i="1"/>
  <c r="BU86" i="1"/>
  <c r="EH50" i="1"/>
  <c r="DQ77" i="1"/>
  <c r="DN86" i="1"/>
  <c r="EX109" i="1"/>
  <c r="BE86" i="1"/>
  <c r="BP98" i="1"/>
  <c r="P130" i="1"/>
  <c r="BU75" i="1"/>
  <c r="HF57" i="1"/>
  <c r="AN70" i="1"/>
  <c r="BM50" i="1"/>
  <c r="AI123" i="1"/>
  <c r="GM72" i="1"/>
  <c r="FX95" i="1"/>
  <c r="BX92" i="1"/>
  <c r="DK85" i="1"/>
  <c r="DO57" i="1"/>
  <c r="CD78" i="1"/>
  <c r="CB63" i="1"/>
  <c r="EN131" i="1"/>
  <c r="FS96" i="1"/>
  <c r="BN63" i="1"/>
  <c r="BY110" i="1"/>
  <c r="FQ84" i="1"/>
  <c r="DF48" i="1"/>
  <c r="GH60" i="1"/>
  <c r="BA95" i="1"/>
  <c r="AD110" i="1"/>
  <c r="FH105" i="1"/>
  <c r="AY79" i="1"/>
  <c r="CP75" i="1"/>
  <c r="GT82" i="1"/>
  <c r="EX50" i="1"/>
  <c r="FZ74" i="1"/>
  <c r="T69" i="1"/>
  <c r="BJ79" i="1"/>
  <c r="AL100" i="1"/>
  <c r="L102" i="1"/>
  <c r="CM126" i="1"/>
  <c r="AI49" i="1"/>
  <c r="FS70" i="1"/>
  <c r="GJ58" i="1"/>
  <c r="FB55" i="1"/>
  <c r="CU73" i="1"/>
  <c r="AZ70" i="1"/>
  <c r="EV51" i="1"/>
  <c r="CR118" i="1"/>
  <c r="EO104" i="1"/>
  <c r="EI85" i="1"/>
  <c r="ED81" i="1"/>
  <c r="FS85" i="1"/>
  <c r="BH77" i="1"/>
  <c r="HE64" i="1"/>
  <c r="DF80" i="1"/>
  <c r="EM92" i="1"/>
  <c r="AB94" i="1"/>
  <c r="EW82" i="1"/>
  <c r="AP79" i="1"/>
  <c r="AQ70" i="1"/>
  <c r="HA64" i="1"/>
  <c r="AG119" i="1"/>
  <c r="BS74" i="1"/>
  <c r="CY63" i="1"/>
  <c r="AN74" i="1"/>
  <c r="FX88" i="1"/>
  <c r="BF83" i="1"/>
  <c r="J82" i="1"/>
  <c r="GH66" i="1"/>
  <c r="ET65" i="1"/>
  <c r="BS49" i="1"/>
  <c r="GQ72" i="1"/>
  <c r="BP85" i="1"/>
  <c r="BD79" i="1"/>
  <c r="ES70" i="1"/>
  <c r="HI67" i="1"/>
  <c r="DU121" i="1"/>
  <c r="BC59" i="1"/>
  <c r="AB55" i="1"/>
  <c r="BR92" i="1"/>
  <c r="DI55" i="1"/>
  <c r="AH91" i="1"/>
  <c r="AP54" i="1"/>
  <c r="DU107" i="1"/>
  <c r="FP80" i="1"/>
  <c r="CG105" i="1"/>
  <c r="DX67" i="1"/>
  <c r="BN73" i="1"/>
  <c r="BE80" i="1"/>
  <c r="FA85" i="1"/>
  <c r="CK57" i="1"/>
  <c r="FB59" i="1"/>
  <c r="DV95" i="1"/>
  <c r="AP89" i="1"/>
  <c r="GZ53" i="1"/>
  <c r="DY95" i="1"/>
  <c r="DX115" i="1"/>
  <c r="DJ62" i="1"/>
  <c r="FQ104" i="1"/>
  <c r="EU75" i="1"/>
  <c r="FF70" i="1"/>
  <c r="GB82" i="1"/>
  <c r="EC77" i="1"/>
  <c r="EL107" i="1"/>
  <c r="ET83" i="1"/>
  <c r="FF69" i="1"/>
  <c r="FQ58" i="1"/>
  <c r="DW66" i="1"/>
  <c r="EI124" i="1"/>
  <c r="DC51" i="1"/>
  <c r="DW91" i="1"/>
  <c r="CG127" i="1"/>
  <c r="DS93" i="1"/>
  <c r="FL75" i="1"/>
  <c r="FB52" i="1"/>
  <c r="Z56" i="1"/>
  <c r="R47" i="1"/>
  <c r="GJ96" i="1"/>
  <c r="CX82" i="1"/>
  <c r="FH74" i="1"/>
  <c r="GZ90" i="1"/>
  <c r="T79" i="1"/>
  <c r="DF40" i="1"/>
  <c r="Q82" i="1"/>
  <c r="EP65" i="1"/>
  <c r="CX115" i="1"/>
  <c r="CX100" i="1"/>
  <c r="GV91" i="1"/>
  <c r="V98" i="1"/>
  <c r="HA91" i="1"/>
  <c r="CF54" i="1"/>
  <c r="O67" i="1"/>
  <c r="FN102" i="1"/>
  <c r="GR120" i="1"/>
  <c r="AL68" i="1"/>
  <c r="EB69" i="1"/>
  <c r="GQ85" i="1"/>
  <c r="AZ78" i="1"/>
  <c r="AZ59" i="1"/>
  <c r="ED82" i="1"/>
  <c r="R90" i="1"/>
  <c r="DV90" i="1"/>
  <c r="AY83" i="1"/>
  <c r="GQ69" i="1"/>
  <c r="HI81" i="1"/>
  <c r="O70" i="1"/>
  <c r="FR67" i="1"/>
  <c r="EK68" i="1"/>
  <c r="AF45" i="1"/>
  <c r="DV72" i="1"/>
  <c r="BP72" i="1"/>
  <c r="GH38" i="1"/>
  <c r="AA88" i="1"/>
  <c r="FN94" i="1"/>
  <c r="DI85" i="1"/>
  <c r="CJ95" i="1"/>
  <c r="GV84" i="1"/>
  <c r="J80" i="1"/>
  <c r="EO120" i="1"/>
  <c r="HH90" i="1"/>
  <c r="BJ108" i="1"/>
  <c r="W69" i="1"/>
  <c r="AY76" i="1"/>
  <c r="HC97" i="1"/>
  <c r="CO52" i="1"/>
  <c r="FW78" i="1"/>
  <c r="S106" i="1"/>
  <c r="CR80" i="1"/>
  <c r="BU74" i="1"/>
  <c r="BU67" i="1"/>
  <c r="GC70" i="1"/>
  <c r="HD102" i="1"/>
  <c r="DW127" i="1"/>
  <c r="EX48" i="1"/>
  <c r="AB108" i="1"/>
  <c r="AX103" i="1"/>
  <c r="CN101" i="1"/>
  <c r="EN56" i="1"/>
  <c r="AD109" i="1"/>
  <c r="FF88" i="1"/>
  <c r="DR78" i="1"/>
  <c r="FN69" i="1"/>
  <c r="AI81" i="1"/>
  <c r="BO80" i="1"/>
  <c r="FS67" i="1"/>
  <c r="BJ74" i="1"/>
  <c r="BK76" i="1"/>
  <c r="AW109" i="1"/>
  <c r="BX91" i="1"/>
  <c r="FE92" i="1"/>
  <c r="GS109" i="1"/>
  <c r="GD110" i="1"/>
  <c r="AZ121" i="1"/>
  <c r="FU66" i="1"/>
  <c r="DV74" i="1"/>
  <c r="DM107" i="1"/>
  <c r="AR86" i="1"/>
  <c r="BU61" i="1"/>
  <c r="EM54" i="1"/>
  <c r="CF78" i="1"/>
  <c r="CC52" i="1"/>
  <c r="HF69" i="1"/>
  <c r="AC71" i="1"/>
  <c r="FM51" i="1"/>
  <c r="AW73" i="1"/>
  <c r="FQ76" i="1"/>
  <c r="CA79" i="1"/>
  <c r="GG75" i="1"/>
  <c r="FV86" i="1"/>
  <c r="CA81" i="1"/>
  <c r="EE61" i="1"/>
  <c r="BT92" i="1"/>
  <c r="AP64" i="1"/>
  <c r="GA80" i="1"/>
  <c r="FK58" i="1"/>
  <c r="AJ65" i="1"/>
  <c r="CH79" i="1"/>
  <c r="EU64" i="1"/>
  <c r="AZ63" i="1"/>
  <c r="J65" i="1"/>
  <c r="GA73" i="1"/>
  <c r="ER67" i="1"/>
  <c r="HI69" i="1"/>
  <c r="CA120" i="1"/>
  <c r="GV76" i="1"/>
  <c r="HH75" i="1"/>
  <c r="BN77" i="1"/>
  <c r="BV92" i="1"/>
  <c r="HI58" i="1"/>
  <c r="L91" i="1"/>
  <c r="GX60" i="1"/>
  <c r="EE108" i="1"/>
  <c r="EJ64" i="1"/>
  <c r="GX75" i="1"/>
  <c r="BK86" i="1"/>
  <c r="BX100" i="1"/>
  <c r="EN61" i="1"/>
  <c r="DZ47" i="1"/>
  <c r="FE123" i="1"/>
  <c r="Q103" i="1"/>
  <c r="CA90" i="1"/>
  <c r="J70" i="1"/>
  <c r="CD55" i="1"/>
  <c r="EG67" i="1"/>
  <c r="AB87" i="1"/>
  <c r="BI96" i="1"/>
  <c r="FO78" i="1"/>
  <c r="BB91" i="1"/>
  <c r="GO81" i="1"/>
  <c r="CZ68" i="1"/>
  <c r="U42" i="1"/>
  <c r="GY91" i="1"/>
  <c r="FG114" i="1"/>
  <c r="AR95" i="1"/>
  <c r="CF70" i="1"/>
  <c r="EG108" i="1"/>
  <c r="FK82" i="1"/>
  <c r="GK82" i="1"/>
  <c r="GU68" i="1"/>
  <c r="AX57" i="1"/>
  <c r="BN96" i="1"/>
  <c r="GG90" i="1"/>
  <c r="AS78" i="1"/>
  <c r="DH120" i="1"/>
  <c r="AQ122" i="1"/>
  <c r="CV98" i="1"/>
  <c r="DB38" i="1"/>
  <c r="M72" i="1"/>
  <c r="AL76" i="1"/>
  <c r="EQ75" i="1"/>
  <c r="AK86" i="1"/>
  <c r="BP129" i="1"/>
  <c r="CK106" i="1"/>
  <c r="CQ97" i="1"/>
  <c r="EQ71" i="1"/>
  <c r="DQ63" i="1"/>
  <c r="BG72" i="1"/>
  <c r="BJ85" i="1"/>
  <c r="FN98" i="1"/>
  <c r="HA69" i="1"/>
  <c r="T106" i="1"/>
  <c r="FF64" i="1"/>
  <c r="EP91" i="1"/>
  <c r="EP101" i="1"/>
  <c r="EB96" i="1"/>
  <c r="Y96" i="1"/>
  <c r="BH78" i="1"/>
  <c r="DL78" i="1"/>
  <c r="DB67" i="1"/>
  <c r="V71" i="1"/>
  <c r="Z68" i="1"/>
  <c r="M110" i="1"/>
  <c r="Y128" i="1"/>
  <c r="GX71" i="1"/>
  <c r="HD97" i="1"/>
  <c r="CD97" i="1"/>
  <c r="AW89" i="1"/>
  <c r="AF72" i="1"/>
  <c r="FC68" i="1"/>
  <c r="GH83" i="1"/>
  <c r="O100" i="1"/>
  <c r="CP68" i="1"/>
  <c r="EY92" i="1"/>
  <c r="CC108" i="1"/>
  <c r="FR98" i="1"/>
  <c r="CW80" i="1"/>
  <c r="CU78" i="1"/>
  <c r="CK74" i="1"/>
  <c r="AX90" i="1"/>
  <c r="FR83" i="1"/>
  <c r="EJ83" i="1"/>
  <c r="DT83" i="1"/>
  <c r="EC58" i="1"/>
  <c r="CO83" i="1"/>
  <c r="CO90" i="1"/>
  <c r="GC88" i="1"/>
  <c r="GU52" i="1"/>
  <c r="FE89" i="1"/>
  <c r="CO102" i="1"/>
  <c r="EL90" i="1"/>
  <c r="CQ42" i="1"/>
  <c r="DD59" i="1"/>
  <c r="L103" i="1"/>
  <c r="AF96" i="1"/>
  <c r="GH71" i="1"/>
  <c r="EO50" i="1"/>
  <c r="AH79" i="1"/>
  <c r="AC66" i="1"/>
  <c r="CO74" i="1"/>
  <c r="EO58" i="1"/>
  <c r="EG78" i="1"/>
  <c r="FP69" i="1"/>
  <c r="FG69" i="1"/>
  <c r="P119" i="1"/>
  <c r="AW79" i="1"/>
  <c r="AQ121" i="1"/>
  <c r="EP74" i="1"/>
  <c r="GM74" i="1"/>
  <c r="FI47" i="1"/>
  <c r="FI87" i="1"/>
  <c r="BV80" i="1"/>
  <c r="EU99" i="1"/>
  <c r="FX81" i="1"/>
  <c r="GK74" i="1"/>
  <c r="BX66" i="1"/>
  <c r="DX81" i="1"/>
  <c r="DP80" i="1"/>
  <c r="CV51" i="1"/>
  <c r="EH103" i="1"/>
  <c r="CB85" i="1"/>
  <c r="CE60" i="1"/>
  <c r="DO75" i="1"/>
  <c r="GV120" i="1"/>
  <c r="AC56" i="1"/>
  <c r="DE83" i="1"/>
  <c r="EJ74" i="1"/>
  <c r="FO64" i="1"/>
  <c r="Y68" i="1"/>
  <c r="AF89" i="1"/>
  <c r="AO95" i="1"/>
  <c r="FU70" i="1"/>
  <c r="CD58" i="1"/>
  <c r="EB67" i="1"/>
  <c r="FD107" i="1"/>
  <c r="FC55" i="1"/>
  <c r="DE78" i="1"/>
  <c r="CX84" i="1"/>
  <c r="CZ87" i="1"/>
  <c r="BY65" i="1"/>
  <c r="FX84" i="1"/>
  <c r="AJ71" i="1"/>
  <c r="BF80" i="1"/>
  <c r="DT103" i="1"/>
  <c r="HG79" i="1"/>
  <c r="AO102" i="1"/>
  <c r="HC98" i="1"/>
  <c r="EE76" i="1"/>
  <c r="EJ82" i="1"/>
  <c r="GK84" i="1"/>
  <c r="HH84" i="1"/>
  <c r="EG86" i="1"/>
  <c r="GO67" i="1"/>
  <c r="DF106" i="1"/>
  <c r="DI127" i="1"/>
  <c r="CQ79" i="1"/>
  <c r="EJ97" i="1"/>
  <c r="DD69" i="1"/>
  <c r="HA68" i="1"/>
  <c r="GD75" i="1"/>
  <c r="ER109" i="1"/>
  <c r="DY66" i="1"/>
  <c r="CD142" i="1"/>
  <c r="AG111" i="1"/>
  <c r="FH126" i="1"/>
  <c r="GK53" i="1"/>
  <c r="DT90" i="1"/>
  <c r="Q96" i="1"/>
  <c r="BV106" i="1"/>
  <c r="CL64" i="1"/>
  <c r="BQ95" i="1"/>
  <c r="DV118" i="1"/>
  <c r="DT102" i="1"/>
  <c r="CU74" i="1"/>
  <c r="FF104" i="1"/>
  <c r="CS106" i="1"/>
  <c r="EM99" i="1"/>
  <c r="AI122" i="1"/>
  <c r="CJ78" i="1"/>
  <c r="FS71" i="1"/>
  <c r="GY99" i="1"/>
  <c r="P55" i="1"/>
  <c r="AA96" i="1"/>
  <c r="CS122" i="1"/>
  <c r="GT51" i="1"/>
  <c r="L100" i="1"/>
  <c r="BP104" i="1"/>
  <c r="EP100" i="1"/>
  <c r="GW66" i="1"/>
  <c r="HI82" i="1"/>
  <c r="FW82" i="1"/>
  <c r="GR108" i="1"/>
  <c r="BV68" i="1"/>
  <c r="BU90" i="1"/>
  <c r="AI101" i="1"/>
  <c r="AM92" i="1"/>
  <c r="CN79" i="1"/>
  <c r="GQ81" i="1"/>
  <c r="GH79" i="1"/>
  <c r="FI94" i="1"/>
  <c r="EI52" i="1"/>
  <c r="FJ131" i="1"/>
  <c r="BY90" i="1"/>
  <c r="DZ62" i="1"/>
  <c r="FV74" i="1"/>
  <c r="GX94" i="1"/>
  <c r="FT86" i="1"/>
  <c r="CK67" i="1"/>
  <c r="FZ70" i="1"/>
  <c r="HC100" i="1"/>
  <c r="EX111" i="1"/>
  <c r="GC43" i="1"/>
  <c r="AA68" i="1"/>
  <c r="CE98" i="1"/>
  <c r="CH73" i="1"/>
  <c r="CX94" i="1"/>
  <c r="BJ46" i="1"/>
  <c r="EV109" i="1"/>
  <c r="GO112" i="1"/>
  <c r="ES73" i="1"/>
  <c r="CJ68" i="1"/>
  <c r="CW78" i="1"/>
  <c r="CP85" i="1"/>
  <c r="BQ81" i="1"/>
  <c r="R49" i="1"/>
  <c r="CL55" i="1"/>
  <c r="GO82" i="1"/>
  <c r="FY56" i="1"/>
  <c r="EY66" i="1"/>
  <c r="AS80" i="1"/>
  <c r="HG90" i="1"/>
  <c r="ET81" i="1"/>
  <c r="GV74" i="1"/>
  <c r="DI122" i="1"/>
  <c r="FC81" i="1"/>
  <c r="HB104" i="1"/>
  <c r="CZ84" i="1"/>
  <c r="BO130" i="1"/>
  <c r="DM47" i="1"/>
  <c r="S64" i="1"/>
  <c r="CC38" i="1"/>
  <c r="FJ82" i="1"/>
  <c r="EC50" i="1"/>
  <c r="J64" i="1"/>
  <c r="FF48" i="1"/>
  <c r="FN81" i="1"/>
  <c r="HF64" i="1"/>
  <c r="HA102" i="1"/>
  <c r="FU71" i="1"/>
  <c r="DE103" i="1"/>
  <c r="FA84" i="1"/>
  <c r="AG78" i="1"/>
  <c r="GD53" i="1"/>
  <c r="DK82" i="1"/>
  <c r="CN64" i="1"/>
  <c r="U110" i="1"/>
  <c r="GE64" i="1"/>
  <c r="GF99" i="1"/>
  <c r="DU61" i="1"/>
  <c r="FH72" i="1"/>
  <c r="BW112" i="1"/>
  <c r="GF97" i="1"/>
  <c r="BW72" i="1"/>
  <c r="HH68" i="1"/>
  <c r="GS72" i="1"/>
  <c r="EF81" i="1"/>
  <c r="DW88" i="1"/>
  <c r="CG104" i="1"/>
  <c r="GJ66" i="1"/>
  <c r="FH46" i="1"/>
  <c r="EM81" i="1"/>
  <c r="AN94" i="1"/>
  <c r="CF77" i="1"/>
  <c r="AJ131" i="1"/>
  <c r="FK105" i="1"/>
  <c r="BZ81" i="1"/>
  <c r="FA63" i="1"/>
  <c r="BZ49" i="1"/>
  <c r="BT88" i="1"/>
  <c r="BE98" i="1"/>
  <c r="DE67" i="1"/>
  <c r="EA139" i="1"/>
  <c r="AK92" i="1"/>
  <c r="DR100" i="1"/>
  <c r="AT69" i="1"/>
  <c r="AZ90" i="1"/>
  <c r="BT91" i="1"/>
  <c r="EX79" i="1"/>
  <c r="BJ77" i="1"/>
  <c r="GU116" i="1"/>
  <c r="Y122" i="1"/>
  <c r="EB108" i="1"/>
  <c r="S51" i="1"/>
  <c r="ED89" i="1"/>
  <c r="BV85" i="1"/>
  <c r="GO75" i="1"/>
  <c r="BS86" i="1"/>
  <c r="DR119" i="1"/>
  <c r="GR104" i="1"/>
  <c r="CS97" i="1"/>
  <c r="FM80" i="1"/>
  <c r="K68" i="1"/>
  <c r="FP111" i="1"/>
  <c r="GP75" i="1"/>
  <c r="FC78" i="1"/>
  <c r="AP87" i="1"/>
  <c r="DB99" i="1"/>
  <c r="BL38" i="1"/>
  <c r="BM83" i="1"/>
  <c r="AZ107" i="1"/>
  <c r="J114" i="1"/>
  <c r="AC80" i="1"/>
  <c r="AV78" i="1"/>
  <c r="AH95" i="1"/>
  <c r="DP94" i="1"/>
  <c r="HI85" i="1"/>
  <c r="HA63" i="1"/>
  <c r="FD79" i="1"/>
  <c r="EB93" i="1"/>
  <c r="CE82" i="1"/>
  <c r="DE123" i="1"/>
  <c r="FM95" i="1"/>
  <c r="EA72" i="1"/>
  <c r="FF63" i="1"/>
  <c r="CF100" i="1"/>
  <c r="GD73" i="1"/>
  <c r="EK93" i="1"/>
  <c r="FH93" i="1"/>
  <c r="EB98" i="1"/>
  <c r="DC127" i="1"/>
  <c r="BP92" i="1"/>
  <c r="EX74" i="1"/>
  <c r="EO82" i="1"/>
  <c r="ER93" i="1"/>
  <c r="W67" i="1"/>
  <c r="DP96" i="1"/>
  <c r="DR86" i="1"/>
  <c r="DW63" i="1"/>
  <c r="EI45" i="1"/>
  <c r="FO103" i="1"/>
  <c r="HD123" i="1"/>
  <c r="CZ96" i="1"/>
  <c r="S98" i="1"/>
  <c r="CA88" i="1"/>
  <c r="FO84" i="1"/>
  <c r="FM127" i="1"/>
  <c r="BD72" i="1"/>
  <c r="BJ84" i="1"/>
  <c r="FP128" i="1"/>
  <c r="AR90" i="1"/>
  <c r="BR57" i="1"/>
  <c r="CE41" i="1"/>
  <c r="EX91" i="1"/>
  <c r="CI84" i="1"/>
  <c r="EH48" i="1"/>
  <c r="DZ81" i="1"/>
  <c r="CU62" i="1"/>
  <c r="AC82" i="1"/>
  <c r="FR85" i="1"/>
  <c r="P67" i="1"/>
  <c r="GM52" i="1"/>
  <c r="BK64" i="1"/>
  <c r="AW50" i="1"/>
  <c r="EL79" i="1"/>
  <c r="FR60" i="1"/>
  <c r="CG69" i="1"/>
  <c r="CT62" i="1"/>
  <c r="ER76" i="1"/>
  <c r="EZ73" i="1"/>
  <c r="EI84" i="1"/>
  <c r="AC90" i="1"/>
  <c r="FP71" i="1"/>
  <c r="AA63" i="1"/>
  <c r="FV93" i="1"/>
  <c r="DY105" i="1"/>
  <c r="DC75" i="1"/>
  <c r="BJ49" i="1"/>
  <c r="V94" i="1"/>
  <c r="DI93" i="1"/>
  <c r="GT85" i="1"/>
  <c r="CH118" i="1"/>
  <c r="DE59" i="1"/>
  <c r="CB130" i="1"/>
  <c r="Q124" i="1"/>
  <c r="AF101" i="1"/>
  <c r="HA80" i="1"/>
  <c r="AO97" i="1"/>
  <c r="HG82" i="1"/>
  <c r="GO73" i="1"/>
  <c r="GS54" i="1"/>
  <c r="FZ60" i="1"/>
  <c r="AR71" i="1"/>
  <c r="R81" i="1"/>
  <c r="GS64" i="1"/>
  <c r="CS98" i="1"/>
  <c r="GW45" i="1"/>
  <c r="EM82" i="1"/>
  <c r="CG93" i="1"/>
  <c r="FI86" i="1"/>
  <c r="HC68" i="1"/>
  <c r="N93" i="1"/>
  <c r="AZ124" i="1"/>
  <c r="EM73" i="1"/>
  <c r="EO54" i="1"/>
  <c r="AZ77" i="1"/>
  <c r="EU77" i="1"/>
  <c r="GY104" i="1"/>
  <c r="Q64" i="1"/>
  <c r="BP127" i="1"/>
  <c r="FL98" i="1"/>
  <c r="HD67" i="1"/>
  <c r="FN48" i="1"/>
  <c r="M93" i="1"/>
  <c r="BE63" i="1"/>
  <c r="EV75" i="1"/>
  <c r="M108" i="1"/>
  <c r="AN80" i="1"/>
  <c r="GD114" i="1"/>
  <c r="CJ117" i="1"/>
  <c r="DZ48" i="1"/>
  <c r="FD129" i="1"/>
  <c r="CS109" i="1"/>
  <c r="EA76" i="1"/>
  <c r="GY100" i="1"/>
  <c r="Z82" i="1"/>
  <c r="DS122" i="1"/>
  <c r="GF118" i="1"/>
  <c r="FG84" i="1"/>
  <c r="EN130" i="1"/>
  <c r="DI128" i="1"/>
  <c r="DH73" i="1"/>
  <c r="L84" i="1"/>
  <c r="AM85" i="1"/>
  <c r="DC74" i="1"/>
  <c r="FE46" i="1"/>
  <c r="CA82" i="1"/>
  <c r="CY69" i="1"/>
  <c r="FE86" i="1"/>
  <c r="GX56" i="1"/>
  <c r="Z67" i="1"/>
  <c r="EB61" i="1"/>
  <c r="M63" i="1"/>
  <c r="FA128" i="1"/>
  <c r="DC63" i="1"/>
  <c r="GE121" i="1"/>
  <c r="FU85" i="1"/>
  <c r="EX120" i="1"/>
  <c r="GH62" i="1"/>
  <c r="CK135" i="1"/>
  <c r="CM92" i="1"/>
  <c r="DL124" i="1"/>
  <c r="GW67" i="1"/>
  <c r="CJ94" i="1"/>
  <c r="DY65" i="1"/>
  <c r="DP58" i="1"/>
  <c r="BT79" i="1"/>
  <c r="FR69" i="1"/>
  <c r="CR43" i="1"/>
  <c r="BI98" i="1"/>
  <c r="BB82" i="1"/>
  <c r="HD74" i="1"/>
  <c r="CJ75" i="1"/>
  <c r="AP80" i="1"/>
  <c r="BC64" i="1"/>
  <c r="AU65" i="1"/>
  <c r="GU81" i="1"/>
  <c r="DM109" i="1"/>
  <c r="GN44" i="1"/>
  <c r="CB75" i="1"/>
  <c r="EO53" i="1"/>
  <c r="DJ81" i="1"/>
  <c r="BZ77" i="1"/>
  <c r="DW86" i="1"/>
  <c r="CL72" i="1"/>
  <c r="CG49" i="1"/>
  <c r="FG79" i="1"/>
  <c r="FS118" i="1"/>
  <c r="AT64" i="1"/>
  <c r="EV64" i="1"/>
  <c r="FW67" i="1"/>
  <c r="HB74" i="1"/>
  <c r="CN98" i="1"/>
  <c r="GA96" i="1"/>
  <c r="CE96" i="1"/>
  <c r="CV77" i="1"/>
  <c r="DY59" i="1"/>
  <c r="BC109" i="1"/>
  <c r="DJ74" i="1"/>
  <c r="CR77" i="1"/>
  <c r="DU118" i="1"/>
  <c r="AA95" i="1"/>
  <c r="AT109" i="1"/>
  <c r="ES69" i="1"/>
  <c r="GD62" i="1"/>
  <c r="DY123" i="1"/>
  <c r="GR77" i="1"/>
  <c r="DG57" i="1"/>
  <c r="CU75" i="1"/>
  <c r="DG104" i="1"/>
  <c r="CP50" i="1"/>
  <c r="CR114" i="1"/>
  <c r="BV69" i="1"/>
  <c r="EO62" i="1"/>
  <c r="EW77" i="1"/>
  <c r="ES110" i="1"/>
  <c r="CI98" i="1"/>
  <c r="ED86" i="1"/>
  <c r="HI75" i="1"/>
  <c r="GA74" i="1"/>
  <c r="AT84" i="1"/>
  <c r="GL44" i="1"/>
  <c r="HD80" i="1"/>
  <c r="FL82" i="1"/>
  <c r="Q63" i="1"/>
  <c r="GB78" i="1"/>
  <c r="DA109" i="1"/>
  <c r="BS68" i="1"/>
  <c r="DW96" i="1"/>
  <c r="EJ49" i="1"/>
  <c r="ED99" i="1"/>
  <c r="GR91" i="1"/>
  <c r="AT93" i="1"/>
  <c r="ED108" i="1"/>
  <c r="CJ67" i="1"/>
  <c r="GF101" i="1"/>
  <c r="EO142" i="1"/>
  <c r="EH60" i="1"/>
  <c r="CD94" i="1"/>
  <c r="BI107" i="1"/>
  <c r="DY85" i="1"/>
  <c r="N84" i="1"/>
  <c r="ES124" i="1"/>
  <c r="X68" i="1"/>
  <c r="AH115" i="1"/>
  <c r="AR68" i="1"/>
  <c r="BM84" i="1"/>
  <c r="FM77" i="1"/>
  <c r="BG100" i="1"/>
  <c r="GT83" i="1"/>
  <c r="FI89" i="1"/>
  <c r="AV125" i="1"/>
  <c r="GC102" i="1"/>
  <c r="BT67" i="1"/>
  <c r="BI66" i="1"/>
  <c r="AP96" i="1"/>
  <c r="GP73" i="1"/>
  <c r="HG88" i="1"/>
  <c r="GQ129" i="1"/>
  <c r="AP101" i="1"/>
  <c r="GU75" i="1"/>
  <c r="CY78" i="1"/>
  <c r="FC84" i="1"/>
  <c r="CN81" i="1"/>
  <c r="K94" i="1"/>
  <c r="CD83" i="1"/>
  <c r="DA82" i="1"/>
  <c r="EC90" i="1"/>
  <c r="BW85" i="1"/>
  <c r="DG81" i="1"/>
  <c r="HF85" i="1"/>
  <c r="EJ50" i="1"/>
  <c r="GG45" i="1"/>
  <c r="CW54" i="1"/>
  <c r="Y101" i="1"/>
  <c r="AT67" i="1"/>
  <c r="EM74" i="1"/>
  <c r="EM78" i="1"/>
  <c r="BZ85" i="1"/>
  <c r="EY82" i="1"/>
  <c r="GT66" i="1"/>
  <c r="U91" i="1"/>
  <c r="GJ42" i="1"/>
  <c r="EA123" i="1"/>
  <c r="ES71" i="1"/>
  <c r="CH113" i="1"/>
  <c r="AG63" i="1"/>
  <c r="FF127" i="1"/>
  <c r="DC97" i="1"/>
  <c r="FZ91" i="1"/>
  <c r="BX63" i="1"/>
  <c r="CF96" i="1"/>
  <c r="FM74" i="1"/>
  <c r="AR75" i="1"/>
  <c r="EM60" i="1"/>
  <c r="FV95" i="1"/>
  <c r="GC76" i="1"/>
  <c r="EB80" i="1"/>
  <c r="HH40" i="1"/>
  <c r="BS72" i="1"/>
  <c r="DP85" i="1"/>
  <c r="AC70" i="1"/>
  <c r="AI96" i="1"/>
  <c r="DA122" i="1"/>
  <c r="GD71" i="1"/>
  <c r="EM64" i="1"/>
  <c r="GH106" i="1"/>
  <c r="FW87" i="1"/>
  <c r="CQ65" i="1"/>
  <c r="GT56" i="1"/>
  <c r="BQ99" i="1"/>
  <c r="BP66" i="1"/>
  <c r="DM79" i="1"/>
  <c r="BD76" i="1"/>
  <c r="BT69" i="1"/>
  <c r="EI53" i="1"/>
  <c r="GL67" i="1"/>
  <c r="DW87" i="1"/>
  <c r="CQ70" i="1"/>
  <c r="FU122" i="1"/>
  <c r="HF74" i="1"/>
  <c r="DJ67" i="1"/>
  <c r="CR74" i="1"/>
  <c r="FW76" i="1"/>
  <c r="FJ107" i="1"/>
  <c r="ED54" i="1"/>
  <c r="DR58" i="1"/>
  <c r="CN69" i="1"/>
  <c r="ET68" i="1"/>
  <c r="EN116" i="1"/>
  <c r="FF121" i="1"/>
  <c r="HD95" i="1"/>
  <c r="EX121" i="1"/>
  <c r="AQ113" i="1"/>
  <c r="BS167" i="1"/>
  <c r="FV91" i="1"/>
  <c r="FU144" i="1"/>
  <c r="BU77" i="1"/>
  <c r="DE112" i="1"/>
  <c r="AW71" i="1"/>
  <c r="AD68" i="1"/>
  <c r="CU66" i="1"/>
  <c r="EL57" i="1"/>
  <c r="R89" i="1"/>
  <c r="AG70" i="1"/>
  <c r="CE94" i="1"/>
  <c r="EB112" i="1"/>
  <c r="EY97" i="1"/>
  <c r="CI140" i="1"/>
  <c r="W118" i="1"/>
  <c r="AC129" i="1"/>
  <c r="FL111" i="1"/>
  <c r="AV96" i="1"/>
  <c r="DR105" i="1"/>
  <c r="L79" i="1"/>
  <c r="CR115" i="1"/>
  <c r="CT88" i="1"/>
  <c r="DH71" i="1"/>
  <c r="EY67" i="1"/>
  <c r="FC89" i="1"/>
  <c r="EZ93" i="1"/>
  <c r="FS79" i="1"/>
  <c r="DM114" i="1"/>
  <c r="DK131" i="1"/>
  <c r="AD114" i="1"/>
  <c r="DR124" i="1"/>
  <c r="AH104" i="1"/>
  <c r="AF104" i="1"/>
  <c r="FA101" i="1"/>
  <c r="AE99" i="1"/>
  <c r="AO45" i="1"/>
  <c r="FX109" i="1"/>
  <c r="GS102" i="1"/>
  <c r="L114" i="1"/>
  <c r="DU90" i="1"/>
  <c r="FB107" i="1"/>
  <c r="AX95" i="1"/>
  <c r="EA71" i="1"/>
  <c r="CF142" i="1"/>
  <c r="FP130" i="1"/>
  <c r="GK72" i="1"/>
  <c r="FA81" i="1"/>
  <c r="FW84" i="1"/>
  <c r="T111" i="1"/>
  <c r="AA75" i="1"/>
  <c r="FC131" i="1"/>
  <c r="GO96" i="1"/>
  <c r="BW93" i="1"/>
  <c r="BE137" i="1"/>
  <c r="EL99" i="1"/>
  <c r="CT91" i="1"/>
  <c r="HD139" i="1"/>
  <c r="AC106" i="1"/>
  <c r="AI169" i="1"/>
  <c r="AK110" i="1"/>
  <c r="DZ88" i="1"/>
  <c r="EV95" i="1"/>
  <c r="CI81" i="1"/>
  <c r="AI113" i="1"/>
  <c r="HB108" i="1"/>
  <c r="GN57" i="1"/>
  <c r="FL80" i="1"/>
  <c r="DA100" i="1"/>
  <c r="HD100" i="1"/>
  <c r="GD140" i="1"/>
  <c r="FD76" i="1"/>
  <c r="EH122" i="1"/>
  <c r="BB72" i="1"/>
  <c r="AD107" i="1"/>
  <c r="BK127" i="1"/>
  <c r="DU80" i="1"/>
  <c r="EX45" i="1"/>
  <c r="GQ76" i="1"/>
  <c r="AE96" i="1"/>
  <c r="BR88" i="1"/>
  <c r="DV77" i="1"/>
  <c r="BS62" i="1"/>
  <c r="CY125" i="1"/>
  <c r="DN79" i="1"/>
  <c r="HI149" i="1"/>
  <c r="CQ62" i="1"/>
  <c r="GM71" i="1"/>
  <c r="BD77" i="1"/>
  <c r="Y84" i="1"/>
  <c r="GP102" i="1"/>
  <c r="GS100" i="1"/>
  <c r="EW38" i="1"/>
  <c r="AU72" i="1"/>
  <c r="BT66" i="1"/>
  <c r="GF61" i="1"/>
  <c r="GE108" i="1"/>
  <c r="FY73" i="1"/>
  <c r="AI131" i="1"/>
  <c r="GN69" i="1"/>
  <c r="DB66" i="1"/>
  <c r="BP95" i="1"/>
  <c r="EA92" i="1"/>
  <c r="GO83" i="1"/>
  <c r="DM83" i="1"/>
  <c r="U86" i="1"/>
  <c r="GF103" i="1"/>
  <c r="DD95" i="1"/>
  <c r="HB62" i="1"/>
  <c r="EV86" i="1"/>
  <c r="FM85" i="1"/>
  <c r="HH69" i="1"/>
  <c r="CT90" i="1"/>
  <c r="CI120" i="1"/>
  <c r="AK68" i="1"/>
  <c r="GA108" i="1"/>
  <c r="CY93" i="1"/>
  <c r="FG65" i="1"/>
  <c r="CX71" i="1"/>
  <c r="AX64" i="1"/>
  <c r="EE54" i="1"/>
  <c r="CH92" i="1"/>
  <c r="AZ62" i="1"/>
  <c r="BK75" i="1"/>
  <c r="DM115" i="1"/>
  <c r="CB94" i="1"/>
  <c r="J154" i="1"/>
  <c r="HG103" i="1"/>
  <c r="BZ89" i="1"/>
  <c r="DI123" i="1"/>
  <c r="AK106" i="1"/>
  <c r="GX80" i="1"/>
  <c r="FG96" i="1"/>
  <c r="AM77" i="1"/>
  <c r="FL94" i="1"/>
  <c r="BX82" i="1"/>
  <c r="BT73" i="1"/>
  <c r="DX66" i="1"/>
  <c r="BE105" i="1"/>
  <c r="GI90" i="1"/>
  <c r="FV131" i="1"/>
  <c r="J113" i="1"/>
  <c r="DQ129" i="1"/>
  <c r="CC109" i="1"/>
  <c r="Z146" i="1"/>
  <c r="GS140" i="1"/>
  <c r="CA147" i="1"/>
  <c r="AE100" i="1"/>
  <c r="BW76" i="1"/>
  <c r="GC73" i="1"/>
  <c r="DN53" i="1"/>
  <c r="BW127" i="1"/>
  <c r="AX86" i="1"/>
  <c r="BQ67" i="1"/>
  <c r="K85" i="1"/>
  <c r="FB76" i="1"/>
  <c r="CY102" i="1"/>
  <c r="AR134" i="1"/>
  <c r="BM145" i="1"/>
  <c r="CH117" i="1"/>
  <c r="K129" i="1"/>
  <c r="DF102" i="1"/>
  <c r="EC170" i="1"/>
  <c r="V99" i="1"/>
  <c r="BN67" i="1"/>
  <c r="FC103" i="1"/>
  <c r="DB74" i="1"/>
  <c r="CK91" i="1"/>
  <c r="EF69" i="1"/>
  <c r="EQ82" i="1"/>
  <c r="EI90" i="1"/>
  <c r="GK107" i="1"/>
  <c r="EA95" i="1"/>
  <c r="CX54" i="1"/>
  <c r="BQ66" i="1"/>
  <c r="FK95" i="1"/>
  <c r="FE90" i="1"/>
  <c r="AJ79" i="1"/>
  <c r="GE68" i="1"/>
  <c r="J51" i="1"/>
  <c r="CF95" i="1"/>
  <c r="DN127" i="1"/>
  <c r="FF136" i="1"/>
  <c r="DQ88" i="1"/>
  <c r="BS131" i="1"/>
  <c r="CE74" i="1"/>
  <c r="BT104" i="1"/>
  <c r="GC117" i="1"/>
  <c r="BU138" i="1"/>
  <c r="EP72" i="1"/>
  <c r="CM97" i="1"/>
  <c r="BV153" i="1"/>
  <c r="BN52" i="1"/>
  <c r="AS62" i="1"/>
  <c r="AZ43" i="1"/>
  <c r="HD81" i="1"/>
  <c r="FG38" i="1"/>
  <c r="FS99" i="1"/>
  <c r="CX76" i="1"/>
  <c r="GZ121" i="1"/>
  <c r="U54" i="1"/>
  <c r="BJ61" i="1"/>
  <c r="L107" i="1"/>
  <c r="BU103" i="1"/>
  <c r="GY60" i="1"/>
  <c r="Z81" i="1"/>
  <c r="GV127" i="1"/>
  <c r="DD83" i="1"/>
  <c r="DS92" i="1"/>
  <c r="AY71" i="1"/>
  <c r="EN74" i="1"/>
  <c r="DI89" i="1"/>
  <c r="FI119" i="1"/>
  <c r="DT60" i="1"/>
  <c r="EH116" i="1"/>
  <c r="GR59" i="1"/>
  <c r="GY70" i="1"/>
  <c r="DR85" i="1"/>
  <c r="GL77" i="1"/>
  <c r="GQ116" i="1"/>
  <c r="BR42" i="1"/>
  <c r="AW75" i="1"/>
  <c r="O74" i="1"/>
  <c r="CZ83" i="1"/>
  <c r="HH74" i="1"/>
  <c r="GA91" i="1"/>
  <c r="DA134" i="1"/>
  <c r="EE104" i="1"/>
  <c r="DT94" i="1"/>
  <c r="L87" i="1"/>
  <c r="GE81" i="1"/>
  <c r="BG105" i="1"/>
  <c r="GO76" i="1"/>
  <c r="Z89" i="1"/>
  <c r="AJ107" i="1"/>
  <c r="CM68" i="1"/>
  <c r="M82" i="1"/>
  <c r="FU104" i="1"/>
  <c r="CV107" i="1"/>
  <c r="GN72" i="1"/>
  <c r="AS77" i="1"/>
  <c r="BE146" i="1"/>
  <c r="GX116" i="1"/>
  <c r="BY82" i="1"/>
  <c r="S93" i="1"/>
  <c r="AI74" i="1"/>
  <c r="BM105" i="1"/>
  <c r="DN81" i="1"/>
  <c r="HH85" i="1"/>
  <c r="BA74" i="1"/>
  <c r="AB102" i="1"/>
  <c r="DG78" i="1"/>
  <c r="CE127" i="1"/>
  <c r="AR111" i="1"/>
  <c r="ER106" i="1"/>
  <c r="GT97" i="1"/>
  <c r="GP140" i="1"/>
  <c r="Q143" i="1"/>
  <c r="BG155" i="1"/>
  <c r="GT112" i="1"/>
  <c r="BT60" i="1"/>
  <c r="CB126" i="1"/>
  <c r="FZ99" i="1"/>
  <c r="Y93" i="1"/>
  <c r="CP65" i="1"/>
  <c r="AT73" i="1"/>
  <c r="GW73" i="1"/>
  <c r="HI88" i="1"/>
  <c r="GZ119" i="1"/>
  <c r="BB113" i="1"/>
  <c r="AI112" i="1"/>
  <c r="CQ114" i="1"/>
  <c r="W76" i="1"/>
  <c r="AZ112" i="1"/>
  <c r="DT126" i="1"/>
  <c r="AO166" i="1"/>
  <c r="CV81" i="1"/>
  <c r="CD108" i="1"/>
  <c r="CK152" i="1"/>
  <c r="EQ109" i="1"/>
  <c r="BA101" i="1"/>
  <c r="BC93" i="1"/>
  <c r="EY102" i="1"/>
  <c r="EZ78" i="1"/>
  <c r="R152" i="1"/>
  <c r="AY106" i="1"/>
  <c r="FG100" i="1"/>
  <c r="FK66" i="1"/>
  <c r="EJ112" i="1"/>
  <c r="EF125" i="1"/>
  <c r="EU92" i="1"/>
  <c r="FQ91" i="1"/>
  <c r="CJ66" i="1"/>
  <c r="EW86" i="1"/>
  <c r="CH74" i="1"/>
  <c r="DS63" i="1"/>
  <c r="GC121" i="1"/>
  <c r="AM65" i="1"/>
  <c r="AZ88" i="1"/>
  <c r="AE79" i="1"/>
  <c r="EK120" i="1"/>
  <c r="AO82" i="1"/>
  <c r="FI58" i="1"/>
  <c r="DQ64" i="1"/>
  <c r="DU68" i="1"/>
  <c r="ER127" i="1"/>
  <c r="AO65" i="1"/>
  <c r="HD104" i="1"/>
  <c r="T100" i="1"/>
  <c r="GY90" i="1"/>
  <c r="EO70" i="1"/>
  <c r="EQ118" i="1"/>
  <c r="BF63" i="1"/>
  <c r="DG87" i="1"/>
  <c r="CT68" i="1"/>
  <c r="N104" i="1"/>
  <c r="BP69" i="1"/>
  <c r="FQ93" i="1"/>
  <c r="GX83" i="1"/>
  <c r="P88" i="1"/>
  <c r="EC67" i="1"/>
  <c r="T58" i="1"/>
  <c r="DC130" i="1"/>
  <c r="GQ50" i="1"/>
  <c r="GH65" i="1"/>
  <c r="GI71" i="1"/>
  <c r="DR83" i="1"/>
  <c r="O69" i="1"/>
  <c r="GZ70" i="1"/>
  <c r="GF71" i="1"/>
  <c r="BF76" i="1"/>
  <c r="GP66" i="1"/>
  <c r="CD88" i="1"/>
  <c r="AY67" i="1"/>
  <c r="HB81" i="1"/>
  <c r="HE70" i="1"/>
  <c r="GL79" i="1"/>
  <c r="N83" i="1"/>
  <c r="AU81" i="1"/>
  <c r="AG86" i="1"/>
  <c r="EN95" i="1"/>
  <c r="AP127" i="1"/>
  <c r="DJ117" i="1"/>
  <c r="FP62" i="1"/>
  <c r="HA76" i="1"/>
  <c r="CI68" i="1"/>
  <c r="CV62" i="1"/>
  <c r="ED59" i="1"/>
  <c r="EK45" i="1"/>
  <c r="Y117" i="1"/>
  <c r="GO111" i="1"/>
  <c r="CS71" i="1"/>
  <c r="DX49" i="1"/>
  <c r="FM116" i="1"/>
  <c r="FH95" i="1"/>
  <c r="DP127" i="1"/>
  <c r="FI64" i="1"/>
  <c r="GR67" i="1"/>
  <c r="DJ110" i="1"/>
  <c r="CQ82" i="1"/>
  <c r="FT131" i="1"/>
  <c r="BZ128" i="1"/>
  <c r="DX102" i="1"/>
  <c r="V119" i="1"/>
  <c r="AC38" i="1"/>
  <c r="EQ114" i="1"/>
  <c r="CZ108" i="1"/>
  <c r="U112" i="1"/>
  <c r="J85" i="1"/>
  <c r="BS83" i="1"/>
  <c r="HC41" i="1"/>
  <c r="FT110" i="1"/>
  <c r="FY107" i="1"/>
  <c r="HD82" i="1"/>
  <c r="L70" i="1"/>
  <c r="AV69" i="1"/>
  <c r="FO130" i="1"/>
  <c r="GV145" i="1"/>
  <c r="GE110" i="1"/>
  <c r="FM110" i="1"/>
  <c r="GB123" i="1"/>
  <c r="Q116" i="1"/>
  <c r="CJ148" i="1"/>
  <c r="GP93" i="1"/>
  <c r="DC78" i="1"/>
  <c r="GE127" i="1"/>
  <c r="BT48" i="1"/>
  <c r="HA86" i="1"/>
  <c r="DA78" i="1"/>
  <c r="AT105" i="1"/>
  <c r="BV100" i="1"/>
  <c r="HG75" i="1"/>
  <c r="EO87" i="1"/>
  <c r="GT98" i="1"/>
  <c r="AP155" i="1"/>
  <c r="GO104" i="1"/>
  <c r="DN114" i="1"/>
  <c r="BQ128" i="1"/>
  <c r="GQ118" i="1"/>
  <c r="GM115" i="1"/>
  <c r="EJ42" i="1"/>
  <c r="S86" i="1"/>
  <c r="AW84" i="1"/>
  <c r="BT82" i="1"/>
  <c r="Z87" i="1"/>
  <c r="FO79" i="1"/>
  <c r="HE69" i="1"/>
  <c r="HB95" i="1"/>
  <c r="FV116" i="1"/>
  <c r="HA52" i="1"/>
  <c r="CX42" i="1"/>
  <c r="CW61" i="1"/>
  <c r="N42" i="1"/>
  <c r="DL51" i="1"/>
  <c r="BH67" i="1"/>
  <c r="DZ70" i="1"/>
  <c r="AH69" i="1"/>
  <c r="EA73" i="1"/>
  <c r="CR78" i="1"/>
  <c r="GN75" i="1"/>
  <c r="EY93" i="1"/>
  <c r="DN58" i="1"/>
  <c r="FT93" i="1"/>
  <c r="FW60" i="1"/>
  <c r="CC84" i="1"/>
  <c r="CO64" i="1"/>
  <c r="K95" i="1"/>
  <c r="FC57" i="1"/>
  <c r="DX98" i="1"/>
  <c r="CU100" i="1"/>
  <c r="GQ117" i="1"/>
  <c r="BR79" i="1"/>
  <c r="CN68" i="1"/>
  <c r="EX110" i="1"/>
  <c r="BF107" i="1"/>
  <c r="CY82" i="1"/>
  <c r="FF83" i="1"/>
  <c r="AN78" i="1"/>
  <c r="BX97" i="1"/>
  <c r="DC76" i="1"/>
  <c r="DJ83" i="1"/>
  <c r="FF79" i="1"/>
  <c r="DU108" i="1"/>
  <c r="J53" i="1"/>
  <c r="EW78" i="1"/>
  <c r="DT93" i="1"/>
  <c r="AI89" i="1"/>
  <c r="BZ71" i="1"/>
  <c r="EQ74" i="1"/>
  <c r="CB87" i="1"/>
  <c r="CH107" i="1"/>
  <c r="AT92" i="1"/>
  <c r="CD87" i="1"/>
  <c r="BV121" i="1"/>
  <c r="FV76" i="1"/>
  <c r="HF98" i="1"/>
  <c r="EL73" i="1"/>
  <c r="GR42" i="1"/>
  <c r="AY88" i="1"/>
  <c r="EL95" i="1"/>
  <c r="EL76" i="1"/>
  <c r="CZ89" i="1"/>
  <c r="FZ78" i="1"/>
  <c r="DL114" i="1"/>
  <c r="FL96" i="1"/>
  <c r="BE81" i="1"/>
  <c r="CO75" i="1"/>
  <c r="K77" i="1"/>
  <c r="K101" i="1"/>
  <c r="AF167" i="1"/>
  <c r="DC118" i="1"/>
  <c r="FL107" i="1"/>
  <c r="AO99" i="1"/>
  <c r="V90" i="1"/>
  <c r="CA160" i="1"/>
  <c r="ER105" i="1"/>
  <c r="AH70" i="1"/>
  <c r="HC73" i="1"/>
  <c r="BD105" i="1"/>
  <c r="EH113" i="1"/>
  <c r="Y90" i="1"/>
  <c r="AL110" i="1"/>
  <c r="AE97" i="1"/>
  <c r="CF67" i="1"/>
  <c r="EG168" i="1"/>
  <c r="CX107" i="1"/>
  <c r="AD104" i="1"/>
  <c r="CV74" i="1"/>
  <c r="DL103" i="1"/>
  <c r="BV94" i="1"/>
  <c r="EO67" i="1"/>
  <c r="FP81" i="1"/>
  <c r="EM66" i="1"/>
  <c r="HD76" i="1"/>
  <c r="L67" i="1"/>
  <c r="GC105" i="1"/>
  <c r="BL125" i="1"/>
  <c r="FE83" i="1"/>
  <c r="EC78" i="1"/>
  <c r="FU82" i="1"/>
  <c r="FS122" i="1"/>
  <c r="FC187" i="1"/>
  <c r="FX92" i="1"/>
  <c r="ET106" i="1"/>
  <c r="BZ142" i="1"/>
  <c r="HC50" i="1"/>
  <c r="DQ106" i="1"/>
  <c r="Y110" i="1"/>
  <c r="CZ95" i="1"/>
  <c r="CC86" i="1"/>
  <c r="BM94" i="1"/>
  <c r="Q87" i="1"/>
  <c r="HG70" i="1"/>
  <c r="EB88" i="1"/>
  <c r="EV90" i="1"/>
  <c r="AJ50" i="1"/>
  <c r="GV129" i="1"/>
  <c r="DC65" i="1"/>
  <c r="BA72" i="1"/>
  <c r="BO67" i="1"/>
  <c r="BD91" i="1"/>
  <c r="DH75" i="1"/>
  <c r="BF43" i="1"/>
  <c r="DI96" i="1"/>
  <c r="GL98" i="1"/>
  <c r="CQ99" i="1"/>
  <c r="BO124" i="1"/>
  <c r="EJ71" i="1"/>
  <c r="BE107" i="1"/>
  <c r="BV115" i="1"/>
  <c r="BK128" i="1"/>
  <c r="R109" i="1"/>
  <c r="FB104" i="1"/>
  <c r="R50" i="1"/>
  <c r="BF87" i="1"/>
  <c r="AQ66" i="1"/>
  <c r="FB77" i="1"/>
  <c r="AB91" i="1"/>
  <c r="DK77" i="1"/>
  <c r="CQ94" i="1"/>
  <c r="BX77" i="1"/>
  <c r="DW49" i="1"/>
  <c r="FN53" i="1"/>
  <c r="BB68" i="1"/>
  <c r="DS64" i="1"/>
  <c r="HC69" i="1"/>
  <c r="BW103" i="1"/>
  <c r="CH76" i="1"/>
  <c r="AE91" i="1"/>
  <c r="DR64" i="1"/>
  <c r="T80" i="1"/>
  <c r="HA83" i="1"/>
  <c r="FH73" i="1"/>
  <c r="R68" i="1"/>
  <c r="BO107" i="1"/>
  <c r="HA48" i="1"/>
  <c r="EI81" i="1"/>
  <c r="GF104" i="1"/>
  <c r="EG95" i="1"/>
  <c r="O71" i="1"/>
  <c r="P81" i="1"/>
  <c r="GM108" i="1"/>
  <c r="AL73" i="1"/>
  <c r="DU66" i="1"/>
  <c r="GS120" i="1"/>
  <c r="FK96" i="1"/>
  <c r="EZ117" i="1"/>
  <c r="AC76" i="1"/>
  <c r="FN106" i="1"/>
  <c r="BQ74" i="1"/>
  <c r="DU98" i="1"/>
  <c r="DZ87" i="1"/>
  <c r="GD63" i="1"/>
  <c r="FX104" i="1"/>
  <c r="V68" i="1"/>
  <c r="HF86" i="1"/>
  <c r="AA57" i="1"/>
  <c r="FC87" i="1"/>
  <c r="FF87" i="1"/>
  <c r="EP121" i="1"/>
  <c r="AP50" i="1"/>
  <c r="EV81" i="1"/>
  <c r="K60" i="1"/>
  <c r="CS87" i="1"/>
  <c r="FH62" i="1"/>
  <c r="FW62" i="1"/>
  <c r="FD131" i="1"/>
  <c r="BP89" i="1"/>
  <c r="AN76" i="1"/>
  <c r="HB89" i="1"/>
  <c r="AG125" i="1"/>
  <c r="GG112" i="1"/>
  <c r="GM90" i="1"/>
  <c r="DG103" i="1"/>
  <c r="AY125" i="1"/>
  <c r="BV81" i="1"/>
  <c r="FR152" i="1"/>
  <c r="BE62" i="1"/>
  <c r="CQ101" i="1"/>
  <c r="GV53" i="1"/>
  <c r="GP103" i="1"/>
  <c r="V104" i="1"/>
  <c r="FS84" i="1"/>
  <c r="GC78" i="1"/>
  <c r="N63" i="1"/>
  <c r="EP99" i="1"/>
  <c r="AN53" i="1"/>
  <c r="EG104" i="1"/>
  <c r="P62" i="1"/>
  <c r="BJ107" i="1"/>
  <c r="BT94" i="1"/>
  <c r="GM95" i="1"/>
  <c r="BT71" i="1"/>
  <c r="BG98" i="1"/>
  <c r="BU142" i="1"/>
  <c r="DX107" i="1"/>
  <c r="GS152" i="1"/>
  <c r="FW126" i="1"/>
  <c r="FY111" i="1"/>
  <c r="FA131" i="1"/>
  <c r="GB43" i="1"/>
  <c r="DX62" i="1"/>
  <c r="AU64" i="1"/>
  <c r="BW69" i="1"/>
  <c r="DO90" i="1"/>
  <c r="CL93" i="1"/>
  <c r="AE71" i="1"/>
  <c r="AZ106" i="1"/>
  <c r="CM117" i="1"/>
  <c r="GU110" i="1"/>
  <c r="CF102" i="1"/>
  <c r="EA160" i="1"/>
  <c r="W95" i="1"/>
  <c r="K120" i="1"/>
  <c r="DY139" i="1"/>
  <c r="GL48" i="1"/>
  <c r="GJ91" i="1"/>
  <c r="S104" i="1"/>
  <c r="BV71" i="1"/>
  <c r="ET109" i="1"/>
  <c r="DD73" i="1"/>
  <c r="ET72" i="1"/>
  <c r="GW84" i="1"/>
  <c r="EP78" i="1"/>
  <c r="CH82" i="1"/>
  <c r="ER72" i="1"/>
  <c r="FI109" i="1"/>
  <c r="GO65" i="1"/>
  <c r="CY72" i="1"/>
  <c r="GG85" i="1"/>
  <c r="CC62" i="1"/>
  <c r="BG62" i="1"/>
  <c r="EM72" i="1"/>
  <c r="EU66" i="1"/>
  <c r="EO92" i="1"/>
  <c r="DF109" i="1"/>
  <c r="BR103" i="1"/>
  <c r="ED94" i="1"/>
  <c r="HB63" i="1"/>
  <c r="R103" i="1"/>
  <c r="DC73" i="1"/>
  <c r="DW79" i="1"/>
  <c r="CJ53" i="1"/>
  <c r="HH56" i="1"/>
  <c r="GI54" i="1"/>
  <c r="EG91" i="1"/>
  <c r="CL120" i="1"/>
  <c r="EC68" i="1"/>
  <c r="BP99" i="1"/>
  <c r="HG66" i="1"/>
  <c r="CV91" i="1"/>
  <c r="CC153" i="1"/>
  <c r="N120" i="1"/>
  <c r="GA105" i="1"/>
  <c r="BM80" i="1"/>
  <c r="AX80" i="1"/>
  <c r="CT120" i="1"/>
  <c r="DZ93" i="1"/>
  <c r="BJ92" i="1"/>
  <c r="CU64" i="1"/>
  <c r="FW92" i="1"/>
  <c r="CA116" i="1"/>
  <c r="CO111" i="1"/>
  <c r="BZ63" i="1"/>
  <c r="EZ81" i="1"/>
  <c r="AY87" i="1"/>
  <c r="FC72" i="1"/>
  <c r="EF100" i="1"/>
  <c r="V115" i="1"/>
  <c r="DJ79" i="1"/>
  <c r="CQ69" i="1"/>
  <c r="CT95" i="1"/>
  <c r="AY91" i="1"/>
  <c r="AA77" i="1"/>
  <c r="EK107" i="1"/>
  <c r="CI85" i="1"/>
  <c r="FY121" i="1"/>
  <c r="FP55" i="1"/>
  <c r="T101" i="1"/>
  <c r="CT104" i="1"/>
  <c r="EK105" i="1"/>
  <c r="DT67" i="1"/>
  <c r="BH103" i="1"/>
  <c r="FV99" i="1"/>
  <c r="EQ102" i="1"/>
  <c r="CV93" i="1"/>
  <c r="BL111" i="1"/>
  <c r="DY158" i="1"/>
  <c r="GO100" i="1"/>
  <c r="DC117" i="1"/>
  <c r="FJ87" i="1"/>
  <c r="S90" i="1"/>
  <c r="FK107" i="1"/>
  <c r="HH59" i="1"/>
  <c r="EY63" i="1"/>
  <c r="EB74" i="1"/>
  <c r="GI118" i="1"/>
  <c r="CT110" i="1"/>
  <c r="BE67" i="1"/>
  <c r="BH79" i="1"/>
  <c r="AI71" i="1"/>
  <c r="EL88" i="1"/>
  <c r="CV133" i="1"/>
  <c r="GQ94" i="1"/>
  <c r="BR80" i="1"/>
  <c r="DF129" i="1"/>
  <c r="CV151" i="1"/>
  <c r="CM105" i="1"/>
  <c r="AR107" i="1"/>
  <c r="BC86" i="1"/>
  <c r="EB85" i="1"/>
  <c r="CA75" i="1"/>
  <c r="ED80" i="1"/>
  <c r="FW59" i="1"/>
  <c r="DU97" i="1"/>
  <c r="DG79" i="1"/>
  <c r="AC103" i="1"/>
  <c r="FH109" i="1"/>
  <c r="EV150" i="1"/>
  <c r="X102" i="1"/>
  <c r="FJ147" i="1"/>
  <c r="CM107" i="1"/>
  <c r="GF157" i="1"/>
  <c r="FK160" i="1"/>
  <c r="AX97" i="1"/>
  <c r="CK93" i="1"/>
  <c r="CI83" i="1"/>
  <c r="BF106" i="1"/>
  <c r="GL90" i="1"/>
  <c r="V124" i="1"/>
  <c r="CU104" i="1"/>
  <c r="AR51" i="1"/>
  <c r="BC103" i="1"/>
  <c r="GI103" i="1"/>
  <c r="DY67" i="1"/>
  <c r="EW105" i="1"/>
  <c r="EW76" i="1"/>
  <c r="GZ84" i="1"/>
  <c r="CB86" i="1"/>
  <c r="CW65" i="1"/>
  <c r="GZ63" i="1"/>
  <c r="FE105" i="1"/>
  <c r="J111" i="1"/>
  <c r="CX104" i="1"/>
  <c r="FD116" i="1"/>
  <c r="CZ139" i="1"/>
  <c r="DH88" i="1"/>
  <c r="FN127" i="1"/>
  <c r="X124" i="1"/>
  <c r="DR98" i="1"/>
  <c r="FX128" i="1"/>
  <c r="CE114" i="1"/>
  <c r="FI77" i="1"/>
  <c r="HC87" i="1"/>
  <c r="M83" i="1"/>
  <c r="FT83" i="1"/>
  <c r="AK53" i="1"/>
  <c r="EB65" i="1"/>
  <c r="EP54" i="1"/>
  <c r="DZ80" i="1"/>
  <c r="DO60" i="1"/>
  <c r="GN53" i="1"/>
  <c r="EM63" i="1"/>
  <c r="FK121" i="1"/>
  <c r="DH69" i="1"/>
  <c r="AP74" i="1"/>
  <c r="Y85" i="1"/>
  <c r="ES78" i="1"/>
  <c r="BC77" i="1"/>
  <c r="AX70" i="1"/>
  <c r="DV68" i="1"/>
  <c r="BU124" i="1"/>
  <c r="DU74" i="1"/>
  <c r="GN84" i="1"/>
  <c r="AD89" i="1"/>
  <c r="EM76" i="1"/>
  <c r="GA93" i="1"/>
  <c r="BK121" i="1"/>
  <c r="CC76" i="1"/>
  <c r="BI74" i="1"/>
  <c r="M89" i="1"/>
  <c r="EF91" i="1"/>
  <c r="EI112" i="1"/>
  <c r="EA86" i="1"/>
  <c r="BX95" i="1"/>
  <c r="Q81" i="1"/>
  <c r="HE88" i="1"/>
  <c r="GG64" i="1"/>
  <c r="DA143" i="1"/>
  <c r="FN63" i="1"/>
  <c r="U69" i="1"/>
  <c r="CG84" i="1"/>
  <c r="GT76" i="1"/>
  <c r="BB87" i="1"/>
  <c r="DL90" i="1"/>
  <c r="P66" i="1"/>
  <c r="AU119" i="1"/>
  <c r="EX77" i="1"/>
  <c r="AA92" i="1"/>
  <c r="GR86" i="1"/>
  <c r="BF65" i="1"/>
  <c r="FP68" i="1"/>
  <c r="BE94" i="1"/>
  <c r="AY121" i="1"/>
  <c r="BG71" i="1"/>
  <c r="BY67" i="1"/>
  <c r="GK75" i="1"/>
  <c r="T63" i="1"/>
  <c r="EJ100" i="1"/>
  <c r="AR106" i="1"/>
  <c r="CU80" i="1"/>
  <c r="AW66" i="1"/>
  <c r="FX67" i="1"/>
  <c r="Z115" i="1"/>
  <c r="O167" i="1"/>
  <c r="HB80" i="1"/>
  <c r="DY152" i="1"/>
  <c r="AG136" i="1"/>
  <c r="CR199" i="1"/>
  <c r="CV103" i="1"/>
  <c r="GX114" i="1"/>
  <c r="BW70" i="1"/>
  <c r="BH100" i="1"/>
  <c r="EK48" i="1"/>
  <c r="BA82" i="1"/>
  <c r="DE118" i="1"/>
  <c r="AR108" i="1"/>
  <c r="FG77" i="1"/>
  <c r="FX102" i="1"/>
  <c r="HA134" i="1"/>
  <c r="FO100" i="1"/>
  <c r="BX98" i="1"/>
  <c r="DA172" i="1"/>
  <c r="HA74" i="1"/>
  <c r="BN90" i="1"/>
  <c r="EL134" i="1"/>
  <c r="DE135" i="1"/>
  <c r="EQ115" i="1"/>
  <c r="FE127" i="1"/>
  <c r="GH70" i="1"/>
  <c r="BV78" i="1"/>
  <c r="AS79" i="1"/>
  <c r="EQ65" i="1"/>
  <c r="GI89" i="1"/>
  <c r="R84" i="1"/>
  <c r="DA63" i="1"/>
  <c r="CD101" i="1"/>
  <c r="AK94" i="1"/>
  <c r="FU143" i="1"/>
  <c r="EY126" i="1"/>
  <c r="HA142" i="1"/>
  <c r="GK99" i="1"/>
  <c r="GU129" i="1"/>
  <c r="FN90" i="1"/>
  <c r="CY95" i="1"/>
  <c r="DE104" i="1"/>
  <c r="EJ67" i="1"/>
  <c r="FY68" i="1"/>
  <c r="AM103" i="1"/>
  <c r="DM110" i="1"/>
  <c r="HF81" i="1"/>
  <c r="DL88" i="1"/>
  <c r="HD44" i="1"/>
  <c r="AB80" i="1"/>
  <c r="HB94" i="1"/>
  <c r="BH104" i="1"/>
  <c r="Z85" i="1"/>
  <c r="EX90" i="1"/>
  <c r="FD89" i="1"/>
  <c r="GU56" i="1"/>
  <c r="GK138" i="1"/>
  <c r="EW157" i="1"/>
  <c r="Z118" i="1"/>
  <c r="U82" i="1"/>
  <c r="AT76" i="1"/>
  <c r="BH144" i="1"/>
  <c r="FL141" i="1"/>
  <c r="AR129" i="1"/>
  <c r="GH85" i="1"/>
  <c r="EY108" i="1"/>
  <c r="FG76" i="1"/>
  <c r="BA90" i="1"/>
  <c r="AD112" i="1"/>
  <c r="AO57" i="1"/>
  <c r="FF53" i="1"/>
  <c r="AQ82" i="1"/>
  <c r="AY84" i="1"/>
  <c r="FP85" i="1"/>
  <c r="EE71" i="1"/>
  <c r="FM76" i="1"/>
  <c r="DG106" i="1"/>
  <c r="FA90" i="1"/>
  <c r="CF90" i="1"/>
  <c r="EQ97" i="1"/>
  <c r="BU91" i="1"/>
  <c r="BS69" i="1"/>
  <c r="GR80" i="1"/>
  <c r="BL73" i="1"/>
  <c r="FX70" i="1"/>
  <c r="CT94" i="1"/>
  <c r="FY81" i="1"/>
  <c r="BQ108" i="1"/>
  <c r="CY88" i="1"/>
  <c r="BO102" i="1"/>
  <c r="GE77" i="1"/>
  <c r="EX70" i="1"/>
  <c r="BY79" i="1"/>
  <c r="DL89" i="1"/>
  <c r="FV97" i="1"/>
  <c r="EP89" i="1"/>
  <c r="GD87" i="1"/>
  <c r="DM68" i="1"/>
  <c r="EK79" i="1"/>
  <c r="EY71" i="1"/>
  <c r="FF95" i="1"/>
  <c r="GB62" i="1"/>
  <c r="HB70" i="1"/>
  <c r="DT73" i="1"/>
  <c r="GZ87" i="1"/>
  <c r="DI84" i="1"/>
  <c r="O90" i="1"/>
  <c r="FU67" i="1"/>
  <c r="HE96" i="1"/>
  <c r="GF87" i="1"/>
  <c r="BT65" i="1"/>
  <c r="AH76" i="1"/>
  <c r="DH100" i="1"/>
  <c r="CE88" i="1"/>
  <c r="EQ107" i="1"/>
  <c r="AL63" i="1"/>
  <c r="AL98" i="1"/>
  <c r="BT62" i="1"/>
  <c r="BR74" i="1"/>
  <c r="GH64" i="1"/>
  <c r="BX103" i="1"/>
  <c r="GF54" i="1"/>
  <c r="EX95" i="1"/>
  <c r="HI99" i="1"/>
  <c r="EU86" i="1"/>
  <c r="DU70" i="1"/>
  <c r="J86" i="1"/>
  <c r="HE120" i="1"/>
  <c r="AP90" i="1"/>
  <c r="GD121" i="1"/>
  <c r="CZ186" i="1"/>
  <c r="EK75" i="1"/>
  <c r="ER100" i="1"/>
  <c r="FT109" i="1"/>
  <c r="GV134" i="1"/>
  <c r="FF81" i="1"/>
  <c r="EA63" i="1"/>
  <c r="AX106" i="1"/>
  <c r="T74" i="1"/>
  <c r="W68" i="1"/>
  <c r="EY101" i="1"/>
  <c r="X104" i="1"/>
  <c r="J93" i="1"/>
  <c r="GF121" i="1"/>
  <c r="EF118" i="1"/>
  <c r="DY130" i="1"/>
  <c r="FM179" i="1"/>
  <c r="BW106" i="1"/>
  <c r="GU134" i="1"/>
  <c r="GE145" i="1"/>
  <c r="GK88" i="1"/>
  <c r="AP122" i="1"/>
  <c r="J107" i="1"/>
  <c r="GU98" i="1"/>
  <c r="V77" i="1"/>
  <c r="S116" i="1"/>
  <c r="AS100" i="1"/>
  <c r="AL107" i="1"/>
  <c r="BT93" i="1"/>
  <c r="GQ130" i="1"/>
  <c r="BI119" i="1"/>
  <c r="EK125" i="1"/>
  <c r="BT99" i="1"/>
  <c r="FE139" i="1"/>
  <c r="BD120" i="1"/>
  <c r="CI102" i="1"/>
  <c r="FN93" i="1"/>
  <c r="BZ98" i="1"/>
  <c r="GH93" i="1"/>
  <c r="HF100" i="1"/>
  <c r="N82" i="1"/>
  <c r="AE123" i="1"/>
  <c r="DU116" i="1"/>
  <c r="EW93" i="1"/>
  <c r="HD73" i="1"/>
  <c r="CD91" i="1"/>
  <c r="CQ95" i="1"/>
  <c r="FI102" i="1"/>
  <c r="GV75" i="1"/>
  <c r="DV98" i="1"/>
  <c r="CJ72" i="1"/>
  <c r="FW80" i="1"/>
  <c r="FC85" i="1"/>
  <c r="M77" i="1"/>
  <c r="BK108" i="1"/>
  <c r="AE89" i="1"/>
  <c r="AI95" i="1"/>
  <c r="DK130" i="1"/>
  <c r="DN82" i="1"/>
  <c r="M149" i="1"/>
  <c r="CN107" i="1"/>
  <c r="HI142" i="1"/>
  <c r="GI67" i="1"/>
  <c r="BE66" i="1"/>
  <c r="CJ93" i="1"/>
  <c r="N64" i="1"/>
  <c r="EW64" i="1"/>
  <c r="GQ56" i="1"/>
  <c r="AL102" i="1"/>
  <c r="DL104" i="1"/>
  <c r="AX115" i="1"/>
  <c r="FG82" i="1"/>
  <c r="FD75" i="1"/>
  <c r="BV118" i="1"/>
  <c r="AD76" i="1"/>
  <c r="CC79" i="1"/>
  <c r="AJ66" i="1"/>
  <c r="DF44" i="1"/>
  <c r="GZ77" i="1"/>
  <c r="CD50" i="1"/>
  <c r="CW87" i="1"/>
  <c r="FV72" i="1"/>
  <c r="EV68" i="1"/>
  <c r="AY107" i="1"/>
  <c r="GX62" i="1"/>
  <c r="HC80" i="1"/>
  <c r="CW117" i="1"/>
  <c r="BT75" i="1"/>
  <c r="EH111" i="1"/>
  <c r="BO51" i="1"/>
  <c r="DW93" i="1"/>
  <c r="DF125" i="1"/>
  <c r="GK91" i="1"/>
  <c r="EI77" i="1"/>
  <c r="EQ64" i="1"/>
  <c r="DY83" i="1"/>
  <c r="AN72" i="1"/>
  <c r="GN103" i="1"/>
  <c r="BF78" i="1"/>
  <c r="CF64" i="1"/>
  <c r="BU85" i="1"/>
  <c r="DF78" i="1"/>
  <c r="DP48" i="1"/>
  <c r="FK83" i="1"/>
  <c r="DQ79" i="1"/>
  <c r="AL85" i="1"/>
  <c r="EW99" i="1"/>
  <c r="CL68" i="1"/>
  <c r="BX52" i="1"/>
  <c r="AB88" i="1"/>
  <c r="HF73" i="1"/>
  <c r="CX102" i="1"/>
  <c r="M87" i="1"/>
  <c r="FW79" i="1"/>
  <c r="DA106" i="1"/>
  <c r="AG82" i="1"/>
  <c r="BZ51" i="1"/>
  <c r="FZ96" i="1"/>
  <c r="DL77" i="1"/>
  <c r="GC77" i="1"/>
  <c r="CK73" i="1"/>
  <c r="FO104" i="1"/>
  <c r="GU91" i="1"/>
  <c r="O73" i="1"/>
  <c r="CY99" i="1"/>
  <c r="EC120" i="1"/>
  <c r="FC129" i="1"/>
  <c r="L192" i="1"/>
  <c r="GF91" i="1"/>
  <c r="HF137" i="1"/>
  <c r="CT143" i="1"/>
  <c r="BU137" i="1"/>
  <c r="FA93" i="1"/>
  <c r="DC125" i="1"/>
  <c r="BY62" i="1"/>
  <c r="GD83" i="1"/>
  <c r="BU98" i="1"/>
  <c r="CJ71" i="1"/>
  <c r="GE82" i="1"/>
  <c r="EQ72" i="1"/>
  <c r="EE101" i="1"/>
  <c r="EM94" i="1"/>
  <c r="BV105" i="1"/>
  <c r="HH158" i="1"/>
  <c r="GW96" i="1"/>
  <c r="BY163" i="1"/>
  <c r="BC79" i="1"/>
  <c r="FJ104" i="1"/>
  <c r="DL98" i="1"/>
  <c r="DY121" i="1"/>
  <c r="DQ98" i="1"/>
  <c r="DN69" i="1"/>
  <c r="AY70" i="1"/>
  <c r="BT122" i="1"/>
  <c r="DF84" i="1"/>
  <c r="BI79" i="1"/>
  <c r="EW106" i="1"/>
  <c r="FY99" i="1"/>
  <c r="CF130" i="1"/>
  <c r="AU99" i="1"/>
  <c r="CX99" i="1"/>
  <c r="BZ161" i="1"/>
  <c r="AR130" i="1"/>
  <c r="GS107" i="1"/>
  <c r="DY113" i="1"/>
  <c r="Q70" i="1"/>
  <c r="FW63" i="1"/>
  <c r="BA79" i="1"/>
  <c r="EB66" i="1"/>
  <c r="BB127" i="1"/>
  <c r="GE129" i="1"/>
  <c r="GV82" i="1"/>
  <c r="BD126" i="1"/>
  <c r="AC86" i="1"/>
  <c r="W79" i="1"/>
  <c r="AS69" i="1"/>
  <c r="BY109" i="1"/>
  <c r="AV103" i="1"/>
  <c r="EA82" i="1"/>
  <c r="EI79" i="1"/>
  <c r="GF88" i="1"/>
  <c r="BB94" i="1"/>
  <c r="FQ100" i="1"/>
  <c r="R107" i="1"/>
  <c r="CI104" i="1"/>
  <c r="EU87" i="1"/>
  <c r="EO119" i="1"/>
  <c r="DV107" i="1"/>
  <c r="FG93" i="1"/>
  <c r="FI93" i="1"/>
  <c r="EH84" i="1"/>
  <c r="EY111" i="1"/>
  <c r="BJ65" i="1"/>
  <c r="CK84" i="1"/>
  <c r="EG76" i="1"/>
  <c r="BY101" i="1"/>
  <c r="AB107" i="1"/>
  <c r="BV64" i="1"/>
  <c r="EA94" i="1"/>
  <c r="GU65" i="1"/>
  <c r="DJ100" i="1"/>
  <c r="CG100" i="1"/>
  <c r="FW61" i="1"/>
  <c r="GO94" i="1"/>
  <c r="CO59" i="1"/>
  <c r="EA107" i="1"/>
  <c r="EV82" i="1"/>
  <c r="EZ104" i="1"/>
  <c r="EZ65" i="1"/>
  <c r="GM61" i="1"/>
  <c r="T83" i="1"/>
  <c r="CO81" i="1"/>
  <c r="AG100" i="1"/>
  <c r="HH96" i="1"/>
  <c r="BS58" i="1"/>
  <c r="EX106" i="1"/>
  <c r="DE48" i="1"/>
  <c r="GG102" i="1"/>
  <c r="CB73" i="1"/>
  <c r="DU83" i="1"/>
  <c r="GW97" i="1"/>
  <c r="CQ75" i="1"/>
  <c r="FL84" i="1"/>
  <c r="EP71" i="1"/>
  <c r="GS117" i="1"/>
  <c r="ER61" i="1"/>
  <c r="FU99" i="1"/>
  <c r="BH80" i="1"/>
  <c r="AG85" i="1"/>
  <c r="EM71" i="1"/>
  <c r="CS105" i="1"/>
  <c r="GL62" i="1"/>
  <c r="FK49" i="1"/>
  <c r="CK80" i="1"/>
  <c r="BB70" i="1"/>
  <c r="L62" i="1"/>
  <c r="BZ83" i="1"/>
  <c r="BA106" i="1"/>
  <c r="FM70" i="1"/>
  <c r="BU73" i="1"/>
  <c r="EM86" i="1"/>
  <c r="P83" i="1"/>
  <c r="AX74" i="1"/>
  <c r="FQ68" i="1"/>
  <c r="HG105" i="1"/>
  <c r="S66" i="1"/>
  <c r="X62" i="1"/>
  <c r="BN95" i="1"/>
  <c r="FN66" i="1"/>
  <c r="Y82" i="1"/>
  <c r="GJ69" i="1"/>
  <c r="DF131" i="1"/>
  <c r="EQ120" i="1"/>
  <c r="GH124" i="1"/>
  <c r="CK128" i="1"/>
  <c r="CR116" i="1"/>
  <c r="CO161" i="1"/>
  <c r="FN70" i="1"/>
  <c r="EQ84" i="1"/>
  <c r="CG95" i="1"/>
  <c r="CL92" i="1"/>
  <c r="DB108" i="1"/>
  <c r="GC67" i="1"/>
  <c r="EC101" i="1"/>
  <c r="EB90" i="1"/>
  <c r="EV94" i="1"/>
  <c r="CV105" i="1"/>
  <c r="BE117" i="1"/>
  <c r="ED111" i="1"/>
  <c r="GL128" i="1"/>
  <c r="BK126" i="1"/>
  <c r="AM121" i="1"/>
  <c r="GA114" i="1"/>
  <c r="Z100" i="1"/>
  <c r="HE153" i="1"/>
  <c r="AB93" i="1"/>
  <c r="BW107" i="1"/>
  <c r="EI97" i="1"/>
  <c r="FJ83" i="1"/>
  <c r="BT114" i="1"/>
  <c r="FM113" i="1"/>
  <c r="DG94" i="1"/>
  <c r="AW65" i="1"/>
  <c r="DS78" i="1"/>
  <c r="CQ200" i="1"/>
  <c r="CW89" i="1"/>
  <c r="FK113" i="1"/>
  <c r="FO86" i="1"/>
  <c r="FF82" i="1"/>
  <c r="HB109" i="1"/>
  <c r="HD72" i="1"/>
  <c r="GX105" i="1"/>
  <c r="ES82" i="1"/>
  <c r="AA93" i="1"/>
  <c r="HI86" i="1"/>
  <c r="EK109" i="1"/>
  <c r="AW48" i="1"/>
  <c r="FC88" i="1"/>
  <c r="AS93" i="1"/>
  <c r="DB117" i="1"/>
  <c r="EC109" i="1"/>
  <c r="FP73" i="1"/>
  <c r="FN101" i="1"/>
  <c r="CL63" i="1"/>
  <c r="GN73" i="1"/>
  <c r="DP102" i="1"/>
  <c r="GJ73" i="1"/>
  <c r="CQ76" i="1"/>
  <c r="EK113" i="1"/>
  <c r="CM154" i="1"/>
  <c r="ED115" i="1"/>
  <c r="EM114" i="1"/>
  <c r="EE128" i="1"/>
  <c r="FJ163" i="1"/>
  <c r="BZ111" i="1"/>
  <c r="BH75" i="1"/>
  <c r="AN68" i="1"/>
  <c r="CK68" i="1"/>
  <c r="CT109" i="1"/>
  <c r="AG94" i="1"/>
  <c r="FE67" i="1"/>
  <c r="AK71" i="1"/>
  <c r="GM87" i="1"/>
  <c r="EP70" i="1"/>
  <c r="FD71" i="1"/>
  <c r="AN69" i="1"/>
  <c r="AT96" i="1"/>
  <c r="FC93" i="1"/>
  <c r="CV89" i="1"/>
  <c r="GL75" i="1"/>
  <c r="DG72" i="1"/>
  <c r="GA110" i="1"/>
  <c r="CN61" i="1"/>
  <c r="BK100" i="1"/>
  <c r="CZ65" i="1"/>
  <c r="EM127" i="1"/>
  <c r="AV61" i="1"/>
  <c r="GR98" i="1"/>
  <c r="AF65" i="1"/>
  <c r="EH106" i="1"/>
  <c r="EL84" i="1"/>
  <c r="ET57" i="1"/>
  <c r="EZ89" i="1"/>
  <c r="Z95" i="1"/>
  <c r="CQ64" i="1"/>
  <c r="EE106" i="1"/>
  <c r="BV125" i="1"/>
  <c r="CJ131" i="1"/>
  <c r="GJ121" i="1"/>
  <c r="CF85" i="1"/>
  <c r="CU84" i="1"/>
  <c r="HI94" i="1"/>
  <c r="FF77" i="1"/>
  <c r="FZ64" i="1"/>
  <c r="CM120" i="1"/>
  <c r="CR67" i="1"/>
  <c r="ER111" i="1"/>
  <c r="Y73" i="1"/>
  <c r="CC77" i="1"/>
  <c r="BZ76" i="1"/>
  <c r="K74" i="1"/>
  <c r="R79" i="1"/>
  <c r="GK80" i="1"/>
  <c r="V76" i="1"/>
  <c r="CA84" i="1"/>
  <c r="K107" i="1"/>
  <c r="M109" i="1"/>
  <c r="GV78" i="1"/>
  <c r="CF71" i="1"/>
  <c r="CM102" i="1"/>
  <c r="GH72" i="1"/>
  <c r="EI88" i="1"/>
  <c r="K96" i="1"/>
  <c r="EJ84" i="1"/>
  <c r="HA119" i="1"/>
  <c r="CS152" i="1"/>
  <c r="DJ89" i="1"/>
  <c r="EH64" i="1"/>
  <c r="HC82" i="1"/>
  <c r="FL144" i="1"/>
  <c r="GI99" i="1"/>
  <c r="GD108" i="1"/>
  <c r="AJ90" i="1"/>
  <c r="FZ83" i="1"/>
  <c r="DI114" i="1"/>
  <c r="AS72" i="1"/>
  <c r="FY86" i="1"/>
  <c r="CA86" i="1"/>
  <c r="AQ65" i="1"/>
  <c r="DH113" i="1"/>
  <c r="HD65" i="1"/>
  <c r="GU119" i="1"/>
  <c r="BR105" i="1"/>
  <c r="CY97" i="1"/>
  <c r="BQ127" i="1"/>
  <c r="DX113" i="1"/>
  <c r="ES94" i="1"/>
  <c r="GR146" i="1"/>
  <c r="AO121" i="1"/>
  <c r="EB127" i="1"/>
  <c r="HD124" i="1"/>
  <c r="DA73" i="1"/>
  <c r="FG107" i="1"/>
  <c r="FS101" i="1"/>
  <c r="BI84" i="1"/>
  <c r="EX80" i="1"/>
  <c r="FK77" i="1"/>
  <c r="GM53" i="1"/>
  <c r="GQ126" i="1"/>
  <c r="GR102" i="1"/>
  <c r="FI122" i="1"/>
  <c r="CL140" i="1"/>
  <c r="BQ84" i="1"/>
  <c r="ER153" i="1"/>
  <c r="BB99" i="1"/>
  <c r="AY133" i="1"/>
  <c r="EC64" i="1"/>
  <c r="DC110" i="1"/>
  <c r="ES95" i="1"/>
  <c r="DN76" i="1"/>
  <c r="FQ102" i="1"/>
  <c r="DR71" i="1"/>
  <c r="GB84" i="1"/>
  <c r="GK103" i="1"/>
  <c r="AU77" i="1"/>
  <c r="FH91" i="1"/>
  <c r="DV126" i="1"/>
  <c r="FI72" i="1"/>
  <c r="FY88" i="1"/>
  <c r="CM77" i="1"/>
  <c r="ET78" i="1"/>
  <c r="FQ105" i="1"/>
  <c r="CS51" i="1"/>
  <c r="FZ119" i="1"/>
  <c r="CD131" i="1"/>
  <c r="FL62" i="1"/>
  <c r="CE149" i="1"/>
  <c r="CV117" i="1"/>
  <c r="FJ89" i="1"/>
  <c r="EE99" i="1"/>
  <c r="FP143" i="1"/>
  <c r="CQ117" i="1"/>
  <c r="FC108" i="1"/>
  <c r="GX107" i="1"/>
  <c r="EE102" i="1"/>
  <c r="HB51" i="1"/>
  <c r="Y104" i="1"/>
  <c r="EK60" i="1"/>
  <c r="BP90" i="1"/>
  <c r="BM68" i="1"/>
  <c r="BL79" i="1"/>
  <c r="AO118" i="1"/>
  <c r="FO101" i="1"/>
  <c r="EU76" i="1"/>
  <c r="AA72" i="1"/>
  <c r="DE69" i="1"/>
  <c r="FA88" i="1"/>
  <c r="HI115" i="1"/>
  <c r="CV90" i="1"/>
  <c r="DQ121" i="1"/>
  <c r="AG113" i="1"/>
  <c r="CE123" i="1"/>
  <c r="FA108" i="1"/>
  <c r="FH85" i="1"/>
  <c r="BK131" i="1"/>
  <c r="AS125" i="1"/>
  <c r="DH82" i="1"/>
  <c r="CJ110" i="1"/>
  <c r="GR75" i="1"/>
  <c r="AW137" i="1"/>
  <c r="DI104" i="1"/>
  <c r="FV132" i="1"/>
  <c r="AW99" i="1"/>
  <c r="AN82" i="1"/>
  <c r="S83" i="1"/>
  <c r="CF122" i="1"/>
  <c r="BJ80" i="1"/>
  <c r="DP126" i="1"/>
  <c r="DI88" i="1"/>
  <c r="BS85" i="1"/>
  <c r="CP90" i="1"/>
  <c r="BP105" i="1"/>
  <c r="BQ53" i="1"/>
  <c r="DR106" i="1"/>
  <c r="BJ117" i="1"/>
  <c r="AP121" i="1"/>
  <c r="EW123" i="1"/>
  <c r="DK129" i="1"/>
  <c r="CH78" i="1"/>
  <c r="HD101" i="1"/>
  <c r="AL109" i="1"/>
  <c r="EN119" i="1"/>
  <c r="FK73" i="1"/>
  <c r="FL118" i="1"/>
  <c r="AQ91" i="1"/>
  <c r="DO112" i="1"/>
  <c r="AW64" i="1"/>
  <c r="AH75" i="1"/>
  <c r="CL67" i="1"/>
  <c r="ER94" i="1"/>
  <c r="FT130" i="1"/>
  <c r="AU75" i="1"/>
  <c r="DM125" i="1"/>
  <c r="AS115" i="1"/>
  <c r="FG98" i="1"/>
  <c r="EJ105" i="1"/>
  <c r="EQ161" i="1"/>
  <c r="GW68" i="1"/>
  <c r="BU68" i="1"/>
  <c r="EP105" i="1"/>
  <c r="CV69" i="1"/>
  <c r="EX83" i="1"/>
  <c r="L105" i="1"/>
  <c r="BT109" i="1"/>
  <c r="DS81" i="1"/>
  <c r="CT127" i="1"/>
  <c r="GZ151" i="1"/>
  <c r="AU70" i="1"/>
  <c r="CX108" i="1"/>
  <c r="GE106" i="1"/>
  <c r="BF167" i="1"/>
  <c r="FT78" i="1"/>
  <c r="CL98" i="1"/>
  <c r="GS50" i="1"/>
  <c r="GJ112" i="1"/>
  <c r="BH127" i="1"/>
  <c r="DW99" i="1"/>
  <c r="BS66" i="1"/>
  <c r="DA108" i="1"/>
  <c r="BP115" i="1"/>
  <c r="HH128" i="1"/>
  <c r="AD81" i="1"/>
  <c r="EN76" i="1"/>
  <c r="FR87" i="1"/>
  <c r="AA140" i="1"/>
  <c r="DN88" i="1"/>
  <c r="DY92" i="1"/>
  <c r="AR53" i="1"/>
  <c r="BR72" i="1"/>
  <c r="AJ80" i="1"/>
  <c r="DA96" i="1"/>
  <c r="CH86" i="1"/>
  <c r="CZ106" i="1"/>
  <c r="AP55" i="1"/>
  <c r="AT87" i="1"/>
  <c r="EE175" i="1"/>
  <c r="EJ72" i="1"/>
  <c r="FJ126" i="1"/>
  <c r="HF89" i="1"/>
  <c r="HH103" i="1"/>
  <c r="EY107" i="1"/>
  <c r="BO62" i="1"/>
  <c r="DR139" i="1"/>
  <c r="V125" i="1"/>
  <c r="EO66" i="1"/>
  <c r="DA129" i="1"/>
  <c r="GE118" i="1"/>
  <c r="BU107" i="1"/>
  <c r="EF92" i="1"/>
  <c r="Z132" i="1"/>
  <c r="L152" i="1"/>
  <c r="FR146" i="1"/>
  <c r="BY108" i="1"/>
  <c r="FB117" i="1"/>
  <c r="DD149" i="1"/>
  <c r="FQ90" i="1"/>
  <c r="DH98" i="1"/>
  <c r="BR102" i="1"/>
  <c r="GV107" i="1"/>
  <c r="AR76" i="1"/>
  <c r="GK118" i="1"/>
  <c r="GX89" i="1"/>
  <c r="DG117" i="1"/>
  <c r="EB46" i="1"/>
  <c r="CT79" i="1"/>
  <c r="EZ68" i="1"/>
  <c r="EZ103" i="1"/>
  <c r="HC86" i="1"/>
  <c r="CE72" i="1"/>
  <c r="GM82" i="1"/>
  <c r="BE139" i="1"/>
  <c r="N72" i="1"/>
  <c r="DB75" i="1"/>
  <c r="CE93" i="1"/>
  <c r="FL51" i="1"/>
  <c r="FV78" i="1"/>
  <c r="GP67" i="1"/>
  <c r="CC93" i="1"/>
  <c r="BK101" i="1"/>
  <c r="FH123" i="1"/>
  <c r="EQ99" i="1"/>
  <c r="ED96" i="1"/>
  <c r="FW108" i="1"/>
  <c r="DM90" i="1"/>
  <c r="EO100" i="1"/>
  <c r="BG101" i="1"/>
  <c r="CZ104" i="1"/>
  <c r="EG119" i="1"/>
  <c r="HH91" i="1"/>
  <c r="CD73" i="1"/>
  <c r="GK67" i="1"/>
  <c r="DV76" i="1"/>
  <c r="FD66" i="1"/>
  <c r="CB82" i="1"/>
  <c r="GG81" i="1"/>
  <c r="DQ93" i="1"/>
  <c r="EG128" i="1"/>
  <c r="S65" i="1"/>
  <c r="HB102" i="1"/>
  <c r="DW75" i="1"/>
  <c r="FM56" i="1"/>
  <c r="DL68" i="1"/>
  <c r="GG117" i="1"/>
  <c r="O82" i="1"/>
  <c r="AR102" i="1"/>
  <c r="CG128" i="1"/>
  <c r="DK98" i="1"/>
  <c r="AK93" i="1"/>
  <c r="CF153" i="1"/>
  <c r="J117" i="1"/>
  <c r="EO74" i="1"/>
  <c r="HI104" i="1"/>
  <c r="BX120" i="1"/>
  <c r="CZ73" i="1"/>
  <c r="FW54" i="1"/>
  <c r="AQ63" i="1"/>
  <c r="EU83" i="1"/>
  <c r="M67" i="1"/>
  <c r="BB71" i="1"/>
  <c r="BF113" i="1"/>
  <c r="HD113" i="1"/>
  <c r="EF95" i="1"/>
  <c r="HD128" i="1"/>
  <c r="GD131" i="1"/>
  <c r="EQ105" i="1"/>
  <c r="FD88" i="1"/>
  <c r="CZ103" i="1"/>
  <c r="FL122" i="1"/>
  <c r="AG49" i="1"/>
  <c r="FT90" i="1"/>
  <c r="AF52" i="1"/>
  <c r="DV101" i="1"/>
  <c r="CS78" i="1"/>
  <c r="GU103" i="1"/>
  <c r="BF110" i="1"/>
  <c r="DG131" i="1"/>
  <c r="GE146" i="1"/>
  <c r="CD111" i="1"/>
  <c r="CF192" i="1"/>
  <c r="Y89" i="1"/>
  <c r="EO103" i="1"/>
  <c r="GL104" i="1"/>
  <c r="GO71" i="1"/>
  <c r="CS111" i="1"/>
  <c r="CS110" i="1"/>
  <c r="EK116" i="1"/>
  <c r="GN104" i="1"/>
  <c r="HA107" i="1"/>
  <c r="ED128" i="1"/>
  <c r="HA122" i="1"/>
  <c r="DV99" i="1"/>
  <c r="FY126" i="1"/>
  <c r="R168" i="1"/>
  <c r="ET121" i="1"/>
  <c r="AT70" i="1"/>
  <c r="BB125" i="1"/>
  <c r="DT108" i="1"/>
  <c r="DD72" i="1"/>
  <c r="BA89" i="1"/>
  <c r="DD93" i="1"/>
  <c r="CX85" i="1"/>
  <c r="DM82" i="1"/>
  <c r="GA106" i="1"/>
  <c r="EK126" i="1"/>
  <c r="BE110" i="1"/>
  <c r="EG160" i="1"/>
  <c r="AN111" i="1"/>
  <c r="GQ63" i="1"/>
  <c r="DU82" i="1"/>
  <c r="EU101" i="1"/>
  <c r="GS113" i="1"/>
  <c r="CL123" i="1"/>
  <c r="FT81" i="1"/>
  <c r="FS62" i="1"/>
  <c r="AP65" i="1"/>
  <c r="S89" i="1"/>
  <c r="AB85" i="1"/>
  <c r="FI118" i="1"/>
  <c r="GC131" i="1"/>
  <c r="GP54" i="1"/>
  <c r="AN64" i="1"/>
  <c r="EC75" i="1"/>
  <c r="FW86" i="1"/>
  <c r="CE109" i="1"/>
  <c r="Q85" i="1"/>
  <c r="O64" i="1"/>
  <c r="BZ129" i="1"/>
  <c r="FL89" i="1"/>
  <c r="GY121" i="1"/>
  <c r="AQ86" i="1"/>
  <c r="M95" i="1"/>
  <c r="FT124" i="1"/>
  <c r="Y126" i="1"/>
  <c r="FN80" i="1"/>
  <c r="DH93" i="1"/>
  <c r="EW119" i="1"/>
  <c r="CE100" i="1"/>
  <c r="GZ88" i="1"/>
  <c r="AM86" i="1"/>
  <c r="K81" i="1"/>
  <c r="FC62" i="1"/>
  <c r="DH67" i="1"/>
  <c r="CJ116" i="1"/>
  <c r="EY103" i="1"/>
  <c r="GS114" i="1"/>
  <c r="GI101" i="1"/>
  <c r="CT93" i="1"/>
  <c r="R82" i="1"/>
  <c r="AN67" i="1"/>
  <c r="DV96" i="1"/>
  <c r="EP80" i="1"/>
  <c r="AS63" i="1"/>
  <c r="AA128" i="1"/>
  <c r="HA97" i="1"/>
  <c r="AY82" i="1"/>
  <c r="CN131" i="1"/>
  <c r="W114" i="1"/>
  <c r="CF119" i="1"/>
  <c r="FR102" i="1"/>
  <c r="K67" i="1"/>
  <c r="DT109" i="1"/>
  <c r="K73" i="1"/>
  <c r="FB98" i="1"/>
  <c r="DY82" i="1"/>
  <c r="DI52" i="1"/>
  <c r="HE82" i="1"/>
  <c r="GT88" i="1"/>
  <c r="FX101" i="1"/>
  <c r="X167" i="1"/>
  <c r="BO69" i="1"/>
  <c r="HC119" i="1"/>
  <c r="CM114" i="1"/>
  <c r="EO132" i="1"/>
  <c r="AU115" i="1"/>
  <c r="EJ86" i="1"/>
  <c r="CX90" i="1"/>
  <c r="BY69" i="1"/>
  <c r="AJ100" i="1"/>
  <c r="DF94" i="1"/>
  <c r="DX88" i="1"/>
  <c r="FS78" i="1"/>
  <c r="HG91" i="1"/>
  <c r="HD131" i="1"/>
  <c r="GQ122" i="1"/>
  <c r="FY100" i="1"/>
  <c r="GD97" i="1"/>
  <c r="GD117" i="1"/>
  <c r="Q168" i="1"/>
  <c r="FS117" i="1"/>
  <c r="CH63" i="1"/>
  <c r="V116" i="1"/>
  <c r="FF84" i="1"/>
  <c r="AJ85" i="1"/>
  <c r="BQ101" i="1"/>
  <c r="W109" i="1"/>
  <c r="GL81" i="1"/>
  <c r="CK92" i="1"/>
  <c r="DO161" i="1"/>
  <c r="AO92" i="1"/>
  <c r="GC140" i="1"/>
  <c r="BM111" i="1"/>
  <c r="HC110" i="1"/>
  <c r="M123" i="1"/>
  <c r="AS103" i="1"/>
  <c r="FF97" i="1"/>
  <c r="EU72" i="1"/>
  <c r="DB95" i="1"/>
  <c r="EY120" i="1"/>
  <c r="P111" i="1"/>
  <c r="EH80" i="1"/>
  <c r="BW86" i="1"/>
  <c r="W127" i="1"/>
  <c r="HH100" i="1"/>
  <c r="HD103" i="1"/>
  <c r="FW100" i="1"/>
  <c r="GL56" i="1"/>
  <c r="FW83" i="1"/>
  <c r="AV89" i="1"/>
  <c r="AO123" i="1"/>
  <c r="CK125" i="1"/>
  <c r="CZ82" i="1"/>
  <c r="GL39" i="1"/>
  <c r="J57" i="1"/>
  <c r="GQ71" i="1"/>
  <c r="DE74" i="1"/>
  <c r="GE95" i="1"/>
  <c r="GN99" i="1"/>
  <c r="X83" i="1"/>
  <c r="DK55" i="1"/>
  <c r="BK95" i="1"/>
  <c r="AI91" i="1"/>
  <c r="DN80" i="1"/>
  <c r="CV84" i="1"/>
  <c r="CC78" i="1"/>
  <c r="BX99" i="1"/>
  <c r="FV109" i="1"/>
  <c r="GI114" i="1"/>
  <c r="EL102" i="1"/>
  <c r="CU105" i="1"/>
  <c r="DT122" i="1"/>
  <c r="AP123" i="1"/>
  <c r="EH68" i="1"/>
  <c r="AW90" i="1"/>
  <c r="HH93" i="1"/>
  <c r="CY87" i="1"/>
  <c r="DK119" i="1"/>
  <c r="EH126" i="1"/>
  <c r="FY76" i="1"/>
  <c r="DS76" i="1"/>
  <c r="AV72" i="1"/>
  <c r="AQ108" i="1"/>
  <c r="AO74" i="1"/>
  <c r="GW123" i="1"/>
  <c r="FK120" i="1"/>
  <c r="CF103" i="1"/>
  <c r="CQ90" i="1"/>
  <c r="DD81" i="1"/>
  <c r="EI50" i="1"/>
  <c r="BH88" i="1"/>
  <c r="AR97" i="1"/>
  <c r="CP91" i="1"/>
  <c r="DN139" i="1"/>
  <c r="EI76" i="1"/>
  <c r="EZ126" i="1"/>
  <c r="AV105" i="1"/>
  <c r="AD129" i="1"/>
  <c r="CH90" i="1"/>
  <c r="DK115" i="1"/>
  <c r="FA44" i="1"/>
  <c r="BG107" i="1"/>
  <c r="Q92" i="1"/>
  <c r="GU77" i="1"/>
  <c r="FJ60" i="1"/>
  <c r="AS81" i="1"/>
  <c r="CY101" i="1"/>
  <c r="FD90" i="1"/>
  <c r="EG121" i="1"/>
  <c r="DE141" i="1"/>
  <c r="GI77" i="1"/>
  <c r="EG148" i="1"/>
  <c r="EM149" i="1"/>
  <c r="DT75" i="1"/>
  <c r="AZ125" i="1"/>
  <c r="FE87" i="1"/>
  <c r="GC113" i="1"/>
  <c r="V95" i="1"/>
  <c r="FQ67" i="1"/>
  <c r="BW109" i="1"/>
  <c r="AH145" i="1"/>
  <c r="BL89" i="1"/>
  <c r="P87" i="1"/>
  <c r="HC108" i="1"/>
  <c r="BQ152" i="1"/>
  <c r="M122" i="1"/>
  <c r="GS89" i="1"/>
  <c r="FY113" i="1"/>
  <c r="DM144" i="1"/>
  <c r="FT85" i="1"/>
  <c r="EB62" i="1"/>
  <c r="AS114" i="1"/>
  <c r="AI100" i="1"/>
  <c r="Y77" i="1"/>
  <c r="GV103" i="1"/>
  <c r="FJ140" i="1"/>
  <c r="AQ95" i="1"/>
  <c r="EO124" i="1"/>
  <c r="CQ146" i="1"/>
  <c r="CD126" i="1"/>
  <c r="AV181" i="1"/>
  <c r="DT81" i="1"/>
  <c r="CI116" i="1"/>
  <c r="FN110" i="1"/>
  <c r="HG81" i="1"/>
  <c r="CQ83" i="1"/>
  <c r="FD115" i="1"/>
  <c r="FD72" i="1"/>
  <c r="DN105" i="1"/>
  <c r="M91" i="1"/>
  <c r="BG106" i="1"/>
  <c r="GW103" i="1"/>
  <c r="HD63" i="1"/>
  <c r="BE157" i="1"/>
  <c r="DV120" i="1"/>
  <c r="FY118" i="1"/>
  <c r="AX87" i="1"/>
  <c r="HA103" i="1"/>
  <c r="CW95" i="1"/>
  <c r="AH98" i="1"/>
  <c r="EY79" i="1"/>
  <c r="CI121" i="1"/>
  <c r="DB54" i="1"/>
  <c r="CE66" i="1"/>
  <c r="GE84" i="1"/>
  <c r="GB68" i="1"/>
  <c r="CF93" i="1"/>
  <c r="EA98" i="1"/>
  <c r="HG87" i="1"/>
  <c r="HE104" i="1"/>
  <c r="HI106" i="1"/>
  <c r="ES83" i="1"/>
  <c r="K108" i="1"/>
  <c r="DN100" i="1"/>
  <c r="O99" i="1"/>
  <c r="AV83" i="1"/>
  <c r="DS106" i="1"/>
  <c r="BS92" i="1"/>
  <c r="CZ170" i="1"/>
  <c r="V53" i="1"/>
  <c r="GR92" i="1"/>
  <c r="BN126" i="1"/>
  <c r="DT95" i="1"/>
  <c r="S110" i="1"/>
  <c r="CX62" i="1"/>
  <c r="AS151" i="1"/>
  <c r="CZ75" i="1"/>
  <c r="CT80" i="1"/>
  <c r="HG117" i="1"/>
  <c r="BU79" i="1"/>
  <c r="EZ101" i="1"/>
  <c r="CJ101" i="1"/>
  <c r="FB123" i="1"/>
  <c r="BP125" i="1"/>
  <c r="BR116" i="1"/>
  <c r="EF79" i="1"/>
  <c r="EK76" i="1"/>
  <c r="EF64" i="1"/>
  <c r="U88" i="1"/>
  <c r="S107" i="1"/>
  <c r="BO77" i="1"/>
  <c r="DN104" i="1"/>
  <c r="CQ149" i="1"/>
  <c r="FM94" i="1"/>
  <c r="DN99" i="1"/>
  <c r="CA151" i="1"/>
  <c r="CM81" i="1"/>
  <c r="AB117" i="1"/>
  <c r="GZ126" i="1"/>
  <c r="DR61" i="1"/>
  <c r="Y102" i="1"/>
  <c r="U71" i="1"/>
  <c r="EA90" i="1"/>
  <c r="CQ105" i="1"/>
  <c r="AA64" i="1"/>
  <c r="EV73" i="1"/>
  <c r="GK78" i="1"/>
  <c r="EG130" i="1"/>
  <c r="AO127" i="1"/>
  <c r="BV117" i="1"/>
  <c r="BK166" i="1"/>
  <c r="GB63" i="1"/>
  <c r="R105" i="1"/>
  <c r="CD89" i="1"/>
  <c r="CQ59" i="1"/>
  <c r="DI78" i="1"/>
  <c r="FP131" i="1"/>
  <c r="EC62" i="1"/>
  <c r="N126" i="1"/>
  <c r="AZ85" i="1"/>
  <c r="DB130" i="1"/>
  <c r="AW86" i="1"/>
  <c r="BG108" i="1"/>
  <c r="BL175" i="1"/>
  <c r="AZ92" i="1"/>
  <c r="ET155" i="1"/>
  <c r="ED104" i="1"/>
  <c r="Z126" i="1"/>
  <c r="AX84" i="1"/>
  <c r="AM68" i="1"/>
  <c r="GB83" i="1"/>
  <c r="CH62" i="1"/>
  <c r="HA93" i="1"/>
  <c r="DC91" i="1"/>
  <c r="DW112" i="1"/>
  <c r="EJ116" i="1"/>
  <c r="ED103" i="1"/>
  <c r="EO71" i="1"/>
  <c r="BK130" i="1"/>
  <c r="BN140" i="1"/>
  <c r="EO95" i="1"/>
  <c r="GC158" i="1"/>
  <c r="CZ116" i="1"/>
  <c r="CW118" i="1"/>
  <c r="BP77" i="1"/>
  <c r="CR62" i="1"/>
  <c r="J72" i="1"/>
  <c r="EE92" i="1"/>
  <c r="CR93" i="1"/>
  <c r="Z121" i="1"/>
  <c r="ER80" i="1"/>
  <c r="BO101" i="1"/>
  <c r="BH148" i="1"/>
  <c r="FN107" i="1"/>
  <c r="FZ147" i="1"/>
  <c r="EP73" i="1"/>
  <c r="EG89" i="1"/>
  <c r="AH108" i="1"/>
  <c r="CC98" i="1"/>
  <c r="CB119" i="1"/>
  <c r="BU101" i="1"/>
  <c r="DX116" i="1"/>
  <c r="FS114" i="1"/>
  <c r="DA138" i="1"/>
  <c r="DD161" i="1"/>
  <c r="BR70" i="1"/>
  <c r="EG114" i="1"/>
  <c r="EN105" i="1"/>
  <c r="BR117" i="1"/>
  <c r="ES105" i="1"/>
  <c r="BA86" i="1"/>
  <c r="CE101" i="1"/>
  <c r="GE86" i="1"/>
  <c r="HF76" i="1"/>
  <c r="CK145" i="1"/>
  <c r="CM69" i="1"/>
  <c r="DF89" i="1"/>
  <c r="GX85" i="1"/>
  <c r="EH99" i="1"/>
  <c r="DG168" i="1"/>
  <c r="FS76" i="1"/>
  <c r="BU89" i="1"/>
  <c r="GU67" i="1"/>
  <c r="GU80" i="1"/>
  <c r="P84" i="1"/>
  <c r="BB75" i="1"/>
  <c r="BS102" i="1"/>
  <c r="W102" i="1"/>
  <c r="ER155" i="1"/>
  <c r="AB142" i="1"/>
  <c r="GL86" i="1"/>
  <c r="BF85" i="1"/>
  <c r="AG71" i="1"/>
  <c r="AX81" i="1"/>
  <c r="GS76" i="1"/>
  <c r="BG116" i="1"/>
  <c r="BH92" i="1"/>
  <c r="FF73" i="1"/>
  <c r="BV72" i="1"/>
  <c r="AN122" i="1"/>
  <c r="BT85" i="1"/>
  <c r="CV110" i="1"/>
  <c r="AA87" i="1"/>
  <c r="GI93" i="1"/>
  <c r="GS88" i="1"/>
  <c r="BU81" i="1"/>
  <c r="EU97" i="1"/>
  <c r="R96" i="1"/>
  <c r="CO107" i="1"/>
  <c r="AP106" i="1"/>
  <c r="EG88" i="1"/>
  <c r="J126" i="1"/>
  <c r="FO90" i="1"/>
  <c r="FV68" i="1"/>
  <c r="CK88" i="1"/>
  <c r="CW74" i="1"/>
  <c r="S76" i="1"/>
  <c r="DC87" i="1"/>
  <c r="DG69" i="1"/>
  <c r="Z147" i="1"/>
  <c r="GA118" i="1"/>
  <c r="GQ89" i="1"/>
  <c r="DU168" i="1"/>
  <c r="DT105" i="1"/>
  <c r="EY86" i="1"/>
  <c r="DZ85" i="1"/>
  <c r="DB92" i="1"/>
  <c r="BM85" i="1"/>
  <c r="AV85" i="1"/>
  <c r="Y103" i="1"/>
  <c r="GN67" i="1"/>
  <c r="EV89" i="1"/>
  <c r="ED91" i="1"/>
  <c r="BQ107" i="1"/>
  <c r="FN76" i="1"/>
  <c r="ER103" i="1"/>
  <c r="O171" i="1"/>
  <c r="ET145" i="1"/>
  <c r="BZ101" i="1"/>
  <c r="EM95" i="1"/>
  <c r="CJ160" i="1"/>
  <c r="CJ162" i="1"/>
  <c r="CS62" i="1"/>
  <c r="EY69" i="1"/>
  <c r="EB86" i="1"/>
  <c r="FP108" i="1"/>
  <c r="CM70" i="1"/>
  <c r="GY108" i="1"/>
  <c r="HI141" i="1"/>
  <c r="BF105" i="1"/>
  <c r="EG113" i="1"/>
  <c r="V146" i="1"/>
  <c r="AP100" i="1"/>
  <c r="FP155" i="1"/>
  <c r="AP49" i="1"/>
  <c r="GY120" i="1"/>
  <c r="FB95" i="1"/>
  <c r="BJ55" i="1"/>
  <c r="GI65" i="1"/>
  <c r="FG81" i="1"/>
  <c r="AS98" i="1"/>
  <c r="CA65" i="1"/>
  <c r="CK54" i="1"/>
  <c r="BS73" i="1"/>
  <c r="EY131" i="1"/>
  <c r="GP155" i="1"/>
  <c r="GP92" i="1"/>
  <c r="AC153" i="1"/>
  <c r="BI88" i="1"/>
  <c r="FC163" i="1"/>
  <c r="BI105" i="1"/>
  <c r="DA62" i="1"/>
  <c r="FE43" i="1"/>
  <c r="DZ74" i="1"/>
  <c r="DZ96" i="1"/>
  <c r="EX56" i="1"/>
  <c r="BE114" i="1"/>
  <c r="ES115" i="1"/>
  <c r="EO63" i="1"/>
  <c r="DO121" i="1"/>
  <c r="CK143" i="1"/>
  <c r="DR92" i="1"/>
  <c r="CJ179" i="1"/>
  <c r="BZ78" i="1"/>
  <c r="GU95" i="1"/>
  <c r="EH97" i="1"/>
  <c r="ES121" i="1"/>
  <c r="T126" i="1"/>
  <c r="EN120" i="1"/>
  <c r="CK87" i="1"/>
  <c r="X111" i="1"/>
  <c r="CQ202" i="1"/>
  <c r="CG99" i="1"/>
  <c r="DE128" i="1"/>
  <c r="GL117" i="1"/>
  <c r="BZ150" i="1"/>
  <c r="FO107" i="1"/>
  <c r="FK75" i="1"/>
  <c r="BD89" i="1"/>
  <c r="GW72" i="1"/>
  <c r="FA100" i="1"/>
  <c r="EP75" i="1"/>
  <c r="DH109" i="1"/>
  <c r="AM84" i="1"/>
  <c r="AR115" i="1"/>
  <c r="GW74" i="1"/>
  <c r="M119" i="1"/>
  <c r="CI97" i="1"/>
  <c r="DH76" i="1"/>
  <c r="CQ85" i="1"/>
  <c r="CN78" i="1"/>
  <c r="GA75" i="1"/>
  <c r="T118" i="1"/>
  <c r="FB83" i="1"/>
  <c r="BJ76" i="1"/>
  <c r="HB99" i="1"/>
  <c r="GH109" i="1"/>
  <c r="DW95" i="1"/>
  <c r="N100" i="1"/>
  <c r="FA110" i="1"/>
  <c r="FU95" i="1"/>
  <c r="GS93" i="1"/>
  <c r="FG88" i="1"/>
  <c r="AQ142" i="1"/>
  <c r="DK93" i="1"/>
  <c r="CY85" i="1"/>
  <c r="FC95" i="1"/>
  <c r="FM114" i="1"/>
  <c r="FD126" i="1"/>
  <c r="FC50" i="1"/>
  <c r="U95" i="1"/>
  <c r="GG120" i="1"/>
  <c r="FU46" i="1"/>
  <c r="GP85" i="1"/>
  <c r="CY127" i="1"/>
  <c r="FW98" i="1"/>
  <c r="AJ97" i="1"/>
  <c r="EJ127" i="1"/>
  <c r="GI95" i="1"/>
  <c r="DN65" i="1"/>
  <c r="EB71" i="1"/>
  <c r="CK147" i="1"/>
  <c r="EL80" i="1"/>
  <c r="HH70" i="1"/>
  <c r="FR106" i="1"/>
  <c r="CT103" i="1"/>
  <c r="BV52" i="1"/>
  <c r="AW110" i="1"/>
  <c r="GT159" i="1"/>
  <c r="BR126" i="1"/>
  <c r="EH95" i="1"/>
  <c r="DL71" i="1"/>
  <c r="EV139" i="1"/>
  <c r="HB145" i="1"/>
  <c r="GO118" i="1"/>
  <c r="ES113" i="1"/>
  <c r="GT119" i="1"/>
  <c r="AP84" i="1"/>
  <c r="HH108" i="1"/>
  <c r="CA83" i="1"/>
  <c r="BP91" i="1"/>
  <c r="AM94" i="1"/>
  <c r="GJ68" i="1"/>
  <c r="FK101" i="1"/>
  <c r="CD119" i="1"/>
  <c r="FX90" i="1"/>
  <c r="BK140" i="1"/>
  <c r="FP121" i="1"/>
  <c r="HH165" i="1"/>
  <c r="FG83" i="1"/>
  <c r="GT84" i="1"/>
  <c r="AX65" i="1"/>
  <c r="FJ88" i="1"/>
  <c r="FD91" i="1"/>
  <c r="CP100" i="1"/>
  <c r="FA66" i="1"/>
  <c r="AE114" i="1"/>
  <c r="CU121" i="1"/>
  <c r="HF108" i="1"/>
  <c r="DQ159" i="1"/>
  <c r="CU123" i="1"/>
  <c r="HH98" i="1"/>
  <c r="BI94" i="1"/>
  <c r="AC132" i="1"/>
  <c r="CH97" i="1"/>
  <c r="BE77" i="1"/>
  <c r="HG69" i="1"/>
  <c r="EX72" i="1"/>
  <c r="DN78" i="1"/>
  <c r="FU80" i="1"/>
  <c r="CK56" i="1"/>
  <c r="CJ130" i="1"/>
  <c r="AR121" i="1"/>
  <c r="BV144" i="1"/>
  <c r="L130" i="1"/>
  <c r="CP155" i="1"/>
  <c r="ER131" i="1"/>
  <c r="CJ142" i="1"/>
  <c r="CW72" i="1"/>
  <c r="GJ72" i="1"/>
  <c r="BJ82" i="1"/>
  <c r="BX86" i="1"/>
  <c r="AD94" i="1"/>
  <c r="AM97" i="1"/>
  <c r="FP61" i="1"/>
  <c r="GM122" i="1"/>
  <c r="EM121" i="1"/>
  <c r="FS82" i="1"/>
  <c r="CM131" i="1"/>
  <c r="HF128" i="1"/>
  <c r="EX129" i="1"/>
  <c r="EI130" i="1"/>
  <c r="DQ103" i="1"/>
  <c r="DV73" i="1"/>
  <c r="FQ110" i="1"/>
  <c r="DZ139" i="1"/>
  <c r="AT153" i="1"/>
  <c r="FV110" i="1"/>
  <c r="V120" i="1"/>
  <c r="EZ110" i="1"/>
  <c r="N95" i="1"/>
  <c r="DW203" i="1"/>
  <c r="FI80" i="1"/>
  <c r="BZ109" i="1"/>
  <c r="FC114" i="1"/>
  <c r="CM88" i="1"/>
  <c r="GH110" i="1"/>
  <c r="BM75" i="1"/>
  <c r="CV80" i="1"/>
  <c r="BY83" i="1"/>
  <c r="AC62" i="1"/>
  <c r="J129" i="1"/>
  <c r="EM87" i="1"/>
  <c r="K98" i="1"/>
  <c r="BE121" i="1"/>
  <c r="AA67" i="1"/>
  <c r="L72" i="1"/>
  <c r="CX50" i="1"/>
  <c r="CE103" i="1"/>
  <c r="K90" i="1"/>
  <c r="BQ86" i="1"/>
  <c r="AF69" i="1"/>
  <c r="DR70" i="1"/>
  <c r="CQ102" i="1"/>
  <c r="FF107" i="1"/>
  <c r="BO83" i="1"/>
  <c r="V84" i="1"/>
  <c r="HF72" i="1"/>
  <c r="ER69" i="1"/>
  <c r="AW107" i="1"/>
  <c r="FR84" i="1"/>
  <c r="Z110" i="1"/>
  <c r="R70" i="1"/>
  <c r="FF137" i="1"/>
  <c r="GW130" i="1"/>
  <c r="DI120" i="1"/>
  <c r="DF75" i="1"/>
  <c r="FH65" i="1"/>
  <c r="CX154" i="1"/>
  <c r="GB80" i="1"/>
  <c r="CV122" i="1"/>
  <c r="BZ127" i="1"/>
  <c r="Q148" i="1"/>
  <c r="EV96" i="1"/>
  <c r="ES62" i="1"/>
  <c r="DW90" i="1"/>
  <c r="K126" i="1"/>
  <c r="EB89" i="1"/>
  <c r="DS58" i="1"/>
  <c r="GU82" i="1"/>
  <c r="AR49" i="1"/>
  <c r="AO89" i="1"/>
  <c r="EQ90" i="1"/>
  <c r="HB78" i="1"/>
  <c r="FM99" i="1"/>
  <c r="DX70" i="1"/>
  <c r="U116" i="1"/>
  <c r="EG165" i="1"/>
  <c r="GP114" i="1"/>
  <c r="ET164" i="1"/>
  <c r="ET67" i="1"/>
  <c r="EF164" i="1"/>
  <c r="AJ110" i="1"/>
  <c r="EM112" i="1"/>
  <c r="DJ87" i="1"/>
  <c r="AZ103" i="1"/>
  <c r="FV125" i="1"/>
  <c r="BX87" i="1"/>
  <c r="HF79" i="1"/>
  <c r="FZ106" i="1"/>
  <c r="BT108" i="1"/>
  <c r="GK128" i="1"/>
  <c r="DY91" i="1"/>
  <c r="U96" i="1"/>
  <c r="N79" i="1"/>
  <c r="DI155" i="1"/>
  <c r="EA110" i="1"/>
  <c r="DJ88" i="1"/>
  <c r="AB101" i="1"/>
  <c r="EW104" i="1"/>
  <c r="FD83" i="1"/>
  <c r="T98" i="1"/>
  <c r="BY100" i="1"/>
  <c r="CY86" i="1"/>
  <c r="CG126" i="1"/>
  <c r="AG110" i="1"/>
  <c r="EV135" i="1"/>
  <c r="CV114" i="1"/>
  <c r="CS162" i="1"/>
  <c r="DN109" i="1"/>
  <c r="CQ154" i="1"/>
  <c r="EI87" i="1"/>
  <c r="AX89" i="1"/>
  <c r="EJ79" i="1"/>
  <c r="BM88" i="1"/>
  <c r="CM67" i="1"/>
  <c r="CR94" i="1"/>
  <c r="AZ57" i="1"/>
  <c r="BA88" i="1"/>
  <c r="CK153" i="1"/>
  <c r="AV94" i="1"/>
  <c r="BU122" i="1"/>
  <c r="GF165" i="1"/>
  <c r="FM93" i="1"/>
  <c r="HF193" i="1"/>
  <c r="BZ97" i="1"/>
  <c r="EE78" i="1"/>
  <c r="HI44" i="1"/>
  <c r="EC70" i="1"/>
  <c r="R98" i="1"/>
  <c r="DA64" i="1"/>
  <c r="CQ104" i="1"/>
  <c r="DK56" i="1"/>
  <c r="HH80" i="1"/>
  <c r="FU129" i="1"/>
  <c r="Y138" i="1"/>
  <c r="FW117" i="1"/>
  <c r="AM140" i="1"/>
  <c r="AD73" i="1"/>
  <c r="EA112" i="1"/>
  <c r="DH86" i="1"/>
  <c r="GH68" i="1"/>
  <c r="GU144" i="1"/>
  <c r="DR150" i="1"/>
  <c r="J103" i="1"/>
  <c r="K104" i="1"/>
  <c r="DI158" i="1"/>
  <c r="FB115" i="1"/>
  <c r="AW169" i="1"/>
  <c r="GX97" i="1"/>
  <c r="BM136" i="1"/>
  <c r="FO151" i="1"/>
  <c r="CX122" i="1"/>
  <c r="EY119" i="1"/>
  <c r="AF74" i="1"/>
  <c r="ES89" i="1"/>
  <c r="GX74" i="1"/>
  <c r="CU145" i="1"/>
  <c r="EF142" i="1"/>
  <c r="FH101" i="1"/>
  <c r="FW111" i="1"/>
  <c r="BK107" i="1"/>
  <c r="FT40" i="1"/>
  <c r="FR113" i="1"/>
  <c r="EC74" i="1"/>
  <c r="GB129" i="1"/>
  <c r="DT47" i="1"/>
  <c r="P90" i="1"/>
  <c r="AO112" i="1"/>
  <c r="EZ56" i="1"/>
  <c r="J97" i="1"/>
  <c r="FY87" i="1"/>
  <c r="DQ125" i="1"/>
  <c r="FF75" i="1"/>
  <c r="AK78" i="1"/>
  <c r="DV108" i="1"/>
  <c r="DS103" i="1"/>
  <c r="AW124" i="1"/>
  <c r="CJ124" i="1"/>
  <c r="AC102" i="1"/>
  <c r="P75" i="1"/>
  <c r="DE85" i="1"/>
  <c r="BC96" i="1"/>
  <c r="AU85" i="1"/>
  <c r="FH87" i="1"/>
  <c r="DB119" i="1"/>
  <c r="BN117" i="1"/>
  <c r="FU102" i="1"/>
  <c r="HD68" i="1"/>
  <c r="CD117" i="1"/>
  <c r="CI67" i="1"/>
  <c r="GD72" i="1"/>
  <c r="AQ78" i="1"/>
  <c r="DF111" i="1"/>
  <c r="EF160" i="1"/>
  <c r="FF181" i="1"/>
  <c r="FB66" i="1"/>
  <c r="J91" i="1"/>
  <c r="GM79" i="1"/>
  <c r="GJ43" i="1"/>
  <c r="DJ80" i="1"/>
  <c r="GW87" i="1"/>
  <c r="J115" i="1"/>
  <c r="EN103" i="1"/>
  <c r="DQ102" i="1"/>
  <c r="AO76" i="1"/>
  <c r="EN86" i="1"/>
  <c r="Y160" i="1"/>
  <c r="FW96" i="1"/>
  <c r="BL96" i="1"/>
  <c r="DX92" i="1"/>
  <c r="AW95" i="1"/>
  <c r="BO104" i="1"/>
  <c r="FU78" i="1"/>
  <c r="AF87" i="1"/>
  <c r="CP122" i="1"/>
  <c r="EB77" i="1"/>
  <c r="EC102" i="1"/>
  <c r="BM91" i="1"/>
  <c r="CM137" i="1"/>
  <c r="GK114" i="1"/>
  <c r="CE81" i="1"/>
  <c r="CD130" i="1"/>
  <c r="GR192" i="1"/>
  <c r="AH127" i="1"/>
  <c r="GH103" i="1"/>
  <c r="EJ103" i="1"/>
  <c r="GO57" i="1"/>
  <c r="EM61" i="1"/>
  <c r="W78" i="1"/>
  <c r="AP94" i="1"/>
  <c r="BN81" i="1"/>
  <c r="Z120" i="1"/>
  <c r="AA120" i="1"/>
  <c r="GU122" i="1"/>
  <c r="FM129" i="1"/>
  <c r="HF147" i="1"/>
  <c r="DS126" i="1"/>
  <c r="AC53" i="1"/>
  <c r="U98" i="1"/>
  <c r="DA94" i="1"/>
  <c r="K83" i="1"/>
  <c r="EH75" i="1"/>
  <c r="GL116" i="1"/>
  <c r="AG73" i="1"/>
  <c r="EQ88" i="1"/>
  <c r="DD116" i="1"/>
  <c r="AA113" i="1"/>
  <c r="X99" i="1"/>
  <c r="CY120" i="1"/>
  <c r="GC129" i="1"/>
  <c r="AV102" i="1"/>
  <c r="GG149" i="1"/>
  <c r="DJ84" i="1"/>
  <c r="HG42" i="1"/>
  <c r="DE66" i="1"/>
  <c r="DI76" i="1"/>
  <c r="AF83" i="1"/>
  <c r="EX104" i="1"/>
  <c r="FP74" i="1"/>
  <c r="HF70" i="1"/>
  <c r="GP124" i="1"/>
  <c r="T124" i="1"/>
  <c r="DG89" i="1"/>
  <c r="CS95" i="1"/>
  <c r="ES152" i="1"/>
  <c r="FA106" i="1"/>
  <c r="DD97" i="1"/>
  <c r="GG65" i="1"/>
  <c r="BM122" i="1"/>
  <c r="EE164" i="1"/>
  <c r="CS86" i="1"/>
  <c r="AK151" i="1"/>
  <c r="CX123" i="1"/>
  <c r="AY116" i="1"/>
  <c r="CR92" i="1"/>
  <c r="BW145" i="1"/>
  <c r="GZ106" i="1"/>
  <c r="CN135" i="1"/>
  <c r="DZ108" i="1"/>
  <c r="EW147" i="1"/>
  <c r="DO119" i="1"/>
  <c r="GO109" i="1"/>
  <c r="AN86" i="1"/>
  <c r="CB79" i="1"/>
  <c r="FI155" i="1"/>
  <c r="P139" i="1"/>
  <c r="BN105" i="1"/>
  <c r="AF76" i="1"/>
  <c r="FM122" i="1"/>
  <c r="BH56" i="1"/>
  <c r="FT84" i="1"/>
  <c r="EA55" i="1"/>
  <c r="EN109" i="1"/>
  <c r="AD60" i="1"/>
  <c r="HE81" i="1"/>
  <c r="CR88" i="1"/>
  <c r="CV66" i="1"/>
  <c r="CG77" i="1"/>
  <c r="J78" i="1"/>
  <c r="AF85" i="1"/>
  <c r="CU71" i="1"/>
  <c r="GS154" i="1"/>
  <c r="AM120" i="1"/>
  <c r="CV44" i="1"/>
  <c r="AR123" i="1"/>
  <c r="BT116" i="1"/>
  <c r="AX112" i="1"/>
  <c r="DW121" i="1"/>
  <c r="FY92" i="1"/>
  <c r="GS90" i="1"/>
  <c r="FE115" i="1"/>
  <c r="FB124" i="1"/>
  <c r="P106" i="1"/>
  <c r="BF79" i="1"/>
  <c r="GE85" i="1"/>
  <c r="BZ113" i="1"/>
  <c r="HC111" i="1"/>
  <c r="DP89" i="1"/>
  <c r="R69" i="1"/>
  <c r="CR193" i="1"/>
  <c r="X182" i="1"/>
  <c r="BE112" i="1"/>
  <c r="AB66" i="1"/>
  <c r="DT110" i="1"/>
  <c r="EC126" i="1"/>
  <c r="BG121" i="1"/>
  <c r="L104" i="1"/>
  <c r="FN100" i="1"/>
  <c r="CJ77" i="1"/>
  <c r="BR135" i="1"/>
  <c r="DI105" i="1"/>
  <c r="HG104" i="1"/>
  <c r="HH124" i="1"/>
  <c r="CX147" i="1"/>
  <c r="AH149" i="1"/>
  <c r="FW81" i="1"/>
  <c r="FF129" i="1"/>
  <c r="CQ77" i="1"/>
  <c r="BA112" i="1"/>
  <c r="BA78" i="1"/>
  <c r="FU131" i="1"/>
  <c r="BZ86" i="1"/>
  <c r="ER89" i="1"/>
  <c r="Y65" i="1"/>
  <c r="HF92" i="1"/>
  <c r="AF190" i="1"/>
  <c r="FU107" i="1"/>
  <c r="DG108" i="1"/>
  <c r="FF100" i="1"/>
  <c r="AJ103" i="1"/>
  <c r="DC119" i="1"/>
  <c r="AW78" i="1"/>
  <c r="CW98" i="1"/>
  <c r="GS77" i="1"/>
  <c r="BA107" i="1"/>
  <c r="GJ85" i="1"/>
  <c r="EP77" i="1"/>
  <c r="DY102" i="1"/>
  <c r="FA86" i="1"/>
  <c r="AG134" i="1"/>
  <c r="HI71" i="1"/>
  <c r="CU120" i="1"/>
  <c r="BU155" i="1"/>
  <c r="DX95" i="1"/>
  <c r="ED84" i="1"/>
  <c r="CG108" i="1"/>
  <c r="DJ92" i="1"/>
  <c r="CS93" i="1"/>
  <c r="BP79" i="1"/>
  <c r="CZ122" i="1"/>
  <c r="BS76" i="1"/>
  <c r="DV82" i="1"/>
  <c r="T113" i="1"/>
  <c r="BN64" i="1"/>
  <c r="AU118" i="1"/>
  <c r="FZ152" i="1"/>
  <c r="FD96" i="1"/>
  <c r="DE107" i="1"/>
  <c r="DB168" i="1"/>
  <c r="FE148" i="1"/>
  <c r="GF92" i="1"/>
  <c r="BI69" i="1"/>
  <c r="BV83" i="1"/>
  <c r="CV67" i="1"/>
  <c r="CW79" i="1"/>
  <c r="AC72" i="1"/>
  <c r="GA66" i="1"/>
  <c r="X88" i="1"/>
  <c r="DT124" i="1"/>
  <c r="CJ125" i="1"/>
  <c r="DM112" i="1"/>
  <c r="DX135" i="1"/>
  <c r="EF65" i="1"/>
  <c r="EX89" i="1"/>
  <c r="CD76" i="1"/>
  <c r="EG137" i="1"/>
  <c r="BC178" i="1"/>
  <c r="EX96" i="1"/>
  <c r="AG156" i="1"/>
  <c r="BW115" i="1"/>
  <c r="BX88" i="1"/>
  <c r="GG119" i="1"/>
  <c r="EC85" i="1"/>
  <c r="BZ114" i="1"/>
  <c r="CZ131" i="1"/>
  <c r="EG98" i="1"/>
  <c r="GV118" i="1"/>
  <c r="AV95" i="1"/>
  <c r="GR81" i="1"/>
  <c r="FE107" i="1"/>
  <c r="AP113" i="1"/>
  <c r="FM159" i="1"/>
  <c r="DH117" i="1"/>
  <c r="GL147" i="1"/>
  <c r="BQ125" i="1"/>
  <c r="HH83" i="1"/>
  <c r="FO54" i="1"/>
  <c r="EA106" i="1"/>
  <c r="BH96" i="1"/>
  <c r="FD98" i="1"/>
  <c r="BJ86" i="1"/>
  <c r="EJ62" i="1"/>
  <c r="AU49" i="1"/>
  <c r="HD79" i="1"/>
  <c r="CO100" i="1"/>
  <c r="GU106" i="1"/>
  <c r="CB71" i="1"/>
  <c r="CI86" i="1"/>
  <c r="CZ64" i="1"/>
  <c r="BO78" i="1"/>
  <c r="GT91" i="1"/>
  <c r="GJ111" i="1"/>
  <c r="GG105" i="1"/>
  <c r="EI89" i="1"/>
  <c r="CN142" i="1"/>
  <c r="AS71" i="1"/>
  <c r="DG74" i="1"/>
  <c r="GD85" i="1"/>
  <c r="HD87" i="1"/>
  <c r="FA126" i="1"/>
  <c r="EH65" i="1"/>
  <c r="EQ95" i="1"/>
  <c r="FH112" i="1"/>
  <c r="CW69" i="1"/>
  <c r="FJ69" i="1"/>
  <c r="EG81" i="1"/>
  <c r="AH160" i="1"/>
  <c r="AX154" i="1"/>
  <c r="GA168" i="1"/>
  <c r="EP63" i="1"/>
  <c r="BA91" i="1"/>
  <c r="EV116" i="1"/>
  <c r="CL73" i="1"/>
  <c r="DK117" i="1"/>
  <c r="ET73" i="1"/>
  <c r="GB89" i="1"/>
  <c r="EX133" i="1"/>
  <c r="DW82" i="1"/>
  <c r="EI147" i="1"/>
  <c r="EW96" i="1"/>
  <c r="EW115" i="1"/>
  <c r="R94" i="1"/>
  <c r="AO68" i="1"/>
  <c r="AS73" i="1"/>
  <c r="CG64" i="1"/>
  <c r="FP88" i="1"/>
  <c r="CF107" i="1"/>
  <c r="DM69" i="1"/>
  <c r="FL120" i="1"/>
  <c r="AD126" i="1"/>
  <c r="R115" i="1"/>
  <c r="GY111" i="1"/>
  <c r="EV100" i="1"/>
  <c r="EG92" i="1"/>
  <c r="CY192" i="1"/>
  <c r="DX50" i="1"/>
  <c r="CL125" i="1"/>
  <c r="EF61" i="1"/>
  <c r="EM84" i="1"/>
  <c r="M78" i="1"/>
  <c r="GA57" i="1"/>
  <c r="DQ92" i="1"/>
  <c r="EI107" i="1"/>
  <c r="FC65" i="1"/>
  <c r="CN110" i="1"/>
  <c r="FF112" i="1"/>
  <c r="AR113" i="1"/>
  <c r="GZ123" i="1"/>
  <c r="DY153" i="1"/>
  <c r="HH92" i="1"/>
  <c r="EL119" i="1"/>
  <c r="BE85" i="1"/>
  <c r="Y83" i="1"/>
  <c r="BE73" i="1"/>
  <c r="BQ68" i="1"/>
  <c r="CB72" i="1"/>
  <c r="GI84" i="1"/>
  <c r="BC70" i="1"/>
  <c r="BL52" i="1"/>
  <c r="W80" i="1"/>
  <c r="FY95" i="1"/>
  <c r="CD123" i="1"/>
  <c r="GM112" i="1"/>
  <c r="DL112" i="1"/>
  <c r="FU147" i="1"/>
  <c r="BU127" i="1"/>
  <c r="S72" i="1"/>
  <c r="BG75" i="1"/>
  <c r="AX117" i="1"/>
  <c r="BW82" i="1"/>
  <c r="CO97" i="1"/>
  <c r="DR89" i="1"/>
  <c r="DR81" i="1"/>
  <c r="GE92" i="1"/>
  <c r="GW131" i="1"/>
  <c r="FU153" i="1"/>
  <c r="ER110" i="1"/>
  <c r="DI134" i="1"/>
  <c r="AJ120" i="1"/>
  <c r="AK64" i="1"/>
  <c r="FB100" i="1"/>
  <c r="EP127" i="1"/>
  <c r="FE95" i="1"/>
  <c r="CA139" i="1"/>
  <c r="CC143" i="1"/>
  <c r="FS126" i="1"/>
  <c r="W72" i="1"/>
  <c r="W129" i="1"/>
  <c r="P116" i="1"/>
  <c r="FW124" i="1"/>
  <c r="BW116" i="1"/>
  <c r="FL137" i="1"/>
  <c r="EQ121" i="1"/>
  <c r="CO79" i="1"/>
  <c r="FP116" i="1"/>
  <c r="AB68" i="1"/>
  <c r="DC84" i="1"/>
  <c r="CE63" i="1"/>
  <c r="CB103" i="1"/>
  <c r="AC89" i="1"/>
  <c r="EM134" i="1"/>
  <c r="FA151" i="1"/>
  <c r="AG96" i="1"/>
  <c r="GJ63" i="1"/>
  <c r="R76" i="1"/>
  <c r="AE104" i="1"/>
  <c r="FD74" i="1"/>
  <c r="AW76" i="1"/>
  <c r="AB112" i="1"/>
  <c r="EY95" i="1"/>
  <c r="AF106" i="1"/>
  <c r="CD103" i="1"/>
  <c r="Q91" i="1"/>
  <c r="EZ70" i="1"/>
  <c r="EE94" i="1"/>
  <c r="GL131" i="1"/>
  <c r="EJ81" i="1"/>
  <c r="HA110" i="1"/>
  <c r="AB76" i="1"/>
  <c r="EE72" i="1"/>
  <c r="EK89" i="1"/>
  <c r="DC128" i="1"/>
  <c r="GS103" i="1"/>
  <c r="AZ108" i="1"/>
  <c r="FT74" i="1"/>
  <c r="AO88" i="1"/>
  <c r="L63" i="1"/>
  <c r="FO96" i="1"/>
  <c r="BZ84" i="1"/>
  <c r="AQ92" i="1"/>
  <c r="GD88" i="1"/>
  <c r="AC83" i="1"/>
  <c r="GF70" i="1"/>
  <c r="FM142" i="1"/>
  <c r="Z111" i="1"/>
  <c r="CX126" i="1"/>
  <c r="GH57" i="1"/>
  <c r="FX73" i="1"/>
  <c r="S81" i="1"/>
  <c r="HF96" i="1"/>
  <c r="CG148" i="1"/>
  <c r="AI82" i="1"/>
  <c r="HB112" i="1"/>
  <c r="AO136" i="1"/>
  <c r="DG68" i="1"/>
  <c r="FB136" i="1"/>
  <c r="GD142" i="1"/>
  <c r="GJ117" i="1"/>
  <c r="M51" i="1"/>
  <c r="FX87" i="1"/>
  <c r="EQ77" i="1"/>
  <c r="CD90" i="1"/>
  <c r="GO107" i="1"/>
  <c r="HG74" i="1"/>
  <c r="AL94" i="1"/>
  <c r="X65" i="1"/>
  <c r="ED116" i="1"/>
  <c r="GY107" i="1"/>
  <c r="FQ95" i="1"/>
  <c r="BH134" i="1"/>
  <c r="CW126" i="1"/>
  <c r="CD122" i="1"/>
  <c r="EU74" i="1"/>
  <c r="HH149" i="1"/>
  <c r="BT72" i="1"/>
  <c r="BH68" i="1"/>
  <c r="HE78" i="1"/>
  <c r="AZ82" i="1"/>
  <c r="DO59" i="1"/>
  <c r="CF86" i="1"/>
  <c r="FZ65" i="1"/>
  <c r="BG109" i="1"/>
  <c r="Y140" i="1"/>
  <c r="BP103" i="1"/>
  <c r="AC116" i="1"/>
  <c r="GB138" i="1"/>
  <c r="DW115" i="1"/>
  <c r="BZ105" i="1"/>
  <c r="GU74" i="1"/>
  <c r="EF121" i="1"/>
  <c r="AA73" i="1"/>
  <c r="DL81" i="1"/>
  <c r="AI70" i="1"/>
  <c r="FL74" i="1"/>
  <c r="BN102" i="1"/>
  <c r="L116" i="1"/>
  <c r="HH62" i="1"/>
  <c r="DM141" i="1"/>
  <c r="GT108" i="1"/>
  <c r="CM89" i="1"/>
  <c r="CG115" i="1"/>
  <c r="AG128" i="1"/>
  <c r="FC122" i="1"/>
  <c r="FL81" i="1"/>
  <c r="EI96" i="1"/>
  <c r="AW67" i="1"/>
  <c r="BP109" i="1"/>
  <c r="AJ64" i="1"/>
  <c r="CC87" i="1"/>
  <c r="EP83" i="1"/>
  <c r="GA103" i="1"/>
  <c r="AV106" i="1"/>
  <c r="BO105" i="1"/>
  <c r="DG98" i="1"/>
  <c r="AX119" i="1"/>
  <c r="S120" i="1"/>
  <c r="BD65" i="1"/>
  <c r="FZ76" i="1"/>
  <c r="GG69" i="1"/>
  <c r="AF111" i="1"/>
  <c r="W206" i="1"/>
  <c r="CI147" i="1"/>
  <c r="U134" i="1"/>
  <c r="CU87" i="1"/>
  <c r="CJ137" i="1"/>
  <c r="P78" i="1"/>
  <c r="FS106" i="1"/>
  <c r="GV73" i="1"/>
  <c r="CS73" i="1"/>
  <c r="U102" i="1"/>
  <c r="FU154" i="1"/>
  <c r="GQ86" i="1"/>
  <c r="V66" i="1"/>
  <c r="HI62" i="1"/>
  <c r="BB104" i="1"/>
  <c r="N78" i="1"/>
  <c r="ES67" i="1"/>
  <c r="FA62" i="1"/>
  <c r="AS74" i="1"/>
  <c r="HC92" i="1"/>
  <c r="GY85" i="1"/>
  <c r="GB117" i="1"/>
  <c r="BX74" i="1"/>
  <c r="Y107" i="1"/>
  <c r="BG102" i="1"/>
  <c r="GI127" i="1"/>
  <c r="FT162" i="1"/>
  <c r="CG92" i="1"/>
  <c r="FA120" i="1"/>
  <c r="DT165" i="1"/>
  <c r="DG77" i="1"/>
  <c r="FG108" i="1"/>
  <c r="CD54" i="1"/>
  <c r="DZ158" i="1"/>
  <c r="BM150" i="1"/>
  <c r="CR91" i="1"/>
  <c r="FJ84" i="1"/>
  <c r="DQ105" i="1"/>
  <c r="N129" i="1"/>
  <c r="EF80" i="1"/>
  <c r="DR93" i="1"/>
  <c r="FR107" i="1"/>
  <c r="DP116" i="1"/>
  <c r="CL99" i="1"/>
  <c r="CU96" i="1"/>
  <c r="DD76" i="1"/>
  <c r="EY81" i="1"/>
  <c r="CW76" i="1"/>
  <c r="GO80" i="1"/>
  <c r="BB130" i="1"/>
  <c r="CY111" i="1"/>
  <c r="CY138" i="1"/>
  <c r="CI77" i="1"/>
  <c r="FQ140" i="1"/>
  <c r="DA88" i="1"/>
  <c r="FD144" i="1"/>
  <c r="HA78" i="1"/>
  <c r="Y131" i="1"/>
  <c r="AE82" i="1"/>
  <c r="AS106" i="1"/>
  <c r="DO48" i="1"/>
  <c r="AZ75" i="1"/>
  <c r="FG78" i="1"/>
  <c r="BT77" i="1"/>
  <c r="FY64" i="1"/>
  <c r="EN127" i="1"/>
  <c r="DC107" i="1"/>
  <c r="FF133" i="1"/>
  <c r="HG116" i="1"/>
  <c r="R137" i="1"/>
  <c r="DI130" i="1"/>
  <c r="FJ122" i="1"/>
  <c r="FJ71" i="1"/>
  <c r="DF100" i="1"/>
  <c r="CK66" i="1"/>
  <c r="EP68" i="1"/>
  <c r="CK71" i="1"/>
  <c r="DI75" i="1"/>
  <c r="AG105" i="1"/>
  <c r="FK78" i="1"/>
  <c r="FN99" i="1"/>
  <c r="HB147" i="1"/>
  <c r="GX68" i="1"/>
  <c r="CU95" i="1"/>
  <c r="AC98" i="1"/>
  <c r="EG138" i="1"/>
  <c r="AH87" i="1"/>
  <c r="DD100" i="1"/>
  <c r="EY76" i="1"/>
  <c r="W85" i="1"/>
  <c r="BU99" i="1"/>
  <c r="BA73" i="1"/>
  <c r="FW74" i="1"/>
  <c r="ET66" i="1"/>
  <c r="DJ91" i="1"/>
  <c r="CB122" i="1"/>
  <c r="U104" i="1"/>
  <c r="GI180" i="1"/>
  <c r="BB107" i="1"/>
  <c r="FH111" i="1"/>
  <c r="AX116" i="1"/>
  <c r="BD80" i="1"/>
  <c r="AW91" i="1"/>
  <c r="AF82" i="1"/>
  <c r="BX76" i="1"/>
  <c r="DV83" i="1"/>
  <c r="GG83" i="1"/>
  <c r="CP99" i="1"/>
  <c r="CZ118" i="1"/>
  <c r="EK80" i="1"/>
  <c r="DD141" i="1"/>
  <c r="ER104" i="1"/>
  <c r="FT103" i="1"/>
  <c r="DH102" i="1"/>
  <c r="BD75" i="1"/>
  <c r="AO106" i="1"/>
  <c r="DE79" i="1"/>
  <c r="GE153" i="1"/>
  <c r="BM134" i="1"/>
  <c r="AQ136" i="1"/>
  <c r="EE87" i="1"/>
  <c r="EF105" i="1"/>
  <c r="AS166" i="1"/>
  <c r="AZ123" i="1"/>
  <c r="CD67" i="1"/>
  <c r="DN125" i="1"/>
  <c r="DE127" i="1"/>
  <c r="BA104" i="1"/>
  <c r="CY74" i="1"/>
  <c r="AE95" i="1"/>
  <c r="GS96" i="1"/>
  <c r="DO58" i="1"/>
  <c r="J90" i="1"/>
  <c r="HC83" i="1"/>
  <c r="BU114" i="1"/>
  <c r="AN110" i="1"/>
  <c r="DS104" i="1"/>
  <c r="FA122" i="1"/>
  <c r="DH72" i="1"/>
  <c r="U73" i="1"/>
  <c r="DC90" i="1"/>
  <c r="BQ92" i="1"/>
  <c r="EU81" i="1"/>
  <c r="HD83" i="1"/>
  <c r="BV128" i="1"/>
  <c r="AU71" i="1"/>
  <c r="GY155" i="1"/>
  <c r="GD105" i="1"/>
  <c r="FY91" i="1"/>
  <c r="GT102" i="1"/>
  <c r="Q79" i="1"/>
  <c r="EF119" i="1"/>
  <c r="CL126" i="1"/>
  <c r="BB85" i="1"/>
  <c r="BI85" i="1"/>
  <c r="R88" i="1"/>
  <c r="EB79" i="1"/>
  <c r="DR155" i="1"/>
  <c r="BA124" i="1"/>
  <c r="EV131" i="1"/>
  <c r="GL100" i="1"/>
  <c r="AG246" i="1"/>
  <c r="BG112" i="1"/>
  <c r="Q99" i="1"/>
  <c r="AY118" i="1"/>
  <c r="BK81" i="1"/>
  <c r="DK103" i="1"/>
  <c r="DV131" i="1"/>
  <c r="DR104" i="1"/>
  <c r="BH129" i="1"/>
  <c r="CA105" i="1"/>
  <c r="GM93" i="1"/>
  <c r="DD112" i="1"/>
  <c r="EO112" i="1"/>
  <c r="GF90" i="1"/>
  <c r="R95" i="1"/>
  <c r="DV122" i="1"/>
  <c r="DH165" i="1"/>
  <c r="FR103" i="1"/>
  <c r="W142" i="1"/>
  <c r="CX97" i="1"/>
  <c r="AV113" i="1"/>
  <c r="J133" i="1"/>
  <c r="BY117" i="1"/>
  <c r="BE155" i="1"/>
  <c r="FU124" i="1"/>
  <c r="DX189" i="1"/>
  <c r="HF125" i="1"/>
  <c r="GU88" i="1"/>
  <c r="FW127" i="1"/>
  <c r="AN81" i="1"/>
  <c r="GE62" i="1"/>
  <c r="Q74" i="1"/>
  <c r="GS104" i="1"/>
  <c r="CO76" i="1"/>
  <c r="M115" i="1"/>
  <c r="AO100" i="1"/>
  <c r="EU104" i="1"/>
  <c r="AD146" i="1"/>
  <c r="FZ80" i="1"/>
  <c r="CI136" i="1"/>
  <c r="GW82" i="1"/>
  <c r="DS87" i="1"/>
  <c r="DU84" i="1"/>
  <c r="Z62" i="1"/>
  <c r="FI127" i="1"/>
  <c r="AN90" i="1"/>
  <c r="R93" i="1"/>
  <c r="HC126" i="1"/>
  <c r="HH126" i="1"/>
  <c r="Y87" i="1"/>
  <c r="M137" i="1"/>
  <c r="BO81" i="1"/>
  <c r="BP151" i="1"/>
  <c r="DZ130" i="1"/>
  <c r="AN89" i="1"/>
  <c r="EA65" i="1"/>
  <c r="FB91" i="1"/>
  <c r="AB64" i="1"/>
  <c r="EJ130" i="1"/>
  <c r="EW75" i="1"/>
  <c r="GG89" i="1"/>
  <c r="BC107" i="1"/>
  <c r="DJ115" i="1"/>
  <c r="BV96" i="1"/>
  <c r="CS121" i="1"/>
  <c r="GC109" i="1"/>
  <c r="FB79" i="1"/>
  <c r="DT74" i="1"/>
  <c r="CV87" i="1"/>
  <c r="BQ83" i="1"/>
  <c r="CL117" i="1"/>
  <c r="AB134" i="1"/>
  <c r="FM103" i="1"/>
  <c r="GN131" i="1"/>
  <c r="GL124" i="1"/>
  <c r="DT121" i="1"/>
  <c r="AR112" i="1"/>
  <c r="ER150" i="1"/>
  <c r="EH96" i="1"/>
  <c r="HC102" i="1"/>
  <c r="GE72" i="1"/>
  <c r="BU97" i="1"/>
  <c r="U130" i="1"/>
  <c r="GS66" i="1"/>
  <c r="ER85" i="1"/>
  <c r="GC74" i="1"/>
  <c r="EG126" i="1"/>
  <c r="CJ74" i="1"/>
  <c r="FY149" i="1"/>
  <c r="GC119" i="1"/>
  <c r="AM109" i="1"/>
  <c r="FH118" i="1"/>
  <c r="CJ100" i="1"/>
  <c r="HH163" i="1"/>
  <c r="M148" i="1"/>
  <c r="AW118" i="1"/>
  <c r="CJ103" i="1"/>
  <c r="AX94" i="1"/>
  <c r="FR119" i="1"/>
  <c r="DY120" i="1"/>
  <c r="AF119" i="1"/>
  <c r="GV115" i="1"/>
  <c r="EC94" i="1"/>
  <c r="CJ113" i="1"/>
  <c r="FB120" i="1"/>
  <c r="HE66" i="1"/>
  <c r="AC114" i="1"/>
  <c r="BQ93" i="1"/>
  <c r="BP71" i="1"/>
  <c r="BQ109" i="1"/>
  <c r="FL83" i="1"/>
  <c r="EE107" i="1"/>
  <c r="GK90" i="1"/>
  <c r="BV82" i="1"/>
  <c r="BH66" i="1"/>
  <c r="CK99" i="1"/>
  <c r="FU101" i="1"/>
  <c r="DO84" i="1"/>
  <c r="FQ72" i="1"/>
  <c r="BN69" i="1"/>
  <c r="AB77" i="1"/>
  <c r="FS123" i="1"/>
  <c r="BW80" i="1"/>
  <c r="AU126" i="1"/>
  <c r="EW204" i="1"/>
  <c r="EK129" i="1"/>
  <c r="FS100" i="1"/>
  <c r="DL134" i="1"/>
  <c r="K106" i="1"/>
  <c r="FK80" i="1"/>
  <c r="EW129" i="1"/>
  <c r="GY63" i="1"/>
  <c r="GC96" i="1"/>
  <c r="BF115" i="1"/>
  <c r="Y109" i="1"/>
  <c r="EE125" i="1"/>
  <c r="HH127" i="1"/>
  <c r="DN138" i="1"/>
  <c r="DH127" i="1"/>
  <c r="FI76" i="1"/>
  <c r="EZ131" i="1"/>
  <c r="GD84" i="1"/>
  <c r="AS89" i="1"/>
  <c r="CO72" i="1"/>
  <c r="GV68" i="1"/>
  <c r="AX127" i="1"/>
  <c r="DD202" i="1"/>
  <c r="FD118" i="1"/>
  <c r="AG91" i="1"/>
  <c r="DO179" i="1"/>
  <c r="FS91" i="1"/>
  <c r="EZ118" i="1"/>
  <c r="GB125" i="1"/>
  <c r="GS130" i="1"/>
  <c r="GF102" i="1"/>
  <c r="CR119" i="1"/>
  <c r="FA135" i="1"/>
  <c r="AU88" i="1"/>
  <c r="GO105" i="1"/>
  <c r="CH83" i="1"/>
  <c r="BG122" i="1"/>
  <c r="DM66" i="1"/>
  <c r="BM153" i="1"/>
  <c r="FA105" i="1"/>
  <c r="DI109" i="1"/>
  <c r="U126" i="1"/>
  <c r="GW110" i="1"/>
  <c r="AU117" i="1"/>
  <c r="DN93" i="1"/>
  <c r="CR72" i="1"/>
  <c r="DM99" i="1"/>
  <c r="HG96" i="1"/>
  <c r="DB100" i="1"/>
  <c r="DO105" i="1"/>
  <c r="BC122" i="1"/>
  <c r="HH125" i="1"/>
  <c r="AX99" i="1"/>
  <c r="N127" i="1"/>
  <c r="AC79" i="1"/>
  <c r="GQ125" i="1"/>
  <c r="FO118" i="1"/>
  <c r="BR130" i="1"/>
  <c r="X103" i="1"/>
  <c r="AA69" i="1"/>
  <c r="DQ73" i="1"/>
  <c r="AE128" i="1"/>
  <c r="DK88" i="1"/>
  <c r="CQ78" i="1"/>
  <c r="HC112" i="1"/>
  <c r="DE130" i="1"/>
  <c r="AY66" i="1"/>
  <c r="CK130" i="1"/>
  <c r="FX123" i="1"/>
  <c r="DA89" i="1"/>
  <c r="Z125" i="1"/>
  <c r="CB42" i="1"/>
  <c r="CQ80" i="1"/>
  <c r="DS83" i="1"/>
  <c r="BG119" i="1"/>
  <c r="BV136" i="1"/>
  <c r="GY146" i="1"/>
  <c r="CA100" i="1"/>
  <c r="FK123" i="1"/>
  <c r="CO133" i="1"/>
  <c r="GC133" i="1"/>
  <c r="BF98" i="1"/>
  <c r="CM98" i="1"/>
  <c r="AC154" i="1"/>
  <c r="GR163" i="1"/>
  <c r="GC112" i="1"/>
  <c r="BT106" i="1"/>
  <c r="AT72" i="1"/>
  <c r="GY66" i="1"/>
  <c r="BD125" i="1"/>
  <c r="GZ199" i="1"/>
  <c r="FR93" i="1"/>
  <c r="BO131" i="1"/>
  <c r="ES112" i="1"/>
  <c r="BR129" i="1"/>
  <c r="EA129" i="1"/>
  <c r="FW125" i="1"/>
  <c r="GU70" i="1"/>
  <c r="FO72" i="1"/>
  <c r="GB85" i="1"/>
  <c r="EM135" i="1"/>
  <c r="CL110" i="1"/>
  <c r="HB130" i="1"/>
  <c r="FF115" i="1"/>
  <c r="FQ130" i="1"/>
  <c r="O112" i="1"/>
  <c r="AT88" i="1"/>
  <c r="CH154" i="1"/>
  <c r="BE129" i="1"/>
  <c r="DA80" i="1"/>
  <c r="EU54" i="1"/>
  <c r="CH81" i="1"/>
  <c r="CE91" i="1"/>
  <c r="CS126" i="1"/>
  <c r="DJ126" i="1"/>
  <c r="BC62" i="1"/>
  <c r="EM98" i="1"/>
  <c r="ET111" i="1"/>
  <c r="DK84" i="1"/>
  <c r="HB152" i="1"/>
  <c r="Z109" i="1"/>
  <c r="U81" i="1"/>
  <c r="GI86" i="1"/>
  <c r="DD102" i="1"/>
  <c r="DO70" i="1"/>
  <c r="GR168" i="1"/>
  <c r="AO47" i="1"/>
  <c r="EX81" i="1"/>
  <c r="AU116" i="1"/>
  <c r="AI121" i="1"/>
  <c r="FG106" i="1"/>
  <c r="GH175" i="1"/>
  <c r="GB134" i="1"/>
  <c r="DV112" i="1"/>
  <c r="FD122" i="1"/>
  <c r="GI97" i="1"/>
  <c r="AF90" i="1"/>
  <c r="AC167" i="1"/>
  <c r="DC96" i="1"/>
  <c r="GX91" i="1"/>
  <c r="X93" i="1"/>
  <c r="BP93" i="1"/>
  <c r="AE92" i="1"/>
  <c r="T122" i="1"/>
  <c r="Q149" i="1"/>
  <c r="FK71" i="1"/>
  <c r="AY75" i="1"/>
  <c r="EV115" i="1"/>
  <c r="ET144" i="1"/>
  <c r="GK161" i="1"/>
  <c r="GB188" i="1"/>
  <c r="FA107" i="1"/>
  <c r="DL118" i="1"/>
  <c r="CK116" i="1"/>
  <c r="DE108" i="1"/>
  <c r="GR188" i="1"/>
  <c r="BE115" i="1"/>
  <c r="AG95" i="1"/>
  <c r="FF128" i="1"/>
  <c r="DL133" i="1"/>
  <c r="EJ99" i="1"/>
  <c r="GL71" i="1"/>
  <c r="FS90" i="1"/>
  <c r="CL84" i="1"/>
  <c r="FM100" i="1"/>
  <c r="FF144" i="1"/>
  <c r="FZ93" i="1"/>
  <c r="FU88" i="1"/>
  <c r="CW120" i="1"/>
  <c r="FJ111" i="1"/>
  <c r="M121" i="1"/>
  <c r="U78" i="1"/>
  <c r="FM89" i="1"/>
  <c r="BA59" i="1"/>
  <c r="GS138" i="1"/>
  <c r="DU119" i="1"/>
  <c r="CQ100" i="1"/>
  <c r="BS88" i="1"/>
  <c r="AI129" i="1"/>
  <c r="AV64" i="1"/>
  <c r="DV117" i="1"/>
  <c r="AP129" i="1"/>
  <c r="BD129" i="1"/>
  <c r="M96" i="1"/>
  <c r="L167" i="1"/>
  <c r="GN130" i="1"/>
  <c r="M101" i="1"/>
  <c r="CZ66" i="1"/>
  <c r="GK102" i="1"/>
  <c r="Q141" i="1"/>
  <c r="BT124" i="1"/>
  <c r="EW152" i="1"/>
  <c r="FZ110" i="1"/>
  <c r="DK107" i="1"/>
  <c r="BK78" i="1"/>
  <c r="BX101" i="1"/>
  <c r="EE86" i="1"/>
  <c r="EL112" i="1"/>
  <c r="DM117" i="1"/>
  <c r="CQ72" i="1"/>
  <c r="GL88" i="1"/>
  <c r="O89" i="1"/>
  <c r="T110" i="1"/>
  <c r="CJ194" i="1"/>
  <c r="BN146" i="1"/>
  <c r="HF84" i="1"/>
  <c r="AX91" i="1"/>
  <c r="GP76" i="1"/>
  <c r="GF117" i="1"/>
  <c r="Q170" i="1"/>
  <c r="GJ115" i="1"/>
  <c r="S144" i="1"/>
  <c r="FD67" i="1"/>
  <c r="GQ88" i="1"/>
  <c r="FK103" i="1"/>
  <c r="GP94" i="1"/>
  <c r="EK66" i="1"/>
  <c r="CR96" i="1"/>
  <c r="AN149" i="1"/>
  <c r="GF148" i="1"/>
  <c r="CD144" i="1"/>
  <c r="BZ122" i="1"/>
  <c r="CD72" i="1"/>
  <c r="BV146" i="1"/>
  <c r="CY129" i="1"/>
  <c r="CT54" i="1"/>
  <c r="AH78" i="1"/>
  <c r="GG74" i="1"/>
  <c r="HA127" i="1"/>
  <c r="ET167" i="1"/>
  <c r="AV74" i="1"/>
  <c r="BO63" i="1"/>
  <c r="FE116" i="1"/>
  <c r="EF101" i="1"/>
  <c r="GV92" i="1"/>
  <c r="AD99" i="1"/>
  <c r="DV127" i="1"/>
  <c r="DR82" i="1"/>
  <c r="BP158" i="1"/>
  <c r="FF58" i="1"/>
  <c r="EK74" i="1"/>
  <c r="AM101" i="1"/>
  <c r="AH72" i="1"/>
  <c r="GB81" i="1"/>
  <c r="DK145" i="1"/>
  <c r="AP85" i="1"/>
  <c r="DS89" i="1"/>
  <c r="DS152" i="1"/>
  <c r="HF91" i="1"/>
  <c r="GI147" i="1"/>
  <c r="CR87" i="1"/>
  <c r="DE152" i="1"/>
  <c r="EC97" i="1"/>
  <c r="AL96" i="1"/>
  <c r="CS101" i="1"/>
  <c r="DG200" i="1"/>
  <c r="DO107" i="1"/>
  <c r="BO116" i="1"/>
  <c r="CH121" i="1"/>
  <c r="EY150" i="1"/>
  <c r="BH81" i="1"/>
  <c r="DO63" i="1"/>
  <c r="FA115" i="1"/>
  <c r="EI86" i="1"/>
  <c r="AE75" i="1"/>
  <c r="GB93" i="1"/>
  <c r="GR157" i="1"/>
  <c r="EC107" i="1"/>
  <c r="GJ141" i="1"/>
  <c r="P161" i="1"/>
  <c r="GA98" i="1"/>
  <c r="AR92" i="1"/>
  <c r="DP63" i="1"/>
  <c r="FN131" i="1"/>
  <c r="AO120" i="1"/>
  <c r="DL93" i="1"/>
  <c r="CN108" i="1"/>
  <c r="FK94" i="1"/>
  <c r="FZ62" i="1"/>
  <c r="DX94" i="1"/>
  <c r="HH101" i="1"/>
  <c r="J108" i="1"/>
  <c r="DP115" i="1"/>
  <c r="FB116" i="1"/>
  <c r="CH110" i="1"/>
  <c r="CB110" i="1"/>
  <c r="GP106" i="1"/>
  <c r="CY61" i="1"/>
  <c r="BU83" i="1"/>
  <c r="FF99" i="1"/>
  <c r="EF90" i="1"/>
  <c r="BJ67" i="1"/>
  <c r="ER107" i="1"/>
  <c r="CA87" i="1"/>
  <c r="HI48" i="1"/>
  <c r="FY129" i="1"/>
  <c r="BN124" i="1"/>
  <c r="AP125" i="1"/>
  <c r="AS122" i="1"/>
  <c r="DD124" i="1"/>
  <c r="CU88" i="1"/>
  <c r="FT67" i="1"/>
  <c r="CQ124" i="1"/>
  <c r="DD125" i="1"/>
  <c r="BO93" i="1"/>
  <c r="BM125" i="1"/>
  <c r="EY51" i="1"/>
  <c r="BE91" i="1"/>
  <c r="FE118" i="1"/>
  <c r="CL122" i="1"/>
  <c r="EJ101" i="1"/>
  <c r="FM200" i="1"/>
  <c r="DJ98" i="1"/>
  <c r="CU110" i="1"/>
  <c r="L129" i="1"/>
  <c r="BC91" i="1"/>
  <c r="DL61" i="1"/>
  <c r="BZ94" i="1"/>
  <c r="GM153" i="1"/>
  <c r="FL95" i="1"/>
  <c r="FP119" i="1"/>
  <c r="EV119" i="1"/>
  <c r="GC93" i="1"/>
  <c r="CT123" i="1"/>
  <c r="BI76" i="1"/>
  <c r="DV85" i="1"/>
  <c r="GL87" i="1"/>
  <c r="CZ145" i="1"/>
  <c r="V102" i="1"/>
  <c r="EY121" i="1"/>
  <c r="GR117" i="1"/>
  <c r="FO85" i="1"/>
  <c r="DJ99" i="1"/>
  <c r="W86" i="1"/>
  <c r="CX128" i="1"/>
  <c r="FA152" i="1"/>
  <c r="CB98" i="1"/>
  <c r="DK83" i="1"/>
  <c r="AZ97" i="1"/>
  <c r="GL174" i="1"/>
  <c r="EO73" i="1"/>
  <c r="T68" i="1"/>
  <c r="EL97" i="1"/>
  <c r="DN85" i="1"/>
  <c r="DI87" i="1"/>
  <c r="FS107" i="1"/>
  <c r="EH86" i="1"/>
  <c r="FX64" i="1"/>
  <c r="ES102" i="1"/>
  <c r="DT112" i="1"/>
  <c r="AL80" i="1"/>
  <c r="BD124" i="1"/>
  <c r="CX167" i="1"/>
  <c r="DC69" i="1"/>
  <c r="CS150" i="1"/>
  <c r="DU110" i="1"/>
  <c r="AG109" i="1"/>
  <c r="BD193" i="1"/>
  <c r="HG102" i="1"/>
  <c r="CQ74" i="1"/>
  <c r="BY116" i="1"/>
  <c r="EV195" i="1"/>
  <c r="HH121" i="1"/>
  <c r="DU99" i="1"/>
  <c r="BW100" i="1"/>
  <c r="GK81" i="1"/>
  <c r="HB123" i="1"/>
  <c r="J75" i="1"/>
  <c r="FW97" i="1"/>
  <c r="FN137" i="1"/>
  <c r="DG112" i="1"/>
  <c r="Z91" i="1"/>
  <c r="CT77" i="1"/>
  <c r="Y145" i="1"/>
  <c r="HG106" i="1"/>
  <c r="DJ66" i="1"/>
  <c r="FU63" i="1"/>
  <c r="FK87" i="1"/>
  <c r="GK49" i="1"/>
  <c r="AR79" i="1"/>
  <c r="DQ94" i="1"/>
  <c r="GZ109" i="1"/>
  <c r="GR70" i="1"/>
  <c r="GH131" i="1"/>
  <c r="DP120" i="1"/>
  <c r="DG127" i="1"/>
  <c r="BX71" i="1"/>
  <c r="DT134" i="1"/>
  <c r="L106" i="1"/>
  <c r="FZ142" i="1"/>
  <c r="GZ83" i="1"/>
  <c r="N69" i="1"/>
  <c r="FO83" i="1"/>
  <c r="U75" i="1"/>
  <c r="CK94" i="1"/>
  <c r="DI150" i="1"/>
  <c r="FV114" i="1"/>
  <c r="FG74" i="1"/>
  <c r="BL128" i="1"/>
  <c r="DU112" i="1"/>
  <c r="BA152" i="1"/>
  <c r="FX116" i="1"/>
  <c r="GM117" i="1"/>
  <c r="FJ105" i="1"/>
  <c r="BY92" i="1"/>
  <c r="CB131" i="1"/>
  <c r="DQ128" i="1"/>
  <c r="BS101" i="1"/>
  <c r="DZ129" i="1"/>
  <c r="AG123" i="1"/>
  <c r="FI98" i="1"/>
  <c r="GK124" i="1"/>
  <c r="P72" i="1"/>
  <c r="EH121" i="1"/>
  <c r="L115" i="1"/>
  <c r="CH114" i="1"/>
  <c r="DS86" i="1"/>
  <c r="EX92" i="1"/>
  <c r="ER68" i="1"/>
  <c r="GJ81" i="1"/>
  <c r="AC108" i="1"/>
  <c r="CN77" i="1"/>
  <c r="HF150" i="1"/>
  <c r="FL149" i="1"/>
  <c r="FT66" i="1"/>
  <c r="DS96" i="1"/>
  <c r="BK116" i="1"/>
  <c r="BM115" i="1"/>
  <c r="CY103" i="1"/>
  <c r="BL141" i="1"/>
  <c r="FW88" i="1"/>
  <c r="BX102" i="1"/>
  <c r="AU67" i="1"/>
  <c r="BS84" i="1"/>
  <c r="HG147" i="1"/>
  <c r="FT152" i="1"/>
  <c r="FW150" i="1"/>
  <c r="GB112" i="1"/>
  <c r="Q80" i="1"/>
  <c r="V138" i="1"/>
  <c r="GT118" i="1"/>
  <c r="AH112" i="1"/>
  <c r="GE113" i="1"/>
  <c r="CA181" i="1"/>
  <c r="FZ116" i="1"/>
  <c r="CT129" i="1"/>
  <c r="Q151" i="1"/>
  <c r="GC63" i="1"/>
  <c r="ED90" i="1"/>
  <c r="HA94" i="1"/>
  <c r="DN162" i="1"/>
  <c r="BY147" i="1"/>
  <c r="DS112" i="1"/>
  <c r="FV69" i="1"/>
  <c r="DE120" i="1"/>
  <c r="EG111" i="1"/>
  <c r="GJ87" i="1"/>
  <c r="GV81" i="1"/>
  <c r="Z65" i="1"/>
  <c r="U105" i="1"/>
  <c r="FZ68" i="1"/>
  <c r="BK103" i="1"/>
  <c r="DA135" i="1"/>
  <c r="FX119" i="1"/>
  <c r="DZ98" i="1"/>
  <c r="DR152" i="1"/>
  <c r="DH107" i="1"/>
  <c r="DZ123" i="1"/>
  <c r="FF148" i="1"/>
  <c r="FO76" i="1"/>
  <c r="S71" i="1"/>
  <c r="FV92" i="1"/>
  <c r="CP73" i="1"/>
  <c r="CX113" i="1"/>
  <c r="FI73" i="1"/>
  <c r="DH84" i="1"/>
  <c r="EK77" i="1"/>
  <c r="DJ130" i="1"/>
  <c r="AK101" i="1"/>
  <c r="EZ111" i="1"/>
  <c r="BL165" i="1"/>
  <c r="AB89" i="1"/>
  <c r="GZ129" i="1"/>
  <c r="EY96" i="1"/>
  <c r="DI90" i="1"/>
  <c r="J143" i="1"/>
  <c r="FQ106" i="1"/>
  <c r="EF67" i="1"/>
  <c r="AC107" i="1"/>
  <c r="FI95" i="1"/>
  <c r="T109" i="1"/>
  <c r="J173" i="1"/>
  <c r="CP52" i="1"/>
  <c r="CG71" i="1"/>
  <c r="BM102" i="1"/>
  <c r="GC85" i="1"/>
  <c r="AY109" i="1"/>
  <c r="EF139" i="1"/>
  <c r="DU124" i="1"/>
  <c r="HF133" i="1"/>
  <c r="FS92" i="1"/>
  <c r="CR159" i="1"/>
  <c r="AS68" i="1"/>
  <c r="DP86" i="1"/>
  <c r="Y167" i="1"/>
  <c r="FN83" i="1"/>
  <c r="CD92" i="1"/>
  <c r="AR77" i="1"/>
  <c r="GJ119" i="1"/>
  <c r="BT87" i="1"/>
  <c r="BQ111" i="1"/>
  <c r="L86" i="1"/>
  <c r="DM95" i="1"/>
  <c r="DJ163" i="1"/>
  <c r="Q121" i="1"/>
  <c r="CL147" i="1"/>
  <c r="FE119" i="1"/>
  <c r="AA89" i="1"/>
  <c r="FV82" i="1"/>
  <c r="EU109" i="1"/>
  <c r="AQ73" i="1"/>
  <c r="DN94" i="1"/>
  <c r="AT95" i="1"/>
  <c r="DR88" i="1"/>
  <c r="GT64" i="1"/>
  <c r="GX101" i="1"/>
  <c r="BI106" i="1"/>
  <c r="FV154" i="1"/>
  <c r="DD110" i="1"/>
  <c r="AW100" i="1"/>
  <c r="FT76" i="1"/>
  <c r="O119" i="1"/>
  <c r="HB87" i="1"/>
  <c r="BI121" i="1"/>
  <c r="Q69" i="1"/>
  <c r="DS90" i="1"/>
  <c r="GR95" i="1"/>
  <c r="P112" i="1"/>
  <c r="DG125" i="1"/>
  <c r="GO166" i="1"/>
  <c r="GV102" i="1"/>
  <c r="GP112" i="1"/>
  <c r="AY137" i="1"/>
  <c r="FW75" i="1"/>
  <c r="N131" i="1"/>
  <c r="AK100" i="1"/>
  <c r="GQ92" i="1"/>
  <c r="P50" i="1"/>
  <c r="DT66" i="1"/>
  <c r="FO81" i="1"/>
  <c r="BH89" i="1"/>
  <c r="EI109" i="1"/>
  <c r="X152" i="1"/>
  <c r="BF108" i="1"/>
  <c r="AG142" i="1"/>
  <c r="GZ203" i="1"/>
  <c r="HE119" i="1"/>
  <c r="CI82" i="1"/>
  <c r="L98" i="1"/>
  <c r="GL68" i="1"/>
  <c r="ED102" i="1"/>
  <c r="GN102" i="1"/>
  <c r="CL131" i="1"/>
  <c r="HH167" i="1"/>
  <c r="EP142" i="1"/>
  <c r="HI74" i="1"/>
  <c r="DY125" i="1"/>
  <c r="DX184" i="1"/>
  <c r="AO80" i="1"/>
  <c r="CM150" i="1"/>
  <c r="AA109" i="1"/>
  <c r="AV92" i="1"/>
  <c r="AF114" i="1"/>
  <c r="EN155" i="1"/>
  <c r="CG155" i="1"/>
  <c r="DW108" i="1"/>
  <c r="CT107" i="1"/>
  <c r="S85" i="1"/>
  <c r="GO123" i="1"/>
  <c r="GZ86" i="1"/>
  <c r="BE64" i="1"/>
  <c r="EQ79" i="1"/>
  <c r="EI101" i="1"/>
  <c r="BD181" i="1"/>
  <c r="DH104" i="1"/>
  <c r="EN70" i="1"/>
  <c r="GK77" i="1"/>
  <c r="GN107" i="1"/>
  <c r="AA104" i="1"/>
  <c r="DP136" i="1"/>
  <c r="EA117" i="1"/>
  <c r="AC120" i="1"/>
  <c r="GX77" i="1"/>
  <c r="EC129" i="1"/>
  <c r="EH128" i="1"/>
  <c r="Z166" i="1"/>
  <c r="AX109" i="1"/>
  <c r="DJ69" i="1"/>
  <c r="GW86" i="1"/>
  <c r="CI74" i="1"/>
  <c r="BU132" i="1"/>
  <c r="CV86" i="1"/>
  <c r="GH114" i="1"/>
  <c r="AT98" i="1"/>
  <c r="EG116" i="1"/>
  <c r="FO144" i="1"/>
  <c r="EN92" i="1"/>
  <c r="CZ149" i="1"/>
  <c r="CI110" i="1"/>
  <c r="BF68" i="1"/>
  <c r="CV88" i="1"/>
  <c r="HE112" i="1"/>
  <c r="CA94" i="1"/>
  <c r="BN99" i="1"/>
  <c r="HC93" i="1"/>
  <c r="CK101" i="1"/>
  <c r="Z106" i="1"/>
  <c r="HA115" i="1"/>
  <c r="GG100" i="1"/>
  <c r="AH100" i="1"/>
  <c r="GU72" i="1"/>
  <c r="EG42" i="1"/>
  <c r="ET70" i="1"/>
  <c r="HI121" i="1"/>
  <c r="EF156" i="1"/>
  <c r="GB163" i="1"/>
  <c r="FA125" i="1"/>
  <c r="BQ117" i="1"/>
  <c r="GJ124" i="1"/>
  <c r="AD100" i="1"/>
  <c r="FM79" i="1"/>
  <c r="BE119" i="1"/>
  <c r="CN152" i="1"/>
  <c r="W65" i="1"/>
  <c r="FI91" i="1"/>
  <c r="CC64" i="1"/>
  <c r="GC47" i="1"/>
  <c r="CG89" i="1"/>
  <c r="EO77" i="1"/>
  <c r="DU55" i="1"/>
  <c r="CU114" i="1"/>
  <c r="W96" i="1"/>
  <c r="DU91" i="1"/>
  <c r="BS168" i="1"/>
  <c r="J153" i="1"/>
  <c r="BZ131" i="1"/>
  <c r="GD101" i="1"/>
  <c r="GW78" i="1"/>
  <c r="DD75" i="1"/>
  <c r="BO99" i="1"/>
  <c r="GI123" i="1"/>
  <c r="CT105" i="1"/>
  <c r="HG119" i="1"/>
  <c r="CQ128" i="1"/>
  <c r="AT103" i="1"/>
  <c r="BU109" i="1"/>
  <c r="BU131" i="1"/>
  <c r="BG162" i="1"/>
  <c r="CQ73" i="1"/>
  <c r="ES97" i="1"/>
  <c r="GH88" i="1"/>
  <c r="FX80" i="1"/>
  <c r="CH131" i="1"/>
  <c r="BH152" i="1"/>
  <c r="EF161" i="1"/>
  <c r="FM97" i="1"/>
  <c r="GQ123" i="1"/>
  <c r="CZ112" i="1"/>
  <c r="BN116" i="1"/>
  <c r="Z133" i="1"/>
  <c r="GH101" i="1"/>
  <c r="DY89" i="1"/>
  <c r="AO150" i="1"/>
  <c r="DR80" i="1"/>
  <c r="GZ96" i="1"/>
  <c r="GN91" i="1"/>
  <c r="GE74" i="1"/>
  <c r="DI108" i="1"/>
  <c r="GF131" i="1"/>
  <c r="GP137" i="1"/>
  <c r="CS140" i="1"/>
  <c r="GK154" i="1"/>
  <c r="AF118" i="1"/>
  <c r="GK86" i="1"/>
  <c r="GM101" i="1"/>
  <c r="GZ168" i="1"/>
  <c r="AT119" i="1"/>
  <c r="FM75" i="1"/>
  <c r="CD74" i="1"/>
  <c r="AQ98" i="1"/>
  <c r="DH204" i="1"/>
  <c r="BU135" i="1"/>
  <c r="AO114" i="1"/>
  <c r="FO71" i="1"/>
  <c r="CK110" i="1"/>
  <c r="AA135" i="1"/>
  <c r="BI104" i="1"/>
  <c r="EL168" i="1"/>
  <c r="DV148" i="1"/>
  <c r="AQ94" i="1"/>
  <c r="DE64" i="1"/>
  <c r="J139" i="1"/>
  <c r="DG102" i="1"/>
  <c r="EJ92" i="1"/>
  <c r="EL77" i="1"/>
  <c r="AE85" i="1"/>
  <c r="HG112" i="1"/>
  <c r="FK119" i="1"/>
  <c r="FG101" i="1"/>
  <c r="DB131" i="1"/>
  <c r="EO109" i="1"/>
  <c r="L135" i="1"/>
  <c r="EX101" i="1"/>
  <c r="EA75" i="1"/>
  <c r="AU59" i="1"/>
  <c r="CQ50" i="1"/>
  <c r="DX124" i="1"/>
  <c r="HI152" i="1"/>
  <c r="N149" i="1"/>
  <c r="CA119" i="1"/>
  <c r="FA109" i="1"/>
  <c r="CX155" i="1"/>
  <c r="CC75" i="1"/>
  <c r="DD129" i="1"/>
  <c r="DC101" i="1"/>
  <c r="EX78" i="1"/>
  <c r="BV95" i="1"/>
  <c r="BH86" i="1"/>
  <c r="BV134" i="1"/>
  <c r="CC164" i="1"/>
  <c r="CF87" i="1"/>
  <c r="DH78" i="1"/>
  <c r="GI107" i="1"/>
  <c r="FB129" i="1"/>
  <c r="DU113" i="1"/>
  <c r="AZ116" i="1"/>
  <c r="CO67" i="1"/>
  <c r="CV83" i="1"/>
  <c r="FP122" i="1"/>
  <c r="DB88" i="1"/>
  <c r="BW73" i="1"/>
  <c r="AG117" i="1"/>
  <c r="FS66" i="1"/>
  <c r="EZ109" i="1"/>
  <c r="GM109" i="1"/>
  <c r="GR100" i="1"/>
  <c r="BK115" i="1"/>
  <c r="AN126" i="1"/>
  <c r="BZ95" i="1"/>
  <c r="CF97" i="1"/>
  <c r="FE70" i="1"/>
  <c r="V80" i="1"/>
  <c r="FD80" i="1"/>
  <c r="CZ126" i="1"/>
  <c r="AG97" i="1"/>
  <c r="AY144" i="1"/>
  <c r="ES122" i="1"/>
  <c r="V141" i="1"/>
  <c r="FV102" i="1"/>
  <c r="CR124" i="1"/>
  <c r="CC121" i="1"/>
  <c r="HB64" i="1"/>
  <c r="GT72" i="1"/>
  <c r="CE92" i="1"/>
  <c r="EW118" i="1"/>
  <c r="FV108" i="1"/>
  <c r="CI128" i="1"/>
  <c r="BI111" i="1"/>
  <c r="FH131" i="1"/>
  <c r="CV119" i="1"/>
  <c r="GR97" i="1"/>
  <c r="BV62" i="1"/>
  <c r="BU121" i="1"/>
  <c r="GN127" i="1"/>
  <c r="HE151" i="1"/>
  <c r="FA114" i="1"/>
  <c r="BY112" i="1"/>
  <c r="DL72" i="1"/>
  <c r="FE48" i="1"/>
  <c r="FU68" i="1"/>
  <c r="EW91" i="1"/>
  <c r="BI125" i="1"/>
  <c r="ER114" i="1"/>
  <c r="BZ108" i="1"/>
  <c r="DL147" i="1"/>
  <c r="AF93" i="1"/>
  <c r="X117" i="1"/>
  <c r="BL78" i="1"/>
  <c r="AP70" i="1"/>
  <c r="AI75" i="1"/>
  <c r="S101" i="1"/>
  <c r="EW125" i="1"/>
  <c r="DI133" i="1"/>
  <c r="FJ91" i="1"/>
  <c r="BJ112" i="1"/>
  <c r="GS133" i="1"/>
  <c r="HI135" i="1"/>
  <c r="Q95" i="1"/>
  <c r="EN80" i="1"/>
  <c r="CR166" i="1"/>
  <c r="FZ139" i="1"/>
  <c r="DH129" i="1"/>
  <c r="K109" i="1"/>
  <c r="CC66" i="1"/>
  <c r="FR81" i="1"/>
  <c r="EV87" i="1"/>
  <c r="FC155" i="1"/>
  <c r="EG118" i="1"/>
  <c r="V106" i="1"/>
  <c r="EZ130" i="1"/>
  <c r="BR118" i="1"/>
  <c r="EW92" i="1"/>
  <c r="BD87" i="1"/>
  <c r="BL113" i="1"/>
  <c r="AE81" i="1"/>
  <c r="EM116" i="1"/>
  <c r="BL116" i="1"/>
  <c r="DK69" i="1"/>
  <c r="BJ111" i="1"/>
  <c r="EV84" i="1"/>
  <c r="BA131" i="1"/>
  <c r="P63" i="1"/>
  <c r="EL83" i="1"/>
  <c r="CA195" i="1"/>
  <c r="DY114" i="1"/>
  <c r="DZ111" i="1"/>
  <c r="FQ62" i="1"/>
  <c r="EA147" i="1"/>
  <c r="EE110" i="1"/>
  <c r="GI64" i="1"/>
  <c r="EP113" i="1"/>
  <c r="BT120" i="1"/>
  <c r="EL122" i="1"/>
  <c r="CH93" i="1"/>
  <c r="AV136" i="1"/>
  <c r="DQ72" i="1"/>
  <c r="CC139" i="1"/>
  <c r="EU110" i="1"/>
  <c r="EV112" i="1"/>
  <c r="GL114" i="1"/>
  <c r="GH116" i="1"/>
  <c r="FX72" i="1"/>
  <c r="GZ94" i="1"/>
  <c r="DJ71" i="1"/>
  <c r="AR109" i="1"/>
  <c r="CB138" i="1"/>
  <c r="GP119" i="1"/>
  <c r="EG115" i="1"/>
  <c r="AS92" i="1"/>
  <c r="DF113" i="1"/>
  <c r="AE129" i="1"/>
  <c r="GU166" i="1"/>
  <c r="CK123" i="1"/>
  <c r="FA78" i="1"/>
  <c r="AI114" i="1"/>
  <c r="EE112" i="1"/>
  <c r="CK82" i="1"/>
  <c r="Q132" i="1"/>
  <c r="CW77" i="1"/>
  <c r="AC133" i="1"/>
  <c r="DA128" i="1"/>
  <c r="EO88" i="1"/>
  <c r="AC155" i="1"/>
  <c r="CK76" i="1"/>
  <c r="X94" i="1"/>
  <c r="BO120" i="1"/>
  <c r="ER65" i="1"/>
  <c r="BC85" i="1"/>
  <c r="AK90" i="1"/>
  <c r="DB101" i="1"/>
  <c r="DK91" i="1"/>
  <c r="FW69" i="1"/>
  <c r="CQ86" i="1"/>
  <c r="R170" i="1"/>
  <c r="EU100" i="1"/>
  <c r="FR101" i="1"/>
  <c r="CL59" i="1"/>
  <c r="HA95" i="1"/>
  <c r="AY114" i="1"/>
  <c r="N128" i="1"/>
  <c r="GS122" i="1"/>
  <c r="R113" i="1"/>
  <c r="GM64" i="1"/>
  <c r="L108" i="1"/>
  <c r="GE122" i="1"/>
  <c r="CS154" i="1"/>
  <c r="GE109" i="1"/>
  <c r="EX87" i="1"/>
  <c r="DN75" i="1"/>
  <c r="BJ81" i="1"/>
  <c r="GQ111" i="1"/>
  <c r="DW128" i="1"/>
  <c r="GW89" i="1"/>
  <c r="DT117" i="1"/>
  <c r="GI108" i="1"/>
  <c r="CD143" i="1"/>
  <c r="EY130" i="1"/>
  <c r="AM116" i="1"/>
  <c r="FC109" i="1"/>
  <c r="EY104" i="1"/>
  <c r="FO153" i="1"/>
  <c r="EV99" i="1"/>
  <c r="DR102" i="1"/>
  <c r="BE87" i="1"/>
  <c r="GS84" i="1"/>
  <c r="BM77" i="1"/>
  <c r="CY128" i="1"/>
  <c r="Y88" i="1"/>
  <c r="DH150" i="1"/>
  <c r="BY77" i="1"/>
  <c r="GQ110" i="1"/>
  <c r="AG116" i="1"/>
  <c r="BG127" i="1"/>
  <c r="BK189" i="1"/>
  <c r="DN66" i="1"/>
  <c r="AQ69" i="1"/>
  <c r="AO108" i="1"/>
  <c r="CZ155" i="1"/>
  <c r="BK138" i="1"/>
  <c r="Q126" i="1"/>
  <c r="AL129" i="1"/>
  <c r="GX81" i="1"/>
  <c r="AB69" i="1"/>
  <c r="GQ98" i="1"/>
  <c r="BD146" i="1"/>
  <c r="GW113" i="1"/>
  <c r="FP168" i="1"/>
  <c r="FS87" i="1"/>
  <c r="GN74" i="1"/>
  <c r="ED124" i="1"/>
  <c r="GO90" i="1"/>
  <c r="ES85" i="1"/>
  <c r="CO77" i="1"/>
  <c r="CR155" i="1"/>
  <c r="CB154" i="1"/>
  <c r="EB149" i="1"/>
  <c r="L119" i="1"/>
  <c r="AE115" i="1"/>
  <c r="BI150" i="1"/>
  <c r="BI102" i="1"/>
  <c r="CP129" i="1"/>
  <c r="FM126" i="1"/>
  <c r="N103" i="1"/>
  <c r="DD79" i="1"/>
  <c r="GC69" i="1"/>
  <c r="GF127" i="1"/>
  <c r="DA120" i="1"/>
  <c r="BN88" i="1"/>
  <c r="BL130" i="1"/>
  <c r="BF127" i="1"/>
  <c r="BJ141" i="1"/>
  <c r="GL105" i="1"/>
  <c r="BZ140" i="1"/>
  <c r="DX93" i="1"/>
  <c r="X174" i="1"/>
  <c r="FV94" i="1"/>
  <c r="AV101" i="1"/>
  <c r="GP136" i="1"/>
  <c r="AM96" i="1"/>
  <c r="CA128" i="1"/>
  <c r="FH80" i="1"/>
  <c r="FM92" i="1"/>
  <c r="CV96" i="1"/>
  <c r="AU90" i="1"/>
  <c r="EN123" i="1"/>
  <c r="DK132" i="1"/>
  <c r="W154" i="1"/>
  <c r="P113" i="1"/>
  <c r="DL66" i="1"/>
  <c r="CD81" i="1"/>
  <c r="X52" i="1"/>
  <c r="DG198" i="1"/>
  <c r="K99" i="1"/>
  <c r="BY131" i="1"/>
  <c r="EK114" i="1"/>
  <c r="DL110" i="1"/>
  <c r="CG122" i="1"/>
  <c r="CO96" i="1"/>
  <c r="DM100" i="1"/>
  <c r="BR98" i="1"/>
  <c r="GU78" i="1"/>
  <c r="AX76" i="1"/>
  <c r="GF110" i="1"/>
  <c r="CC132" i="1"/>
  <c r="AD74" i="1"/>
  <c r="CE134" i="1"/>
  <c r="CF65" i="1"/>
  <c r="FE100" i="1"/>
  <c r="GV111" i="1"/>
  <c r="HD64" i="1"/>
  <c r="CY106" i="1"/>
  <c r="BN106" i="1"/>
  <c r="EQ73" i="1"/>
  <c r="DQ162" i="1"/>
  <c r="HI91" i="1"/>
  <c r="EY124" i="1"/>
  <c r="W155" i="1"/>
  <c r="EH85" i="1"/>
  <c r="GR166" i="1"/>
  <c r="HA66" i="1"/>
  <c r="DT113" i="1"/>
  <c r="BS123" i="1"/>
  <c r="BW118" i="1"/>
  <c r="AX144" i="1"/>
  <c r="EJ55" i="1"/>
  <c r="BI101" i="1"/>
  <c r="GO134" i="1"/>
  <c r="DJ102" i="1"/>
  <c r="BJ72" i="1"/>
  <c r="U77" i="1"/>
  <c r="CX86" i="1"/>
  <c r="N122" i="1"/>
  <c r="DL107" i="1"/>
  <c r="CV102" i="1"/>
  <c r="M105" i="1"/>
  <c r="FT77" i="1"/>
  <c r="BI87" i="1"/>
  <c r="P117" i="1"/>
  <c r="GP86" i="1"/>
  <c r="GK148" i="1"/>
  <c r="CS88" i="1"/>
  <c r="CV94" i="1"/>
  <c r="GR66" i="1"/>
  <c r="BG103" i="1"/>
  <c r="FW133" i="1"/>
  <c r="DL99" i="1"/>
  <c r="HD144" i="1"/>
  <c r="CO99" i="1"/>
  <c r="CH120" i="1"/>
  <c r="HA112" i="1"/>
  <c r="EZ83" i="1"/>
  <c r="ES76" i="1"/>
  <c r="AP62" i="1"/>
  <c r="DG73" i="1"/>
  <c r="CR197" i="1"/>
  <c r="GI142" i="1"/>
  <c r="DY128" i="1"/>
  <c r="EY122" i="1"/>
  <c r="GO62" i="1"/>
  <c r="BN108" i="1"/>
  <c r="EA120" i="1"/>
  <c r="HA129" i="1"/>
  <c r="BG90" i="1"/>
  <c r="DD91" i="1"/>
  <c r="K86" i="1"/>
  <c r="AT149" i="1"/>
  <c r="GX145" i="1"/>
  <c r="AK117" i="1"/>
  <c r="EO129" i="1"/>
  <c r="GD92" i="1"/>
  <c r="K139" i="1"/>
  <c r="GC124" i="1"/>
  <c r="AZ87" i="1"/>
  <c r="AG112" i="1"/>
  <c r="N114" i="1"/>
  <c r="X109" i="1"/>
  <c r="EX100" i="1"/>
  <c r="AO134" i="1"/>
  <c r="BP82" i="1"/>
  <c r="AS61" i="1"/>
  <c r="DV70" i="1"/>
  <c r="BV157" i="1"/>
  <c r="FG145" i="1"/>
  <c r="CR106" i="1"/>
  <c r="GK68" i="1"/>
  <c r="FQ96" i="1"/>
  <c r="DY147" i="1"/>
  <c r="FX93" i="1"/>
  <c r="GB184" i="1"/>
  <c r="HI151" i="1"/>
  <c r="EE80" i="1"/>
  <c r="Q90" i="1"/>
  <c r="Q109" i="1"/>
  <c r="FU96" i="1"/>
  <c r="CN100" i="1"/>
  <c r="FP90" i="1"/>
  <c r="FT92" i="1"/>
  <c r="DC124" i="1"/>
  <c r="HE129" i="1"/>
  <c r="AC104" i="1"/>
  <c r="EX158" i="1"/>
  <c r="L82" i="1"/>
  <c r="HI133" i="1"/>
  <c r="DZ110" i="1"/>
  <c r="Q88" i="1"/>
  <c r="CG79" i="1"/>
  <c r="AL78" i="1"/>
  <c r="DJ63" i="1"/>
  <c r="EV166" i="1"/>
  <c r="DP113" i="1"/>
  <c r="FQ79" i="1"/>
  <c r="CQ122" i="1"/>
  <c r="AX133" i="1"/>
  <c r="DR75" i="1"/>
  <c r="BZ126" i="1"/>
  <c r="DI132" i="1"/>
  <c r="FI107" i="1"/>
  <c r="FH71" i="1"/>
  <c r="EX71" i="1"/>
  <c r="EU95" i="1"/>
  <c r="CM144" i="1"/>
  <c r="Q129" i="1"/>
  <c r="AK75" i="1"/>
  <c r="M86" i="1"/>
  <c r="AW165" i="1"/>
  <c r="DA101" i="1"/>
  <c r="EK154" i="1"/>
  <c r="AZ120" i="1"/>
  <c r="CL80" i="1"/>
  <c r="FW90" i="1"/>
  <c r="BR106" i="1"/>
  <c r="EN179" i="1"/>
  <c r="FL68" i="1"/>
  <c r="EO98" i="1"/>
  <c r="DM56" i="1"/>
  <c r="EE111" i="1"/>
  <c r="AE98" i="1"/>
  <c r="P65" i="1"/>
  <c r="DF108" i="1"/>
  <c r="GC99" i="1"/>
  <c r="CA68" i="1"/>
  <c r="DP119" i="1"/>
  <c r="DW98" i="1"/>
  <c r="V93" i="1"/>
  <c r="CN128" i="1"/>
  <c r="FA75" i="1"/>
  <c r="GP154" i="1"/>
  <c r="AO105" i="1"/>
  <c r="CZ102" i="1"/>
  <c r="O121" i="1"/>
  <c r="GL129" i="1"/>
  <c r="P71" i="1"/>
  <c r="FM63" i="1"/>
  <c r="DB93" i="1"/>
  <c r="EY169" i="1"/>
  <c r="GL127" i="1"/>
  <c r="EN151" i="1"/>
  <c r="EI106" i="1"/>
  <c r="CI119" i="1"/>
  <c r="T89" i="1"/>
  <c r="AL93" i="1"/>
  <c r="FR78" i="1"/>
  <c r="CG75" i="1"/>
  <c r="Z97" i="1"/>
  <c r="HC77" i="1"/>
  <c r="AD87" i="1"/>
  <c r="BQ46" i="1"/>
  <c r="GG94" i="1"/>
  <c r="BM131" i="1"/>
  <c r="FX126" i="1"/>
  <c r="ET87" i="1"/>
  <c r="CO158" i="1"/>
  <c r="FU94" i="1"/>
  <c r="FD86" i="1"/>
  <c r="AX114" i="1"/>
  <c r="DT154" i="1"/>
  <c r="DR94" i="1"/>
  <c r="EN67" i="1"/>
  <c r="AK96" i="1"/>
  <c r="AY59" i="1"/>
  <c r="FQ53" i="1"/>
  <c r="FQ83" i="1"/>
  <c r="DA166" i="1"/>
  <c r="AD151" i="1"/>
  <c r="GW119" i="1"/>
  <c r="J109" i="1"/>
  <c r="AR126" i="1"/>
  <c r="BO126" i="1"/>
  <c r="P118" i="1"/>
  <c r="DW118" i="1"/>
  <c r="AV84" i="1"/>
  <c r="AI83" i="1"/>
  <c r="AV93" i="1"/>
  <c r="X92" i="1"/>
  <c r="DK156" i="1"/>
  <c r="CJ196" i="1"/>
  <c r="DW117" i="1"/>
  <c r="HC81" i="1"/>
  <c r="AQ202" i="1"/>
  <c r="AX68" i="1"/>
  <c r="GL111" i="1"/>
  <c r="CJ89" i="1"/>
  <c r="FJ79" i="1"/>
  <c r="EY98" i="1"/>
  <c r="BM169" i="1"/>
  <c r="EO115" i="1"/>
  <c r="CF91" i="1"/>
  <c r="FG102" i="1"/>
  <c r="AC96" i="1"/>
  <c r="DP108" i="1"/>
  <c r="CR128" i="1"/>
  <c r="AJ113" i="1"/>
  <c r="CZ94" i="1"/>
  <c r="DE72" i="1"/>
  <c r="EN200" i="1"/>
  <c r="EY112" i="1"/>
  <c r="BJ120" i="1"/>
  <c r="EH71" i="1"/>
  <c r="FG120" i="1"/>
  <c r="CC63" i="1"/>
  <c r="HB113" i="1"/>
  <c r="AF107" i="1"/>
  <c r="AN124" i="1"/>
  <c r="GJ113" i="1"/>
  <c r="FR124" i="1"/>
  <c r="FL105" i="1"/>
  <c r="CU101" i="1"/>
  <c r="Y136" i="1"/>
  <c r="AZ73" i="1"/>
  <c r="Y127" i="1"/>
  <c r="HC130" i="1"/>
  <c r="DR126" i="1"/>
  <c r="DC115" i="1"/>
  <c r="GC75" i="1"/>
  <c r="AV79" i="1"/>
  <c r="M114" i="1"/>
  <c r="GK105" i="1"/>
  <c r="FL73" i="1"/>
  <c r="DT132" i="1"/>
  <c r="FJ97" i="1"/>
  <c r="BX65" i="1"/>
  <c r="HG124" i="1"/>
  <c r="FV115" i="1"/>
  <c r="CO69" i="1"/>
  <c r="DV81" i="1"/>
  <c r="GX95" i="1"/>
  <c r="CK90" i="1"/>
  <c r="DP175" i="1"/>
  <c r="FG170" i="1"/>
  <c r="HA168" i="1"/>
  <c r="EC79" i="1"/>
  <c r="DT125" i="1"/>
  <c r="EH153" i="1"/>
  <c r="EK86" i="1"/>
  <c r="FZ144" i="1"/>
  <c r="AZ96" i="1"/>
  <c r="ET86" i="1"/>
  <c r="HB114" i="1"/>
  <c r="BQ79" i="1"/>
  <c r="GM69" i="1"/>
  <c r="BN84" i="1"/>
  <c r="AC68" i="1"/>
  <c r="EA103" i="1"/>
  <c r="K93" i="1"/>
  <c r="L69" i="1"/>
  <c r="EB148" i="1"/>
  <c r="EH77" i="1"/>
  <c r="BX110" i="1"/>
  <c r="BF72" i="1"/>
  <c r="CV75" i="1"/>
  <c r="FC191" i="1"/>
  <c r="AI106" i="1"/>
  <c r="HB79" i="1"/>
  <c r="DN77" i="1"/>
  <c r="DV64" i="1"/>
  <c r="AE108" i="1"/>
  <c r="CZ121" i="1"/>
  <c r="AG98" i="1"/>
  <c r="FK128" i="1"/>
  <c r="AL81" i="1"/>
  <c r="AU137" i="1"/>
  <c r="FW77" i="1"/>
  <c r="FL67" i="1"/>
  <c r="GH98" i="1"/>
  <c r="BD189" i="1"/>
  <c r="FR71" i="1"/>
  <c r="AN127" i="1"/>
  <c r="GS127" i="1"/>
  <c r="HB111" i="1"/>
  <c r="BY106" i="1"/>
  <c r="V74" i="1"/>
  <c r="DU76" i="1"/>
  <c r="Z93" i="1"/>
  <c r="AI105" i="1"/>
  <c r="GE111" i="1"/>
  <c r="AN113" i="1"/>
  <c r="EH112" i="1"/>
  <c r="DK97" i="1"/>
  <c r="BD132" i="1"/>
  <c r="BL148" i="1"/>
  <c r="GR196" i="1"/>
  <c r="ES104" i="1"/>
  <c r="R143" i="1"/>
  <c r="HD148" i="1"/>
  <c r="CI122" i="1"/>
  <c r="AH103" i="1"/>
  <c r="GF51" i="1"/>
  <c r="GF84" i="1"/>
  <c r="ES72" i="1"/>
  <c r="GN116" i="1"/>
  <c r="GE154" i="1"/>
  <c r="FY176" i="1"/>
  <c r="Y108" i="1"/>
  <c r="CZ62" i="1"/>
  <c r="EP154" i="1"/>
  <c r="T127" i="1"/>
  <c r="HA148" i="1"/>
  <c r="HA105" i="1"/>
  <c r="CZ98" i="1"/>
  <c r="N86" i="1"/>
  <c r="CN126" i="1"/>
  <c r="EJ121" i="1"/>
  <c r="AR192" i="1"/>
  <c r="CE86" i="1"/>
  <c r="CG119" i="1"/>
  <c r="AE182" i="1"/>
  <c r="GN123" i="1"/>
  <c r="BI120" i="1"/>
  <c r="DU106" i="1"/>
  <c r="HF117" i="1"/>
  <c r="EQ112" i="1"/>
  <c r="CK77" i="1"/>
  <c r="O129" i="1"/>
  <c r="FN109" i="1"/>
  <c r="EG97" i="1"/>
  <c r="AB72" i="1"/>
  <c r="GZ122" i="1"/>
  <c r="GJ89" i="1"/>
  <c r="GH105" i="1"/>
  <c r="BX109" i="1"/>
  <c r="FC91" i="1"/>
  <c r="FG122" i="1"/>
  <c r="R129" i="1"/>
  <c r="DY144" i="1"/>
  <c r="FA65" i="1"/>
  <c r="AM70" i="1"/>
  <c r="FY131" i="1"/>
  <c r="BN109" i="1"/>
  <c r="GE99" i="1"/>
  <c r="HE110" i="1"/>
  <c r="AS126" i="1"/>
  <c r="EU57" i="1"/>
  <c r="FR92" i="1"/>
  <c r="AZ129" i="1"/>
  <c r="FM91" i="1"/>
  <c r="GM130" i="1"/>
  <c r="Q117" i="1"/>
  <c r="HI103" i="1"/>
  <c r="CC65" i="1"/>
  <c r="AS124" i="1"/>
  <c r="CV118" i="1"/>
  <c r="AQ74" i="1"/>
  <c r="W88" i="1"/>
  <c r="BR85" i="1"/>
  <c r="BO110" i="1"/>
  <c r="GI148" i="1"/>
  <c r="FS116" i="1"/>
  <c r="AE130" i="1"/>
  <c r="DQ158" i="1"/>
  <c r="AU76" i="1"/>
  <c r="AO154" i="1"/>
  <c r="GW105" i="1"/>
  <c r="EB124" i="1"/>
  <c r="V60" i="1"/>
  <c r="GP88" i="1"/>
  <c r="CZ110" i="1"/>
  <c r="S102" i="1"/>
  <c r="FZ128" i="1"/>
  <c r="GP127" i="1"/>
  <c r="CZ138" i="1"/>
  <c r="J102" i="1"/>
  <c r="FP144" i="1"/>
  <c r="BS79" i="1"/>
  <c r="DV97" i="1"/>
  <c r="CO112" i="1"/>
  <c r="DI65" i="1"/>
  <c r="W146" i="1"/>
  <c r="DF105" i="1"/>
  <c r="U93" i="1"/>
  <c r="GX120" i="1"/>
  <c r="AO132" i="1"/>
  <c r="GT94" i="1"/>
  <c r="GU121" i="1"/>
  <c r="EL104" i="1"/>
  <c r="AB86" i="1"/>
  <c r="DA77" i="1"/>
  <c r="AC131" i="1"/>
  <c r="DH118" i="1"/>
  <c r="CF99" i="1"/>
  <c r="AT79" i="1"/>
  <c r="GQ109" i="1"/>
  <c r="K114" i="1"/>
  <c r="EE64" i="1"/>
  <c r="DO61" i="1"/>
  <c r="AZ138" i="1"/>
  <c r="T92" i="1"/>
  <c r="GH120" i="1"/>
  <c r="FE155" i="1"/>
  <c r="BA120" i="1"/>
  <c r="HG110" i="1"/>
  <c r="GF107" i="1"/>
  <c r="CH61" i="1"/>
  <c r="EO106" i="1"/>
  <c r="CB148" i="1"/>
  <c r="K112" i="1"/>
  <c r="ER147" i="1"/>
  <c r="GJ109" i="1"/>
  <c r="DQ112" i="1"/>
  <c r="DO102" i="1"/>
  <c r="AW149" i="1"/>
  <c r="CX105" i="1"/>
  <c r="BW108" i="1"/>
  <c r="S80" i="1"/>
  <c r="EJ122" i="1"/>
  <c r="EZ112" i="1"/>
  <c r="CF145" i="1"/>
  <c r="CD114" i="1"/>
  <c r="AS118" i="1"/>
  <c r="ES120" i="1"/>
  <c r="EL89" i="1"/>
  <c r="DH155" i="1"/>
  <c r="CZ111" i="1"/>
  <c r="EB180" i="1"/>
  <c r="CU90" i="1"/>
  <c r="HB97" i="1"/>
  <c r="FT128" i="1"/>
  <c r="FY72" i="1"/>
  <c r="EW122" i="1"/>
  <c r="CB134" i="1"/>
  <c r="BK80" i="1"/>
  <c r="T84" i="1"/>
  <c r="AV81" i="1"/>
  <c r="N88" i="1"/>
  <c r="CH77" i="1"/>
  <c r="FS102" i="1"/>
  <c r="FN143" i="1"/>
  <c r="CH126" i="1"/>
  <c r="BH137" i="1"/>
  <c r="DZ95" i="1"/>
  <c r="DQ110" i="1"/>
  <c r="BB110" i="1"/>
  <c r="FV75" i="1"/>
  <c r="BW149" i="1"/>
  <c r="FP145" i="1"/>
  <c r="AL88" i="1"/>
  <c r="BZ103" i="1"/>
  <c r="AX61" i="1"/>
  <c r="BJ109" i="1"/>
  <c r="AB100" i="1"/>
  <c r="FO123" i="1"/>
  <c r="FD155" i="1"/>
  <c r="GB106" i="1"/>
  <c r="BT111" i="1"/>
  <c r="AS97" i="1"/>
  <c r="GL119" i="1"/>
  <c r="EZ107" i="1"/>
  <c r="BE92" i="1"/>
  <c r="ED61" i="1"/>
  <c r="GD143" i="1"/>
  <c r="CX151" i="1"/>
  <c r="AV82" i="1"/>
  <c r="HC74" i="1"/>
  <c r="EC76" i="1"/>
  <c r="CY77" i="1"/>
  <c r="DW76" i="1"/>
  <c r="FH70" i="1"/>
  <c r="Y141" i="1"/>
  <c r="BB129" i="1"/>
  <c r="CV132" i="1"/>
  <c r="GP91" i="1"/>
  <c r="GD123" i="1"/>
  <c r="AP111" i="1"/>
  <c r="EC82" i="1"/>
  <c r="HD137" i="1"/>
  <c r="EP114" i="1"/>
  <c r="CM96" i="1"/>
  <c r="HE118" i="1"/>
  <c r="FK97" i="1"/>
  <c r="AP147" i="1"/>
  <c r="CQ129" i="1"/>
  <c r="GG126" i="1"/>
  <c r="M125" i="1"/>
  <c r="EW148" i="1"/>
  <c r="J81" i="1"/>
  <c r="BN118" i="1"/>
  <c r="BM106" i="1"/>
  <c r="GV77" i="1"/>
  <c r="DO114" i="1"/>
  <c r="GW116" i="1"/>
  <c r="DI167" i="1"/>
  <c r="GK130" i="1"/>
  <c r="GX121" i="1"/>
  <c r="DK110" i="1"/>
  <c r="AD98" i="1"/>
  <c r="FD100" i="1"/>
  <c r="FO111" i="1"/>
  <c r="CH147" i="1"/>
  <c r="GB103" i="1"/>
  <c r="CS144" i="1"/>
  <c r="O124" i="1"/>
  <c r="DP155" i="1"/>
  <c r="FO88" i="1"/>
  <c r="FW128" i="1"/>
  <c r="EP107" i="1"/>
  <c r="BA143" i="1"/>
  <c r="EX144" i="1"/>
  <c r="HA108" i="1"/>
  <c r="DA142" i="1"/>
  <c r="BU102" i="1"/>
  <c r="BI118" i="1"/>
  <c r="U113" i="1"/>
  <c r="GB158" i="1"/>
  <c r="CT99" i="1"/>
  <c r="O107" i="1"/>
  <c r="CZ92" i="1"/>
  <c r="AC105" i="1"/>
  <c r="EH89" i="1"/>
  <c r="GZ75" i="1"/>
  <c r="CM129" i="1"/>
  <c r="DK113" i="1"/>
  <c r="CY96" i="1"/>
  <c r="FK125" i="1"/>
  <c r="Q118" i="1"/>
  <c r="AV127" i="1"/>
  <c r="BW155" i="1"/>
  <c r="GV101" i="1"/>
  <c r="GQ140" i="1"/>
  <c r="Q57" i="1"/>
  <c r="GY62" i="1"/>
  <c r="DE46" i="1"/>
  <c r="BH50" i="1"/>
  <c r="FK93" i="1"/>
  <c r="GF50" i="1"/>
  <c r="M107" i="1"/>
  <c r="DA107" i="1"/>
  <c r="AW74" i="1"/>
  <c r="FP104" i="1"/>
  <c r="AR64" i="1"/>
  <c r="BJ144" i="1"/>
  <c r="HI89" i="1"/>
  <c r="BX125" i="1"/>
  <c r="BA100" i="1"/>
  <c r="AL122" i="1"/>
  <c r="P122" i="1"/>
  <c r="GH108" i="1"/>
  <c r="FZ86" i="1"/>
  <c r="HC153" i="1"/>
  <c r="BD165" i="1"/>
  <c r="GJ75" i="1"/>
  <c r="AJ119" i="1"/>
  <c r="BF135" i="1"/>
  <c r="HB153" i="1"/>
  <c r="CT141" i="1"/>
  <c r="EY106" i="1"/>
  <c r="GQ93" i="1"/>
  <c r="GD126" i="1"/>
  <c r="BZ104" i="1"/>
  <c r="FA97" i="1"/>
  <c r="CU107" i="1"/>
  <c r="M79" i="1"/>
  <c r="ED132" i="1"/>
  <c r="DM147" i="1"/>
  <c r="AN181" i="1"/>
  <c r="FY124" i="1"/>
  <c r="AZ119" i="1"/>
  <c r="AM89" i="1"/>
  <c r="EE67" i="1"/>
  <c r="DJ105" i="1"/>
  <c r="AG66" i="1"/>
  <c r="FT178" i="1"/>
  <c r="CD100" i="1"/>
  <c r="EO121" i="1"/>
  <c r="AB114" i="1"/>
  <c r="CE117" i="1"/>
  <c r="BS128" i="1"/>
  <c r="BS100" i="1"/>
  <c r="HF102" i="1"/>
  <c r="BM89" i="1"/>
  <c r="GL149" i="1"/>
  <c r="GX92" i="1"/>
  <c r="HH114" i="1"/>
  <c r="EK106" i="1"/>
  <c r="V67" i="1"/>
  <c r="DZ99" i="1"/>
  <c r="N70" i="1"/>
  <c r="HG85" i="1"/>
  <c r="BG99" i="1"/>
  <c r="EO113" i="1"/>
  <c r="DM120" i="1"/>
  <c r="CT124" i="1"/>
  <c r="DB118" i="1"/>
  <c r="CA148" i="1"/>
  <c r="U90" i="1"/>
  <c r="DZ155" i="1"/>
  <c r="BU110" i="1"/>
  <c r="FR109" i="1"/>
  <c r="ET88" i="1"/>
  <c r="CJ90" i="1"/>
  <c r="DJ120" i="1"/>
  <c r="CT75" i="1"/>
  <c r="DU89" i="1"/>
  <c r="GN120" i="1"/>
  <c r="BG111" i="1"/>
  <c r="FD102" i="1"/>
  <c r="Q111" i="1"/>
  <c r="Q127" i="1"/>
  <c r="FD152" i="1"/>
  <c r="CC120" i="1"/>
  <c r="GI133" i="1"/>
  <c r="BY120" i="1"/>
  <c r="HE100" i="1"/>
  <c r="DQ136" i="1"/>
  <c r="FE117" i="1"/>
  <c r="FO66" i="1"/>
  <c r="AB92" i="1"/>
  <c r="BY87" i="1"/>
  <c r="CA104" i="1"/>
  <c r="BI95" i="1"/>
  <c r="EU128" i="1"/>
  <c r="AA121" i="1"/>
  <c r="BU72" i="1"/>
  <c r="BL118" i="1"/>
  <c r="FV166" i="1"/>
  <c r="GW90" i="1"/>
  <c r="AV186" i="1"/>
  <c r="FJ123" i="1"/>
  <c r="CH124" i="1"/>
  <c r="AV62" i="1"/>
  <c r="CA85" i="1"/>
  <c r="EG100" i="1"/>
  <c r="GT120" i="1"/>
  <c r="AC134" i="1"/>
  <c r="M129" i="1"/>
  <c r="BD104" i="1"/>
  <c r="AI108" i="1"/>
  <c r="FM101" i="1"/>
  <c r="BX128" i="1"/>
  <c r="DW130" i="1"/>
  <c r="GU132" i="1"/>
  <c r="CC101" i="1"/>
  <c r="FX130" i="1"/>
  <c r="K97" i="1"/>
  <c r="DV75" i="1"/>
  <c r="DV93" i="1"/>
  <c r="FO80" i="1"/>
  <c r="BT169" i="1"/>
  <c r="GM123" i="1"/>
  <c r="DN118" i="1"/>
  <c r="FS178" i="1"/>
  <c r="HA106" i="1"/>
  <c r="CB139" i="1"/>
  <c r="FU166" i="1"/>
  <c r="AX140" i="1"/>
  <c r="DZ116" i="1"/>
  <c r="BR144" i="1"/>
  <c r="GQ121" i="1"/>
  <c r="DD96" i="1"/>
  <c r="FR95" i="1"/>
  <c r="FH120" i="1"/>
  <c r="BR108" i="1"/>
  <c r="CW168" i="1"/>
  <c r="DN119" i="1"/>
  <c r="AG135" i="1"/>
  <c r="AM138" i="1"/>
  <c r="GK121" i="1"/>
  <c r="DW195" i="1"/>
  <c r="FR72" i="1"/>
  <c r="EV91" i="1"/>
  <c r="FP110" i="1"/>
  <c r="BR155" i="1"/>
  <c r="FZ112" i="1"/>
  <c r="GF67" i="1"/>
  <c r="HG135" i="1"/>
  <c r="CJ153" i="1"/>
  <c r="FR112" i="1"/>
  <c r="EP106" i="1"/>
  <c r="GQ108" i="1"/>
  <c r="DC126" i="1"/>
  <c r="BM158" i="1"/>
  <c r="CD128" i="1"/>
  <c r="CK115" i="1"/>
  <c r="ET119" i="1"/>
  <c r="BO70" i="1"/>
  <c r="AP92" i="1"/>
  <c r="EG64" i="1"/>
  <c r="FJ78" i="1"/>
  <c r="DG95" i="1"/>
  <c r="GI78" i="1"/>
  <c r="DX83" i="1"/>
  <c r="EQ76" i="1"/>
  <c r="FQ87" i="1"/>
  <c r="EH136" i="1"/>
  <c r="AH147" i="1"/>
  <c r="AZ91" i="1"/>
  <c r="GS112" i="1"/>
  <c r="AN104" i="1"/>
  <c r="AR67" i="1"/>
  <c r="GN78" i="1"/>
  <c r="EP157" i="1"/>
  <c r="CT74" i="1"/>
  <c r="EF70" i="1"/>
  <c r="J110" i="1"/>
  <c r="CI146" i="1"/>
  <c r="GZ80" i="1"/>
  <c r="BQ90" i="1"/>
  <c r="CZ79" i="1"/>
  <c r="AD140" i="1"/>
  <c r="FC127" i="1"/>
  <c r="EX105" i="1"/>
  <c r="S131" i="1"/>
  <c r="FR97" i="1"/>
  <c r="CJ122" i="1"/>
  <c r="GA111" i="1"/>
  <c r="CR110" i="1"/>
  <c r="FW116" i="1"/>
  <c r="EE115" i="1"/>
  <c r="CW148" i="1"/>
  <c r="S103" i="1"/>
  <c r="FX168" i="1"/>
  <c r="BU105" i="1"/>
  <c r="FZ103" i="1"/>
  <c r="BQ96" i="1"/>
  <c r="FB67" i="1"/>
  <c r="FU89" i="1"/>
  <c r="BE116" i="1"/>
  <c r="CA97" i="1"/>
  <c r="FO159" i="1"/>
  <c r="FN159" i="1"/>
  <c r="CL132" i="1"/>
  <c r="CJ62" i="1"/>
  <c r="Y146" i="1"/>
  <c r="EU127" i="1"/>
  <c r="BC127" i="1"/>
  <c r="BR86" i="1"/>
  <c r="CL105" i="1"/>
  <c r="FI115" i="1"/>
  <c r="BI112" i="1"/>
  <c r="HF123" i="1"/>
  <c r="AM78" i="1"/>
  <c r="EW139" i="1"/>
  <c r="BI99" i="1"/>
  <c r="FG124" i="1"/>
  <c r="GF113" i="1"/>
  <c r="CM91" i="1"/>
  <c r="CM128" i="1"/>
  <c r="GL102" i="1"/>
  <c r="BM137" i="1"/>
  <c r="BX129" i="1"/>
  <c r="FM134" i="1"/>
  <c r="S134" i="1"/>
  <c r="DO81" i="1"/>
  <c r="GB131" i="1"/>
  <c r="FR141" i="1"/>
  <c r="U108" i="1"/>
  <c r="BK122" i="1"/>
  <c r="AK104" i="1"/>
  <c r="AM107" i="1"/>
  <c r="BJ116" i="1"/>
  <c r="GH104" i="1"/>
  <c r="AH107" i="1"/>
  <c r="EQ80" i="1"/>
  <c r="BD109" i="1"/>
  <c r="FB92" i="1"/>
  <c r="O123" i="1"/>
  <c r="FR140" i="1"/>
  <c r="DD118" i="1"/>
  <c r="FE122" i="1"/>
  <c r="DT148" i="1"/>
  <c r="AB105" i="1"/>
  <c r="AA82" i="1"/>
  <c r="CT117" i="1"/>
  <c r="DI111" i="1"/>
  <c r="O68" i="1"/>
  <c r="DO118" i="1"/>
  <c r="W116" i="1"/>
  <c r="BB101" i="1"/>
  <c r="GY113" i="1"/>
  <c r="FV136" i="1"/>
  <c r="FV137" i="1"/>
  <c r="EB111" i="1"/>
  <c r="BJ139" i="1"/>
  <c r="DA86" i="1"/>
  <c r="DZ132" i="1"/>
  <c r="CI181" i="1"/>
  <c r="DC70" i="1"/>
  <c r="BW121" i="1"/>
  <c r="R108" i="1"/>
  <c r="ET154" i="1"/>
  <c r="EA100" i="1"/>
  <c r="HE117" i="1"/>
  <c r="ES169" i="1"/>
  <c r="EB94" i="1"/>
  <c r="CQ109" i="1"/>
  <c r="BO137" i="1"/>
  <c r="X108" i="1"/>
  <c r="DA154" i="1"/>
  <c r="P162" i="1"/>
  <c r="FZ89" i="1"/>
  <c r="FF80" i="1"/>
  <c r="GF109" i="1"/>
  <c r="EI102" i="1"/>
  <c r="HH195" i="1"/>
  <c r="U162" i="1"/>
  <c r="CW67" i="1"/>
  <c r="BW140" i="1"/>
  <c r="BK97" i="1"/>
  <c r="BW159" i="1"/>
  <c r="GZ95" i="1"/>
  <c r="CU149" i="1"/>
  <c r="CG129" i="1"/>
  <c r="FN112" i="1"/>
  <c r="DY70" i="1"/>
  <c r="DQ82" i="1"/>
  <c r="W107" i="1"/>
  <c r="HA39" i="1"/>
  <c r="HH64" i="1"/>
  <c r="BT161" i="1"/>
  <c r="FX145" i="1"/>
  <c r="DT104" i="1"/>
  <c r="CV72" i="1"/>
  <c r="GB107" i="1"/>
  <c r="EN101" i="1"/>
  <c r="BB89" i="1"/>
  <c r="DE88" i="1"/>
  <c r="FQ123" i="1"/>
  <c r="EA157" i="1"/>
  <c r="GI120" i="1"/>
  <c r="BX70" i="1"/>
  <c r="HE103" i="1"/>
  <c r="DS128" i="1"/>
  <c r="GQ105" i="1"/>
  <c r="CJ120" i="1"/>
  <c r="BR100" i="1"/>
  <c r="EU90" i="1"/>
  <c r="P95" i="1"/>
  <c r="FD112" i="1"/>
  <c r="EY149" i="1"/>
  <c r="HB103" i="1"/>
  <c r="HB116" i="1"/>
  <c r="ER96" i="1"/>
  <c r="CL104" i="1"/>
  <c r="DM119" i="1"/>
  <c r="FL88" i="1"/>
  <c r="EK136" i="1"/>
  <c r="CD129" i="1"/>
  <c r="AH132" i="1"/>
  <c r="EY117" i="1"/>
  <c r="FU111" i="1"/>
  <c r="EO114" i="1"/>
  <c r="FO95" i="1"/>
  <c r="HG83" i="1"/>
  <c r="AZ65" i="1"/>
  <c r="AF102" i="1"/>
  <c r="AN194" i="1"/>
  <c r="DN131" i="1"/>
  <c r="AO94" i="1"/>
  <c r="HE99" i="1"/>
  <c r="CR143" i="1"/>
  <c r="GP90" i="1"/>
  <c r="DU139" i="1"/>
  <c r="GG110" i="1"/>
  <c r="DR131" i="1"/>
  <c r="HF107" i="1"/>
  <c r="K66" i="1"/>
  <c r="BF144" i="1"/>
  <c r="HI96" i="1"/>
  <c r="FD143" i="1"/>
  <c r="CW114" i="1"/>
  <c r="EK121" i="1"/>
  <c r="FV88" i="1"/>
  <c r="AB98" i="1"/>
  <c r="AG121" i="1"/>
  <c r="CF125" i="1"/>
  <c r="BU136" i="1"/>
  <c r="DS130" i="1"/>
  <c r="EH117" i="1"/>
  <c r="GE135" i="1"/>
  <c r="HE116" i="1"/>
  <c r="DB145" i="1"/>
  <c r="GH99" i="1"/>
  <c r="DL128" i="1"/>
  <c r="CD135" i="1"/>
  <c r="AF149" i="1"/>
  <c r="CN124" i="1"/>
  <c r="DT98" i="1"/>
  <c r="EP94" i="1"/>
  <c r="DU109" i="1"/>
  <c r="CL129" i="1"/>
  <c r="GP143" i="1"/>
  <c r="GD89" i="1"/>
  <c r="W113" i="1"/>
  <c r="AP167" i="1"/>
  <c r="FK115" i="1"/>
  <c r="CL143" i="1"/>
  <c r="GU130" i="1"/>
  <c r="EJ144" i="1"/>
  <c r="CY110" i="1"/>
  <c r="GJ144" i="1"/>
  <c r="BP138" i="1"/>
  <c r="Q130" i="1"/>
  <c r="CP97" i="1"/>
  <c r="BE111" i="1"/>
  <c r="EE127" i="1"/>
  <c r="FN121" i="1"/>
  <c r="GF136" i="1"/>
  <c r="DJ128" i="1"/>
  <c r="GW118" i="1"/>
  <c r="EA88" i="1"/>
  <c r="HF120" i="1"/>
  <c r="AQ152" i="1"/>
  <c r="DJ113" i="1"/>
  <c r="DS69" i="1"/>
  <c r="FL119" i="1"/>
  <c r="FG95" i="1"/>
  <c r="CP146" i="1"/>
  <c r="GF167" i="1"/>
  <c r="DJ107" i="1"/>
  <c r="EI154" i="1"/>
  <c r="EF102" i="1"/>
  <c r="EJ158" i="1"/>
  <c r="GH75" i="1"/>
  <c r="DN128" i="1"/>
  <c r="DP141" i="1"/>
  <c r="CA122" i="1"/>
  <c r="AN101" i="1"/>
  <c r="DC71" i="1"/>
  <c r="FH125" i="1"/>
  <c r="AX136" i="1"/>
  <c r="FK124" i="1"/>
  <c r="AH146" i="1"/>
  <c r="AL101" i="1"/>
  <c r="ER121" i="1"/>
  <c r="BH93" i="1"/>
  <c r="EN150" i="1"/>
  <c r="AE86" i="1"/>
  <c r="K146" i="1"/>
  <c r="CN104" i="1"/>
  <c r="U128" i="1"/>
  <c r="DM48" i="1"/>
  <c r="GE114" i="1"/>
  <c r="HF83" i="1"/>
  <c r="CV112" i="1"/>
  <c r="GV109" i="1"/>
  <c r="AL99" i="1"/>
  <c r="DH133" i="1"/>
  <c r="CR117" i="1"/>
  <c r="FW94" i="1"/>
  <c r="GM94" i="1"/>
  <c r="DZ109" i="1"/>
  <c r="GR124" i="1"/>
  <c r="CD102" i="1"/>
  <c r="CS100" i="1"/>
  <c r="BU92" i="1"/>
  <c r="AJ198" i="1"/>
  <c r="DF140" i="1"/>
  <c r="BK110" i="1"/>
  <c r="DU62" i="1"/>
  <c r="AJ124" i="1"/>
  <c r="DU79" i="1"/>
  <c r="EA105" i="1"/>
  <c r="GO95" i="1"/>
  <c r="BF116" i="1"/>
  <c r="FQ98" i="1"/>
  <c r="GU109" i="1"/>
  <c r="BL207" i="1"/>
  <c r="EP131" i="1"/>
  <c r="Z129" i="1"/>
  <c r="GC103" i="1"/>
  <c r="GD160" i="1"/>
  <c r="HH109" i="1"/>
  <c r="CD153" i="1"/>
  <c r="K131" i="1"/>
  <c r="CC162" i="1"/>
  <c r="CU130" i="1"/>
  <c r="BS97" i="1"/>
  <c r="Z119" i="1"/>
  <c r="BN75" i="1"/>
  <c r="U103" i="1"/>
  <c r="BM46" i="1"/>
  <c r="M113" i="1"/>
  <c r="Z99" i="1"/>
  <c r="FW136" i="1"/>
  <c r="DW61" i="1"/>
  <c r="CP103" i="1"/>
  <c r="AJ132" i="1"/>
  <c r="AR103" i="1"/>
  <c r="GV137" i="1"/>
  <c r="Y81" i="1"/>
  <c r="GW111" i="1"/>
  <c r="DK125" i="1"/>
  <c r="DE153" i="1"/>
  <c r="DC114" i="1"/>
  <c r="BG78" i="1"/>
  <c r="BC145" i="1"/>
  <c r="CL100" i="1"/>
  <c r="AN83" i="1"/>
  <c r="GM106" i="1"/>
  <c r="GF83" i="1"/>
  <c r="GL150" i="1"/>
  <c r="GP131" i="1"/>
  <c r="AU91" i="1"/>
  <c r="CK131" i="1"/>
  <c r="BB120" i="1"/>
  <c r="BD119" i="1"/>
  <c r="GH77" i="1"/>
  <c r="AQ105" i="1"/>
  <c r="DR111" i="1"/>
  <c r="P73" i="1"/>
  <c r="DP161" i="1"/>
  <c r="GH96" i="1"/>
  <c r="CJ63" i="1"/>
  <c r="BQ100" i="1"/>
  <c r="R97" i="1"/>
  <c r="Z136" i="1"/>
  <c r="FR123" i="1"/>
  <c r="X106" i="1"/>
  <c r="W125" i="1"/>
  <c r="GM113" i="1"/>
  <c r="EX137" i="1"/>
  <c r="EW103" i="1"/>
  <c r="GF82" i="1"/>
  <c r="BY114" i="1"/>
  <c r="FF139" i="1"/>
  <c r="GO66" i="1"/>
  <c r="AE199" i="1"/>
  <c r="EL129" i="1"/>
  <c r="GX96" i="1"/>
  <c r="BM86" i="1"/>
  <c r="ER101" i="1"/>
  <c r="FY153" i="1"/>
  <c r="GL145" i="1"/>
  <c r="FL112" i="1"/>
  <c r="AW128" i="1"/>
  <c r="Q106" i="1"/>
  <c r="CZ127" i="1"/>
  <c r="CV116" i="1"/>
  <c r="CS84" i="1"/>
  <c r="AW120" i="1"/>
  <c r="AS111" i="1"/>
  <c r="BB105" i="1"/>
  <c r="GV122" i="1"/>
  <c r="GV125" i="1"/>
  <c r="S147" i="1"/>
  <c r="DW94" i="1"/>
  <c r="FE111" i="1"/>
  <c r="GX106" i="1"/>
  <c r="AN116" i="1"/>
  <c r="AT104" i="1"/>
  <c r="EC168" i="1"/>
  <c r="BL92" i="1"/>
  <c r="CD138" i="1"/>
  <c r="AA70" i="1"/>
  <c r="CA101" i="1"/>
  <c r="CB142" i="1"/>
  <c r="DX131" i="1"/>
  <c r="GQ167" i="1"/>
  <c r="GR128" i="1"/>
  <c r="FU134" i="1"/>
  <c r="FN104" i="1"/>
  <c r="CQ103" i="1"/>
  <c r="AE159" i="1"/>
  <c r="ER117" i="1"/>
  <c r="CZ113" i="1"/>
  <c r="BH82" i="1"/>
  <c r="CZ190" i="1"/>
  <c r="FE125" i="1"/>
  <c r="GE90" i="1"/>
  <c r="GF89" i="1"/>
  <c r="GQ143" i="1"/>
  <c r="BY130" i="1"/>
  <c r="AG193" i="1"/>
  <c r="FJ103" i="1"/>
  <c r="DR73" i="1"/>
  <c r="CN90" i="1"/>
  <c r="GW121" i="1"/>
  <c r="GI173" i="1"/>
  <c r="ES125" i="1"/>
  <c r="FT122" i="1"/>
  <c r="U67" i="1"/>
  <c r="CW141" i="1"/>
  <c r="GC90" i="1"/>
  <c r="EL75" i="1"/>
  <c r="FZ141" i="1"/>
  <c r="AI103" i="1"/>
  <c r="DL97" i="1"/>
  <c r="AR119" i="1"/>
  <c r="GY123" i="1"/>
  <c r="CB116" i="1"/>
  <c r="FU123" i="1"/>
  <c r="GO103" i="1"/>
  <c r="CW101" i="1"/>
  <c r="GI87" i="1"/>
  <c r="EF137" i="1"/>
  <c r="CU97" i="1"/>
  <c r="AX62" i="1"/>
  <c r="HD130" i="1"/>
  <c r="FO98" i="1"/>
  <c r="EI137" i="1"/>
  <c r="GY82" i="1"/>
  <c r="DT91" i="1"/>
  <c r="EN199" i="1"/>
  <c r="DA123" i="1"/>
  <c r="EZ67" i="1"/>
  <c r="CL78" i="1"/>
  <c r="FC92" i="1"/>
  <c r="P147" i="1"/>
  <c r="GT101" i="1"/>
  <c r="CI65" i="1"/>
  <c r="GB104" i="1"/>
  <c r="S109" i="1"/>
  <c r="FI162" i="1"/>
  <c r="CP102" i="1"/>
  <c r="AR127" i="1"/>
  <c r="EC110" i="1"/>
  <c r="CP86" i="1"/>
  <c r="HH111" i="1"/>
  <c r="AJ91" i="1"/>
  <c r="DG122" i="1"/>
  <c r="EZ98" i="1"/>
  <c r="EK112" i="1"/>
  <c r="DA91" i="1"/>
  <c r="CI155" i="1"/>
  <c r="CJ129" i="1"/>
  <c r="X89" i="1"/>
  <c r="GX134" i="1"/>
  <c r="CG88" i="1"/>
  <c r="DH65" i="1"/>
  <c r="EV128" i="1"/>
  <c r="DA152" i="1"/>
  <c r="GB109" i="1"/>
  <c r="GR115" i="1"/>
  <c r="CD132" i="1"/>
  <c r="CU72" i="1"/>
  <c r="DQ115" i="1"/>
  <c r="ED77" i="1"/>
  <c r="GY167" i="1"/>
  <c r="GD102" i="1"/>
  <c r="GI130" i="1"/>
  <c r="AA106" i="1"/>
  <c r="CT108" i="1"/>
  <c r="AX108" i="1"/>
  <c r="N92" i="1"/>
  <c r="FR129" i="1"/>
  <c r="DK94" i="1"/>
  <c r="DO113" i="1"/>
  <c r="GP99" i="1"/>
  <c r="AW103" i="1"/>
  <c r="BT118" i="1"/>
  <c r="AQ67" i="1"/>
  <c r="FU141" i="1"/>
  <c r="V127" i="1"/>
  <c r="AT139" i="1"/>
  <c r="CY108" i="1"/>
  <c r="AS117" i="1"/>
  <c r="BO97" i="1"/>
  <c r="AY108" i="1"/>
  <c r="CS135" i="1"/>
  <c r="EI66" i="1"/>
  <c r="FL155" i="1"/>
  <c r="BD103" i="1"/>
  <c r="CH133" i="1"/>
  <c r="DN92" i="1"/>
  <c r="AS141" i="1"/>
  <c r="BS78" i="1"/>
  <c r="DV110" i="1"/>
  <c r="GA116" i="1"/>
  <c r="GB155" i="1"/>
  <c r="BL104" i="1"/>
  <c r="AK120" i="1"/>
  <c r="GW115" i="1"/>
  <c r="DE100" i="1"/>
  <c r="BN113" i="1"/>
  <c r="BF99" i="1"/>
  <c r="CP150" i="1"/>
  <c r="CW90" i="1"/>
  <c r="DC102" i="1"/>
  <c r="GZ130" i="1"/>
  <c r="EF132" i="1"/>
  <c r="BI70" i="1"/>
  <c r="BB66" i="1"/>
  <c r="HA89" i="1"/>
  <c r="AK111" i="1"/>
  <c r="DX133" i="1"/>
  <c r="AD121" i="1"/>
  <c r="GN121" i="1"/>
  <c r="AN95" i="1"/>
  <c r="DQ74" i="1"/>
  <c r="FS127" i="1"/>
  <c r="CP83" i="1"/>
  <c r="AI136" i="1"/>
  <c r="AP93" i="1"/>
  <c r="GF116" i="1"/>
  <c r="BP108" i="1"/>
  <c r="AZ52" i="1"/>
  <c r="BJ97" i="1"/>
  <c r="FD211" i="1"/>
  <c r="DG128" i="1"/>
  <c r="EQ160" i="1"/>
  <c r="P121" i="1"/>
  <c r="GO115" i="1"/>
  <c r="HF145" i="1"/>
  <c r="AI116" i="1"/>
  <c r="L159" i="1"/>
  <c r="CN147" i="1"/>
  <c r="EG124" i="1"/>
  <c r="X82" i="1"/>
  <c r="EE132" i="1"/>
  <c r="GC125" i="1"/>
  <c r="FR111" i="1"/>
  <c r="BT140" i="1"/>
  <c r="AB185" i="1"/>
  <c r="FA144" i="1"/>
  <c r="DQ169" i="1"/>
  <c r="FB84" i="1"/>
  <c r="AD105" i="1"/>
  <c r="GW106" i="1"/>
  <c r="CL86" i="1"/>
  <c r="DJ121" i="1"/>
  <c r="FY117" i="1"/>
  <c r="CT113" i="1"/>
  <c r="FO73" i="1"/>
  <c r="CJ86" i="1"/>
  <c r="EP104" i="1"/>
  <c r="GR110" i="1"/>
  <c r="AM146" i="1"/>
  <c r="AQ188" i="1"/>
  <c r="DL141" i="1"/>
  <c r="GA198" i="1"/>
  <c r="CT96" i="1"/>
  <c r="GP117" i="1"/>
  <c r="GZ124" i="1"/>
  <c r="AP131" i="1"/>
  <c r="P129" i="1"/>
  <c r="BK117" i="1"/>
  <c r="FU137" i="1"/>
  <c r="BN60" i="1"/>
  <c r="CV128" i="1"/>
  <c r="CH75" i="1"/>
  <c r="X95" i="1"/>
  <c r="GK120" i="1"/>
  <c r="DO191" i="1"/>
  <c r="GU87" i="1"/>
  <c r="EO91" i="1"/>
  <c r="AA130" i="1"/>
  <c r="BO149" i="1"/>
  <c r="BC120" i="1"/>
  <c r="AR104" i="1"/>
  <c r="FB108" i="1"/>
  <c r="EE153" i="1"/>
  <c r="Y86" i="1"/>
  <c r="AV126" i="1"/>
  <c r="BZ100" i="1"/>
  <c r="FN136" i="1"/>
  <c r="DS94" i="1"/>
  <c r="FG126" i="1"/>
  <c r="FE84" i="1"/>
  <c r="GX131" i="1"/>
  <c r="J160" i="1"/>
  <c r="AT129" i="1"/>
  <c r="EK102" i="1"/>
  <c r="FY138" i="1"/>
  <c r="GC118" i="1"/>
  <c r="BU78" i="1"/>
  <c r="CW129" i="1"/>
  <c r="EA132" i="1"/>
  <c r="EM125" i="1"/>
  <c r="DF71" i="1"/>
  <c r="BG130" i="1"/>
  <c r="BA81" i="1"/>
  <c r="AQ137" i="1"/>
  <c r="EL120" i="1"/>
  <c r="FF113" i="1"/>
  <c r="BY107" i="1"/>
  <c r="AJ68" i="1"/>
  <c r="BV91" i="1"/>
  <c r="FX134" i="1"/>
  <c r="GW98" i="1"/>
  <c r="FZ121" i="1"/>
  <c r="FZ126" i="1"/>
  <c r="EO140" i="1"/>
  <c r="BA98" i="1"/>
  <c r="GJ200" i="1"/>
  <c r="EI120" i="1"/>
  <c r="GB145" i="1"/>
  <c r="AY81" i="1"/>
  <c r="EJ98" i="1"/>
  <c r="DG161" i="1"/>
  <c r="EJ95" i="1"/>
  <c r="ED105" i="1"/>
  <c r="BA97" i="1"/>
  <c r="AD111" i="1"/>
  <c r="BF100" i="1"/>
  <c r="Z108" i="1"/>
  <c r="CE135" i="1"/>
  <c r="BO87" i="1"/>
  <c r="EV140" i="1"/>
  <c r="EJ148" i="1"/>
  <c r="DK126" i="1"/>
  <c r="FQ125" i="1"/>
  <c r="S122" i="1"/>
  <c r="CS112" i="1"/>
  <c r="FH137" i="1"/>
  <c r="AH129" i="1"/>
  <c r="Q122" i="1"/>
  <c r="BC92" i="1"/>
  <c r="EC133" i="1"/>
  <c r="U119" i="1"/>
  <c r="AC93" i="1"/>
  <c r="FC149" i="1"/>
  <c r="DB110" i="1"/>
  <c r="AD138" i="1"/>
  <c r="DJ147" i="1"/>
  <c r="GK110" i="1"/>
  <c r="BS125" i="1"/>
  <c r="AR117" i="1"/>
  <c r="GB99" i="1"/>
  <c r="GQ187" i="1"/>
  <c r="EM80" i="1"/>
  <c r="DN108" i="1"/>
  <c r="CA130" i="1"/>
  <c r="GG84" i="1"/>
  <c r="FT135" i="1"/>
  <c r="EB84" i="1"/>
  <c r="HA151" i="1"/>
  <c r="U142" i="1"/>
  <c r="GY103" i="1"/>
  <c r="GB137" i="1"/>
  <c r="EP132" i="1"/>
  <c r="DJ131" i="1"/>
  <c r="FV129" i="1"/>
  <c r="GV135" i="1"/>
  <c r="CA96" i="1"/>
  <c r="EG84" i="1"/>
  <c r="FE76" i="1"/>
  <c r="GX153" i="1"/>
  <c r="DO148" i="1"/>
  <c r="BM100" i="1"/>
  <c r="FN145" i="1"/>
  <c r="S62" i="1"/>
  <c r="GM102" i="1"/>
  <c r="DI100" i="1"/>
  <c r="DI129" i="1"/>
  <c r="GE102" i="1"/>
  <c r="FD158" i="1"/>
  <c r="DB116" i="1"/>
  <c r="DV79" i="1"/>
  <c r="BT86" i="1"/>
  <c r="DA93" i="1"/>
  <c r="DR118" i="1"/>
  <c r="AW129" i="1"/>
  <c r="EJ106" i="1"/>
  <c r="CG96" i="1"/>
  <c r="DF101" i="1"/>
  <c r="FL178" i="1"/>
  <c r="DX56" i="1"/>
  <c r="CW128" i="1"/>
  <c r="BM97" i="1"/>
  <c r="FM111" i="1"/>
  <c r="AM93" i="1"/>
  <c r="CM82" i="1"/>
  <c r="FL93" i="1"/>
  <c r="DS72" i="1"/>
  <c r="CN73" i="1"/>
  <c r="BR120" i="1"/>
  <c r="FI111" i="1"/>
  <c r="BU128" i="1"/>
  <c r="CT116" i="1"/>
  <c r="CO95" i="1"/>
  <c r="Q142" i="1"/>
  <c r="GL65" i="1"/>
  <c r="AW77" i="1"/>
  <c r="CS96" i="1"/>
  <c r="AO71" i="1"/>
  <c r="GS97" i="1"/>
  <c r="GK70" i="1"/>
  <c r="BA66" i="1"/>
  <c r="GV87" i="1"/>
  <c r="BT150" i="1"/>
  <c r="ES111" i="1"/>
  <c r="EN126" i="1"/>
  <c r="DY131" i="1"/>
  <c r="AK105" i="1"/>
  <c r="EV52" i="1"/>
  <c r="FO132" i="1"/>
  <c r="AR74" i="1"/>
  <c r="AN119" i="1"/>
  <c r="FB74" i="1"/>
  <c r="EA89" i="1"/>
  <c r="FK74" i="1"/>
  <c r="GQ65" i="1"/>
  <c r="FK85" i="1"/>
  <c r="CM95" i="1"/>
  <c r="EU84" i="1"/>
  <c r="GN119" i="1"/>
  <c r="DD134" i="1"/>
  <c r="BD161" i="1"/>
  <c r="FS108" i="1"/>
  <c r="FX89" i="1"/>
  <c r="AJ72" i="1"/>
  <c r="BF103" i="1"/>
  <c r="EI126" i="1"/>
  <c r="FK86" i="1"/>
  <c r="AJ84" i="1"/>
  <c r="FJ119" i="1"/>
  <c r="AT115" i="1"/>
  <c r="FH108" i="1"/>
  <c r="S113" i="1"/>
  <c r="HH153" i="1"/>
  <c r="AJ118" i="1"/>
  <c r="FD130" i="1"/>
  <c r="DL121" i="1"/>
  <c r="FI96" i="1"/>
  <c r="AE190" i="1"/>
  <c r="DY96" i="1"/>
  <c r="DE81" i="1"/>
  <c r="FI125" i="1"/>
  <c r="EE165" i="1"/>
  <c r="EP97" i="1"/>
  <c r="ED114" i="1"/>
  <c r="CE108" i="1"/>
  <c r="GE71" i="1"/>
  <c r="HI90" i="1"/>
  <c r="CH134" i="1"/>
  <c r="FK99" i="1"/>
  <c r="DO80" i="1"/>
  <c r="BW114" i="1"/>
  <c r="BL88" i="1"/>
  <c r="R78" i="1"/>
  <c r="EF120" i="1"/>
  <c r="GD128" i="1"/>
  <c r="BB88" i="1"/>
  <c r="AW116" i="1"/>
  <c r="HC104" i="1"/>
  <c r="FV127" i="1"/>
  <c r="GR82" i="1"/>
  <c r="AW111" i="1"/>
  <c r="FE149" i="1"/>
  <c r="EN118" i="1"/>
  <c r="FN113" i="1"/>
  <c r="HH87" i="1"/>
  <c r="V112" i="1"/>
  <c r="K102" i="1"/>
  <c r="HG64" i="1"/>
  <c r="CN53" i="1"/>
  <c r="BC101" i="1"/>
  <c r="P104" i="1"/>
  <c r="EM156" i="1"/>
  <c r="EF86" i="1"/>
  <c r="AF159" i="1"/>
  <c r="GY105" i="1"/>
  <c r="DL153" i="1"/>
  <c r="AM48" i="1"/>
  <c r="BU93" i="1"/>
  <c r="AG127" i="1"/>
  <c r="GX108" i="1"/>
  <c r="AE107" i="1"/>
  <c r="DN120" i="1"/>
  <c r="DP77" i="1"/>
  <c r="GL78" i="1"/>
  <c r="DI138" i="1"/>
  <c r="EY129" i="1"/>
  <c r="CP167" i="1"/>
  <c r="U89" i="1"/>
  <c r="EI115" i="1"/>
  <c r="DC116" i="1"/>
  <c r="DJ170" i="1"/>
  <c r="EO72" i="1"/>
  <c r="Q150" i="1"/>
  <c r="W108" i="1"/>
  <c r="EU105" i="1"/>
  <c r="N87" i="1"/>
  <c r="CE132" i="1"/>
  <c r="CE118" i="1"/>
  <c r="Z63" i="1"/>
  <c r="AA108" i="1"/>
  <c r="CU86" i="1"/>
  <c r="DJ144" i="1"/>
  <c r="AU132" i="1"/>
  <c r="AW98" i="1"/>
  <c r="GR147" i="1"/>
  <c r="S87" i="1"/>
  <c r="O203" i="1"/>
  <c r="S79" i="1"/>
  <c r="CL95" i="1"/>
  <c r="R124" i="1"/>
  <c r="DA110" i="1"/>
  <c r="CF110" i="1"/>
  <c r="DV109" i="1"/>
  <c r="EE63" i="1"/>
  <c r="CQ121" i="1"/>
  <c r="CW109" i="1"/>
  <c r="FG97" i="1"/>
  <c r="EY163" i="1"/>
  <c r="HF103" i="1"/>
  <c r="GL136" i="1"/>
  <c r="BF69" i="1"/>
  <c r="FU130" i="1"/>
  <c r="FX77" i="1"/>
  <c r="FL101" i="1"/>
  <c r="AH92" i="1"/>
  <c r="M104" i="1"/>
  <c r="CE115" i="1"/>
  <c r="DN95" i="1"/>
  <c r="DZ106" i="1"/>
  <c r="HH175" i="1"/>
  <c r="FE114" i="1"/>
  <c r="DH92" i="1"/>
  <c r="FJ74" i="1"/>
  <c r="CR177" i="1"/>
  <c r="CG109" i="1"/>
  <c r="FQ157" i="1"/>
  <c r="FN126" i="1"/>
  <c r="EB95" i="1"/>
  <c r="AZ114" i="1"/>
  <c r="AG81" i="1"/>
  <c r="FN118" i="1"/>
  <c r="CO91" i="1"/>
  <c r="CD110" i="1"/>
  <c r="M99" i="1"/>
  <c r="CR202" i="1"/>
  <c r="EA122" i="1"/>
  <c r="GD95" i="1"/>
  <c r="GB90" i="1"/>
  <c r="GG199" i="1"/>
  <c r="GD100" i="1"/>
  <c r="CT159" i="1"/>
  <c r="GV131" i="1"/>
  <c r="BE108" i="1"/>
  <c r="GP122" i="1"/>
  <c r="EC89" i="1"/>
  <c r="AM112" i="1"/>
  <c r="CM124" i="1"/>
  <c r="EZ97" i="1"/>
  <c r="DD128" i="1"/>
  <c r="ES107" i="1"/>
  <c r="HG188" i="1"/>
  <c r="EW113" i="1"/>
  <c r="GT80" i="1"/>
  <c r="DQ69" i="1"/>
  <c r="FL157" i="1"/>
  <c r="EN124" i="1"/>
  <c r="CZ153" i="1"/>
  <c r="CC102" i="1"/>
  <c r="FT63" i="1"/>
  <c r="AZ67" i="1"/>
  <c r="EP138" i="1"/>
  <c r="GX87" i="1"/>
  <c r="Q104" i="1"/>
  <c r="N76" i="1"/>
  <c r="BC104" i="1"/>
  <c r="EM106" i="1"/>
  <c r="GX86" i="1"/>
  <c r="FF96" i="1"/>
  <c r="FC154" i="1"/>
  <c r="FK126" i="1"/>
  <c r="GS111" i="1"/>
  <c r="FN105" i="1"/>
  <c r="EG129" i="1"/>
  <c r="GZ78" i="1"/>
  <c r="EM187" i="1"/>
  <c r="GC87" i="1"/>
  <c r="DN129" i="1"/>
  <c r="AD78" i="1"/>
  <c r="DL132" i="1"/>
  <c r="U161" i="1"/>
  <c r="BH87" i="1"/>
  <c r="BJ83" i="1"/>
  <c r="Z128" i="1"/>
  <c r="HI118" i="1"/>
  <c r="HF127" i="1"/>
  <c r="AU102" i="1"/>
  <c r="BV107" i="1"/>
  <c r="CZ93" i="1"/>
  <c r="CB95" i="1"/>
  <c r="CS99" i="1"/>
  <c r="BY122" i="1"/>
  <c r="AE94" i="1"/>
  <c r="BC144" i="1"/>
  <c r="EK87" i="1"/>
  <c r="BP80" i="1"/>
  <c r="CR194" i="1"/>
  <c r="GH97" i="1"/>
  <c r="CX109" i="1"/>
  <c r="EE105" i="1"/>
  <c r="EK83" i="1"/>
  <c r="AR94" i="1"/>
  <c r="GO101" i="1"/>
  <c r="CD99" i="1"/>
  <c r="CX114" i="1"/>
  <c r="BW126" i="1"/>
  <c r="EC118" i="1"/>
  <c r="GQ178" i="1"/>
  <c r="EX98" i="1"/>
  <c r="CZ198" i="1"/>
  <c r="DX109" i="1"/>
  <c r="EM97" i="1"/>
  <c r="BM161" i="1"/>
  <c r="HG109" i="1"/>
  <c r="AB116" i="1"/>
  <c r="GB111" i="1"/>
  <c r="CR127" i="1"/>
  <c r="Q162" i="1"/>
  <c r="EJ70" i="1"/>
  <c r="BD154" i="1"/>
  <c r="BA87" i="1"/>
  <c r="BT117" i="1"/>
  <c r="EP108" i="1"/>
  <c r="GG172" i="1"/>
  <c r="AF66" i="1"/>
  <c r="ED113" i="1"/>
  <c r="HH99" i="1"/>
  <c r="FP96" i="1"/>
  <c r="CC114" i="1"/>
  <c r="ER115" i="1"/>
  <c r="BB100" i="1"/>
  <c r="EG80" i="1"/>
  <c r="CT151" i="1"/>
  <c r="DU86" i="1"/>
  <c r="AK158" i="1"/>
  <c r="V103" i="1"/>
  <c r="GK150" i="1"/>
  <c r="DE106" i="1"/>
  <c r="BZ136" i="1"/>
  <c r="EF78" i="1"/>
  <c r="CH122" i="1"/>
  <c r="FO115" i="1"/>
  <c r="CZ88" i="1"/>
  <c r="BC89" i="1"/>
  <c r="BS109" i="1"/>
  <c r="GS145" i="1"/>
  <c r="FJ86" i="1"/>
  <c r="BU116" i="1"/>
  <c r="P135" i="1"/>
  <c r="BU87" i="1"/>
  <c r="GD96" i="1"/>
  <c r="ET105" i="1"/>
  <c r="CR138" i="1"/>
  <c r="GV100" i="1"/>
  <c r="V132" i="1"/>
  <c r="DG67" i="1"/>
  <c r="AO143" i="1"/>
  <c r="AL123" i="1"/>
  <c r="DN83" i="1"/>
  <c r="GR89" i="1"/>
  <c r="EG65" i="1"/>
  <c r="BR174" i="1"/>
  <c r="DV102" i="1"/>
  <c r="AK156" i="1"/>
  <c r="FQ108" i="1"/>
  <c r="GH188" i="1"/>
  <c r="BO112" i="1"/>
  <c r="BL107" i="1"/>
  <c r="V100" i="1"/>
  <c r="AL121" i="1"/>
  <c r="DA112" i="1"/>
  <c r="HB92" i="1"/>
  <c r="AQ88" i="1"/>
  <c r="EM122" i="1"/>
  <c r="GR107" i="1"/>
  <c r="Z113" i="1"/>
  <c r="BP130" i="1"/>
  <c r="CB214" i="1"/>
  <c r="FJ108" i="1"/>
  <c r="FD163" i="1"/>
  <c r="GI126" i="1"/>
  <c r="CN133" i="1"/>
  <c r="HI78" i="1"/>
  <c r="CL79" i="1"/>
  <c r="CF101" i="1"/>
  <c r="FI92" i="1"/>
  <c r="J140" i="1"/>
  <c r="EY60" i="1"/>
  <c r="CE131" i="1"/>
  <c r="U101" i="1"/>
  <c r="FO120" i="1"/>
  <c r="EX146" i="1"/>
  <c r="GU124" i="1"/>
  <c r="BD123" i="1"/>
  <c r="GN139" i="1"/>
  <c r="CQ110" i="1"/>
  <c r="FL175" i="1"/>
  <c r="AA110" i="1"/>
  <c r="CQ106" i="1"/>
  <c r="HI130" i="1"/>
  <c r="BG113" i="1"/>
  <c r="AL117" i="1"/>
  <c r="V75" i="1"/>
  <c r="EF109" i="1"/>
  <c r="CH94" i="1"/>
  <c r="CO138" i="1"/>
  <c r="DZ113" i="1"/>
  <c r="BP116" i="1"/>
  <c r="FN164" i="1"/>
  <c r="GJ94" i="1"/>
  <c r="GB143" i="1"/>
  <c r="AJ69" i="1"/>
  <c r="DK89" i="1"/>
  <c r="AS129" i="1"/>
  <c r="AV144" i="1"/>
  <c r="HI39" i="1"/>
  <c r="Y113" i="1"/>
  <c r="Y69" i="1"/>
  <c r="FL128" i="1"/>
  <c r="DX89" i="1"/>
  <c r="GX119" i="1"/>
  <c r="AF153" i="1"/>
  <c r="CM109" i="1"/>
  <c r="FB128" i="1"/>
  <c r="CP149" i="1"/>
  <c r="FQ77" i="1"/>
  <c r="FZ122" i="1"/>
  <c r="AI135" i="1"/>
  <c r="AV109" i="1"/>
  <c r="HC71" i="1"/>
  <c r="AI117" i="1"/>
  <c r="BC116" i="1"/>
  <c r="CM86" i="1"/>
  <c r="HI87" i="1"/>
  <c r="DG111" i="1"/>
  <c r="FZ133" i="1"/>
  <c r="Q72" i="1"/>
  <c r="BL87" i="1"/>
  <c r="FZ98" i="1"/>
  <c r="FY132" i="1"/>
  <c r="EX86" i="1"/>
  <c r="FW120" i="1"/>
  <c r="BR68" i="1"/>
  <c r="AO119" i="1"/>
  <c r="FU73" i="1"/>
  <c r="FK81" i="1"/>
  <c r="FG123" i="1"/>
  <c r="DR99" i="1"/>
  <c r="BQ131" i="1"/>
  <c r="BG91" i="1"/>
  <c r="GR130" i="1"/>
  <c r="AR207" i="1"/>
  <c r="GF126" i="1"/>
  <c r="BG88" i="1"/>
  <c r="CZ91" i="1"/>
  <c r="EY78" i="1"/>
  <c r="ES126" i="1"/>
  <c r="EB130" i="1"/>
  <c r="FO145" i="1"/>
  <c r="HE122" i="1"/>
  <c r="DT107" i="1"/>
  <c r="CI130" i="1"/>
  <c r="EL93" i="1"/>
  <c r="BB112" i="1"/>
  <c r="CE138" i="1"/>
  <c r="Q89" i="1"/>
  <c r="AV98" i="1"/>
  <c r="HB72" i="1"/>
  <c r="HG62" i="1"/>
  <c r="EY141" i="1"/>
  <c r="EF76" i="1"/>
  <c r="FC193" i="1"/>
  <c r="HG71" i="1"/>
  <c r="CL141" i="1"/>
  <c r="CM123" i="1"/>
  <c r="CR97" i="1"/>
  <c r="DH192" i="1"/>
  <c r="S100" i="1"/>
  <c r="ED185" i="1"/>
  <c r="EC108" i="1"/>
  <c r="ES165" i="1"/>
  <c r="CN103" i="1"/>
  <c r="CP81" i="1"/>
  <c r="GB73" i="1"/>
  <c r="GW165" i="1"/>
  <c r="DH103" i="1"/>
  <c r="AV193" i="1"/>
  <c r="EY85" i="1"/>
  <c r="DC111" i="1"/>
  <c r="EO130" i="1"/>
  <c r="HF104" i="1"/>
  <c r="CY175" i="1"/>
  <c r="GJ107" i="1"/>
  <c r="DL207" i="1"/>
  <c r="S68" i="1"/>
  <c r="BS135" i="1"/>
  <c r="EK108" i="1"/>
  <c r="AR137" i="1"/>
  <c r="GV62" i="1"/>
  <c r="EY87" i="1"/>
  <c r="DX142" i="1"/>
  <c r="FE146" i="1"/>
  <c r="EU171" i="1"/>
  <c r="CW86" i="1"/>
  <c r="EV134" i="1"/>
  <c r="CE154" i="1"/>
  <c r="DE117" i="1"/>
  <c r="HG180" i="1"/>
  <c r="FW131" i="1"/>
  <c r="BF67" i="1"/>
  <c r="BE109" i="1"/>
  <c r="BL184" i="1"/>
  <c r="EQ129" i="1"/>
  <c r="CG86" i="1"/>
  <c r="CE97" i="1"/>
  <c r="DC105" i="1"/>
  <c r="FD92" i="1"/>
  <c r="BR125" i="1"/>
  <c r="CL164" i="1"/>
  <c r="T114" i="1"/>
  <c r="AC161" i="1"/>
  <c r="ES87" i="1"/>
  <c r="CU163" i="1"/>
  <c r="BD113" i="1"/>
  <c r="Y106" i="1"/>
  <c r="CX96" i="1"/>
  <c r="AF88" i="1"/>
  <c r="GO63" i="1"/>
  <c r="AN118" i="1"/>
  <c r="AO138" i="1"/>
  <c r="GH100" i="1"/>
  <c r="CK79" i="1"/>
  <c r="T117" i="1"/>
  <c r="BD108" i="1"/>
  <c r="BF118" i="1"/>
  <c r="AL120" i="1"/>
  <c r="DC146" i="1"/>
  <c r="BM74" i="1"/>
  <c r="FP184" i="1"/>
  <c r="GG114" i="1"/>
  <c r="AE116" i="1"/>
  <c r="EJ88" i="1"/>
  <c r="AG120" i="1"/>
  <c r="FR122" i="1"/>
  <c r="AH137" i="1"/>
  <c r="HE107" i="1"/>
  <c r="AA115" i="1"/>
  <c r="AR128" i="1"/>
  <c r="AT90" i="1"/>
  <c r="GK133" i="1"/>
  <c r="AQ153" i="1"/>
  <c r="BH146" i="1"/>
  <c r="HB71" i="1"/>
  <c r="AM141" i="1"/>
  <c r="EY147" i="1"/>
  <c r="AW138" i="1"/>
  <c r="CN127" i="1"/>
  <c r="AA80" i="1"/>
  <c r="BM112" i="1"/>
  <c r="AY103" i="1"/>
  <c r="CQ168" i="1"/>
  <c r="CT172" i="1"/>
  <c r="K84" i="1"/>
  <c r="BE152" i="1"/>
  <c r="CA129" i="1"/>
  <c r="AN197" i="1"/>
  <c r="BN89" i="1"/>
  <c r="ER130" i="1"/>
  <c r="DS154" i="1"/>
  <c r="FU108" i="1"/>
  <c r="CW52" i="1"/>
  <c r="DJ171" i="1"/>
  <c r="HD75" i="1"/>
  <c r="GP129" i="1"/>
  <c r="Z103" i="1"/>
  <c r="BI108" i="1"/>
  <c r="AL75" i="1"/>
  <c r="CT73" i="1"/>
  <c r="P148" i="1"/>
  <c r="FT105" i="1"/>
  <c r="HD126" i="1"/>
  <c r="CA113" i="1"/>
  <c r="AG191" i="1"/>
  <c r="FH122" i="1"/>
  <c r="EA67" i="1"/>
  <c r="AQ99" i="1"/>
  <c r="BZ153" i="1"/>
  <c r="DG184" i="1"/>
  <c r="BN101" i="1"/>
  <c r="DW101" i="1"/>
  <c r="EW124" i="1"/>
  <c r="S115" i="1"/>
  <c r="AF109" i="1"/>
  <c r="CO70" i="1"/>
  <c r="DW77" i="1"/>
  <c r="AP104" i="1"/>
  <c r="GT86" i="1"/>
  <c r="FW121" i="1"/>
  <c r="CT114" i="1"/>
  <c r="EP156" i="1"/>
  <c r="K69" i="1"/>
  <c r="Y130" i="1"/>
  <c r="BK90" i="1"/>
  <c r="EV152" i="1"/>
  <c r="FA118" i="1"/>
  <c r="GJ98" i="1"/>
  <c r="BL74" i="1"/>
  <c r="DH80" i="1"/>
  <c r="EB97" i="1"/>
  <c r="GE132" i="1"/>
  <c r="GP104" i="1"/>
  <c r="DP72" i="1"/>
  <c r="BZ90" i="1"/>
  <c r="DY115" i="1"/>
  <c r="DR87" i="1"/>
  <c r="EK111" i="1"/>
  <c r="EF107" i="1"/>
  <c r="BH130" i="1"/>
  <c r="DS129" i="1"/>
  <c r="EV202" i="1"/>
  <c r="DO130" i="1"/>
  <c r="BC117" i="1"/>
  <c r="N65" i="1"/>
  <c r="HB88" i="1"/>
  <c r="EG166" i="1"/>
  <c r="BT176" i="1"/>
  <c r="FX156" i="1"/>
  <c r="Z124" i="1"/>
  <c r="BG123" i="1"/>
  <c r="BD118" i="1"/>
  <c r="BV99" i="1"/>
  <c r="DS75" i="1"/>
  <c r="GK96" i="1"/>
  <c r="FG149" i="1"/>
  <c r="CP112" i="1"/>
  <c r="AB70" i="1"/>
  <c r="AG130" i="1"/>
  <c r="CS68" i="1"/>
  <c r="FW105" i="1"/>
  <c r="EF183" i="1"/>
  <c r="FF184" i="1"/>
  <c r="N75" i="1"/>
  <c r="GT110" i="1"/>
  <c r="GH121" i="1"/>
  <c r="FX110" i="1"/>
  <c r="GS74" i="1"/>
  <c r="DP74" i="1"/>
  <c r="FF89" i="1"/>
  <c r="DZ122" i="1"/>
  <c r="AV100" i="1"/>
  <c r="FH75" i="1"/>
  <c r="BA149" i="1"/>
  <c r="P86" i="1"/>
  <c r="BE89" i="1"/>
  <c r="EA102" i="1"/>
  <c r="FD183" i="1"/>
  <c r="CW130" i="1"/>
  <c r="CV78" i="1"/>
  <c r="FI152" i="1"/>
  <c r="CP92" i="1"/>
  <c r="AI76" i="1"/>
  <c r="FW113" i="1"/>
  <c r="CP87" i="1"/>
  <c r="GY101" i="1"/>
  <c r="BB139" i="1"/>
  <c r="AJ105" i="1"/>
  <c r="CD65" i="1"/>
  <c r="DA85" i="1"/>
  <c r="BV93" i="1"/>
  <c r="FG116" i="1"/>
  <c r="DN90" i="1"/>
  <c r="GY79" i="1"/>
  <c r="BZ65" i="1"/>
  <c r="GB102" i="1"/>
  <c r="FW119" i="1"/>
  <c r="HA125" i="1"/>
  <c r="DQ100" i="1"/>
  <c r="BO159" i="1"/>
  <c r="BL71" i="1"/>
  <c r="J157" i="1"/>
  <c r="AX131" i="1"/>
  <c r="EP120" i="1"/>
  <c r="DO85" i="1"/>
  <c r="FD199" i="1"/>
  <c r="BC108" i="1"/>
  <c r="GB133" i="1"/>
  <c r="GD86" i="1"/>
  <c r="Y147" i="1"/>
  <c r="AV97" i="1"/>
  <c r="DM159" i="1"/>
  <c r="EU120" i="1"/>
  <c r="L88" i="1"/>
  <c r="EL124" i="1"/>
  <c r="CK210" i="1"/>
  <c r="W87" i="1"/>
  <c r="L112" i="1"/>
  <c r="FE101" i="1"/>
  <c r="BQ85" i="1"/>
  <c r="U165" i="1"/>
  <c r="FI103" i="1"/>
  <c r="AH138" i="1"/>
  <c r="EN89" i="1"/>
  <c r="FA119" i="1"/>
  <c r="DD126" i="1"/>
  <c r="CK193" i="1"/>
  <c r="DP128" i="1"/>
  <c r="FV113" i="1"/>
  <c r="EJ104" i="1"/>
  <c r="GI164" i="1"/>
  <c r="DN39" i="1"/>
  <c r="CC104" i="1"/>
  <c r="HB101" i="1"/>
  <c r="DD92" i="1"/>
  <c r="HH152" i="1"/>
  <c r="BM148" i="1"/>
  <c r="BN123" i="1"/>
  <c r="DH169" i="1"/>
  <c r="DH121" i="1"/>
  <c r="X105" i="1"/>
  <c r="U94" i="1"/>
  <c r="CZ160" i="1"/>
  <c r="FT118" i="1"/>
  <c r="FY145" i="1"/>
  <c r="FY69" i="1"/>
  <c r="FG64" i="1"/>
  <c r="CF127" i="1"/>
  <c r="AD93" i="1"/>
  <c r="FZ136" i="1"/>
  <c r="AJ93" i="1"/>
  <c r="S126" i="1"/>
  <c r="DW152" i="1"/>
  <c r="AZ141" i="1"/>
  <c r="HA79" i="1"/>
  <c r="DV78" i="1"/>
  <c r="FE121" i="1"/>
  <c r="EO122" i="1"/>
  <c r="EQ78" i="1"/>
  <c r="FB138" i="1"/>
  <c r="BH120" i="1"/>
  <c r="BO103" i="1"/>
  <c r="FM82" i="1"/>
  <c r="BD93" i="1"/>
  <c r="GB119" i="1"/>
  <c r="FZ69" i="1"/>
  <c r="GM89" i="1"/>
  <c r="DA95" i="1"/>
  <c r="GR83" i="1"/>
  <c r="CK112" i="1"/>
  <c r="AM110" i="1"/>
  <c r="GN112" i="1"/>
  <c r="CS63" i="1"/>
  <c r="V70" i="1"/>
  <c r="EJ90" i="1"/>
  <c r="GO69" i="1"/>
  <c r="EW111" i="1"/>
  <c r="Y99" i="1"/>
  <c r="GT103" i="1"/>
  <c r="FM151" i="1"/>
  <c r="BM120" i="1"/>
  <c r="FT72" i="1"/>
  <c r="GD64" i="1"/>
  <c r="EC86" i="1"/>
  <c r="AV59" i="1"/>
  <c r="GI74" i="1"/>
  <c r="BK94" i="1"/>
  <c r="Y121" i="1"/>
  <c r="DG149" i="1"/>
  <c r="EF114" i="1"/>
  <c r="CB105" i="1"/>
  <c r="CZ181" i="1"/>
  <c r="AY101" i="1"/>
  <c r="J162" i="1"/>
  <c r="CF136" i="1"/>
  <c r="GF122" i="1"/>
  <c r="DP124" i="1"/>
  <c r="GS108" i="1"/>
  <c r="DM118" i="1"/>
  <c r="DT44" i="1"/>
  <c r="AU112" i="1"/>
  <c r="AU111" i="1"/>
  <c r="P159" i="1"/>
  <c r="AX102" i="1"/>
  <c r="AW159" i="1"/>
  <c r="AI102" i="1"/>
  <c r="BT163" i="1"/>
  <c r="FY97" i="1"/>
  <c r="BV202" i="1"/>
  <c r="FY84" i="1"/>
  <c r="AX135" i="1"/>
  <c r="R104" i="1"/>
  <c r="DX87" i="1"/>
  <c r="FA127" i="1"/>
  <c r="BK72" i="1"/>
  <c r="BB79" i="1"/>
  <c r="BD82" i="1"/>
  <c r="AM149" i="1"/>
  <c r="BO113" i="1"/>
  <c r="CU164" i="1"/>
  <c r="AQ102" i="1"/>
  <c r="CX125" i="1"/>
  <c r="AK97" i="1"/>
  <c r="AA160" i="1"/>
  <c r="HA71" i="1"/>
  <c r="EP122" i="1"/>
  <c r="BG104" i="1"/>
  <c r="ET100" i="1"/>
  <c r="AW133" i="1"/>
  <c r="FQ135" i="1"/>
  <c r="FQ92" i="1"/>
  <c r="AC109" i="1"/>
  <c r="AB75" i="1"/>
  <c r="GG86" i="1"/>
  <c r="EG142" i="1"/>
  <c r="FT159" i="1"/>
  <c r="HI113" i="1"/>
  <c r="ES132" i="1"/>
  <c r="Q93" i="1"/>
  <c r="EZ146" i="1"/>
  <c r="FM73" i="1"/>
  <c r="U120" i="1"/>
  <c r="AB96" i="1"/>
  <c r="HC107" i="1"/>
  <c r="DI166" i="1"/>
  <c r="GI76" i="1"/>
  <c r="DJ142" i="1"/>
  <c r="AJ108" i="1"/>
  <c r="FW107" i="1"/>
  <c r="AC84" i="1"/>
  <c r="FB87" i="1"/>
  <c r="DC123" i="1"/>
  <c r="CU68" i="1"/>
  <c r="AH102" i="1"/>
  <c r="DH152" i="1"/>
  <c r="CK129" i="1"/>
  <c r="BC199" i="1"/>
  <c r="K127" i="1"/>
  <c r="ET112" i="1"/>
  <c r="AZ69" i="1"/>
  <c r="CH103" i="1"/>
  <c r="DM129" i="1"/>
  <c r="T78" i="1"/>
  <c r="GR90" i="1"/>
  <c r="AH121" i="1"/>
  <c r="FZ113" i="1"/>
  <c r="BZ123" i="1"/>
  <c r="CW106" i="1"/>
  <c r="CY75" i="1"/>
  <c r="GJ92" i="1"/>
  <c r="DC134" i="1"/>
  <c r="GC97" i="1"/>
  <c r="DV111" i="1"/>
  <c r="GH152" i="1"/>
  <c r="GS78" i="1"/>
  <c r="CC115" i="1"/>
  <c r="DD87" i="1"/>
  <c r="AQ71" i="1"/>
  <c r="EB125" i="1"/>
  <c r="BG110" i="1"/>
  <c r="DM106" i="1"/>
  <c r="CN96" i="1"/>
  <c r="BD96" i="1"/>
  <c r="BD95" i="1"/>
  <c r="CJ92" i="1"/>
  <c r="CW151" i="1"/>
  <c r="FF108" i="1"/>
  <c r="AI90" i="1"/>
  <c r="DA67" i="1"/>
  <c r="J118" i="1"/>
  <c r="DI137" i="1"/>
  <c r="DA139" i="1"/>
  <c r="EW108" i="1"/>
  <c r="HI139" i="1"/>
  <c r="GJ110" i="1"/>
  <c r="FC201" i="1"/>
  <c r="CG83" i="1"/>
  <c r="BI89" i="1"/>
  <c r="EI103" i="1"/>
  <c r="DY75" i="1"/>
  <c r="AU86" i="1"/>
  <c r="EI117" i="1"/>
  <c r="CH106" i="1"/>
  <c r="DS121" i="1"/>
  <c r="HA121" i="1"/>
  <c r="CY94" i="1"/>
  <c r="P102" i="1"/>
  <c r="HD88" i="1"/>
  <c r="CF115" i="1"/>
  <c r="GS121" i="1"/>
  <c r="DR130" i="1"/>
  <c r="GX99" i="1"/>
  <c r="CU106" i="1"/>
  <c r="CF116" i="1"/>
  <c r="HA84" i="1"/>
  <c r="FQ86" i="1"/>
  <c r="AH136" i="1"/>
  <c r="EN93" i="1"/>
  <c r="EE84" i="1"/>
  <c r="DG114" i="1"/>
  <c r="CF58" i="1"/>
  <c r="EX84" i="1"/>
  <c r="V105" i="1"/>
  <c r="FA117" i="1"/>
  <c r="CL70" i="1"/>
  <c r="EY64" i="1"/>
  <c r="HD152" i="1"/>
  <c r="AB131" i="1"/>
  <c r="DF72" i="1"/>
  <c r="BH99" i="1"/>
  <c r="DV100" i="1"/>
  <c r="GY43" i="1"/>
  <c r="DN148" i="1"/>
  <c r="CU131" i="1"/>
  <c r="EX184" i="1"/>
  <c r="BD148" i="1"/>
  <c r="EI155" i="1"/>
  <c r="BT103" i="1"/>
  <c r="BL114" i="1"/>
  <c r="DG101" i="1"/>
  <c r="CU89" i="1"/>
  <c r="K153" i="1"/>
  <c r="CT148" i="1"/>
  <c r="BM156" i="1"/>
  <c r="CL91" i="1"/>
  <c r="AZ117" i="1"/>
  <c r="CH109" i="1"/>
  <c r="CF133" i="1"/>
  <c r="DP78" i="1"/>
  <c r="DI119" i="1"/>
  <c r="CY81" i="1"/>
  <c r="FC115" i="1"/>
  <c r="BV112" i="1"/>
  <c r="BW91" i="1"/>
  <c r="BX122" i="1"/>
  <c r="DD88" i="1"/>
  <c r="EP152" i="1"/>
  <c r="AN133" i="1"/>
  <c r="AQ109" i="1"/>
  <c r="FK196" i="1"/>
  <c r="DJ93" i="1"/>
  <c r="EV117" i="1"/>
  <c r="CP128" i="1"/>
  <c r="BW124" i="1"/>
  <c r="DT130" i="1"/>
  <c r="BR122" i="1"/>
  <c r="S124" i="1"/>
  <c r="GM147" i="1"/>
  <c r="BL143" i="1"/>
  <c r="CN117" i="1"/>
  <c r="CW82" i="1"/>
  <c r="EN107" i="1"/>
  <c r="DQ135" i="1"/>
  <c r="BO76" i="1"/>
  <c r="AQ129" i="1"/>
  <c r="EA136" i="1"/>
  <c r="DR137" i="1"/>
  <c r="BJ147" i="1"/>
  <c r="CJ186" i="1"/>
  <c r="CC119" i="1"/>
  <c r="AJ151" i="1"/>
  <c r="FN97" i="1"/>
  <c r="FY89" i="1"/>
  <c r="AG83" i="1"/>
  <c r="AI150" i="1"/>
  <c r="FZ108" i="1"/>
  <c r="DY94" i="1"/>
  <c r="AQ130" i="1"/>
  <c r="FG86" i="1"/>
  <c r="GW124" i="1"/>
  <c r="DG90" i="1"/>
  <c r="FR127" i="1"/>
  <c r="FT181" i="1"/>
  <c r="BD78" i="1"/>
  <c r="CB143" i="1"/>
  <c r="AU139" i="1"/>
  <c r="CX73" i="1"/>
  <c r="CT125" i="1"/>
  <c r="DZ69" i="1"/>
  <c r="DZ147" i="1"/>
  <c r="AE83" i="1"/>
  <c r="EK152" i="1"/>
  <c r="EF127" i="1"/>
  <c r="DI101" i="1"/>
  <c r="GJ65" i="1"/>
  <c r="BO111" i="1"/>
  <c r="BM114" i="1"/>
  <c r="HI76" i="1"/>
  <c r="BL102" i="1"/>
  <c r="FU142" i="1"/>
  <c r="AS83" i="1"/>
  <c r="AM124" i="1"/>
  <c r="DU88" i="1"/>
  <c r="FD119" i="1"/>
  <c r="BU96" i="1"/>
  <c r="BT107" i="1"/>
  <c r="GJ158" i="1"/>
  <c r="AG146" i="1"/>
  <c r="AJ89" i="1"/>
  <c r="ED112" i="1"/>
  <c r="DO106" i="1"/>
  <c r="EA114" i="1"/>
  <c r="CF89" i="1"/>
  <c r="DQ140" i="1"/>
  <c r="DI117" i="1"/>
  <c r="ET127" i="1"/>
  <c r="BW78" i="1"/>
  <c r="R138" i="1"/>
  <c r="P128" i="1"/>
  <c r="CW116" i="1"/>
  <c r="CB88" i="1"/>
  <c r="EZ155" i="1"/>
  <c r="HB122" i="1"/>
  <c r="EG123" i="1"/>
  <c r="AZ109" i="1"/>
  <c r="BC80" i="1"/>
  <c r="FZ109" i="1"/>
  <c r="DF141" i="1"/>
  <c r="AX166" i="1"/>
  <c r="CS113" i="1"/>
  <c r="EE97" i="1"/>
  <c r="P124" i="1"/>
  <c r="GC106" i="1"/>
  <c r="FY109" i="1"/>
  <c r="EP133" i="1"/>
  <c r="EF103" i="1"/>
  <c r="EC131" i="1"/>
  <c r="DS98" i="1"/>
  <c r="BL149" i="1"/>
  <c r="EX85" i="1"/>
  <c r="AT60" i="1"/>
  <c r="ES117" i="1"/>
  <c r="AU96" i="1"/>
  <c r="GJ122" i="1"/>
  <c r="DJ86" i="1"/>
  <c r="AK103" i="1"/>
  <c r="CR182" i="1"/>
  <c r="GJ129" i="1"/>
  <c r="GA99" i="1"/>
  <c r="BA77" i="1"/>
  <c r="AJ147" i="1"/>
  <c r="DM58" i="1"/>
  <c r="FH76" i="1"/>
  <c r="EI69" i="1"/>
  <c r="AF75" i="1"/>
  <c r="FG125" i="1"/>
  <c r="EM118" i="1"/>
  <c r="BT126" i="1"/>
  <c r="HH95" i="1"/>
  <c r="FT116" i="1"/>
  <c r="AD103" i="1"/>
  <c r="BF82" i="1"/>
  <c r="CM122" i="1"/>
  <c r="HE97" i="1"/>
  <c r="EY110" i="1"/>
  <c r="HH182" i="1"/>
  <c r="M127" i="1"/>
  <c r="AJ77" i="1"/>
  <c r="HF106" i="1"/>
  <c r="EP82" i="1"/>
  <c r="GG129" i="1"/>
  <c r="FW85" i="1"/>
  <c r="DE114" i="1"/>
  <c r="EZ69" i="1"/>
  <c r="CM110" i="1"/>
  <c r="HB132" i="1"/>
  <c r="M116" i="1"/>
  <c r="GM145" i="1"/>
  <c r="CA103" i="1"/>
  <c r="BH106" i="1"/>
  <c r="BZ96" i="1"/>
  <c r="AT107" i="1"/>
  <c r="DM128" i="1"/>
  <c r="GU97" i="1"/>
  <c r="GT136" i="1"/>
  <c r="FO149" i="1"/>
  <c r="HB131" i="1"/>
  <c r="CB109" i="1"/>
  <c r="AX93" i="1"/>
  <c r="GL112" i="1"/>
  <c r="FU113" i="1"/>
  <c r="EU88" i="1"/>
  <c r="AA101" i="1"/>
  <c r="AY110" i="1"/>
  <c r="AJ125" i="1"/>
  <c r="CK105" i="1"/>
  <c r="CC141" i="1"/>
  <c r="BQ97" i="1"/>
  <c r="GH153" i="1"/>
  <c r="GJ133" i="1"/>
  <c r="GL140" i="1"/>
  <c r="BL90" i="1"/>
  <c r="AK125" i="1"/>
  <c r="CT130" i="1"/>
  <c r="FX132" i="1"/>
  <c r="FH103" i="1"/>
  <c r="DV128" i="1"/>
  <c r="P127" i="1"/>
  <c r="FH90" i="1"/>
  <c r="DI77" i="1"/>
  <c r="CN129" i="1"/>
  <c r="HE98" i="1"/>
  <c r="BG74" i="1"/>
  <c r="EZ124" i="1"/>
  <c r="EL105" i="1"/>
  <c r="M170" i="1"/>
  <c r="DN117" i="1"/>
  <c r="GV93" i="1"/>
  <c r="EL199" i="1"/>
  <c r="BK102" i="1"/>
  <c r="BI155" i="1"/>
  <c r="EV79" i="1"/>
  <c r="GT92" i="1"/>
  <c r="CN102" i="1"/>
  <c r="HF119" i="1"/>
  <c r="CY124" i="1"/>
  <c r="GS95" i="1"/>
  <c r="AA172" i="1"/>
  <c r="AQ135" i="1"/>
  <c r="EA145" i="1"/>
  <c r="BG68" i="1"/>
  <c r="CN70" i="1"/>
  <c r="AW87" i="1"/>
  <c r="T97" i="1"/>
  <c r="BM73" i="1"/>
  <c r="GL110" i="1"/>
  <c r="GC123" i="1"/>
  <c r="AR122" i="1"/>
  <c r="BL106" i="1"/>
  <c r="AI85" i="1"/>
  <c r="GE133" i="1"/>
  <c r="FF155" i="1"/>
  <c r="BT98" i="1"/>
  <c r="EG152" i="1"/>
  <c r="FN160" i="1"/>
  <c r="AZ104" i="1"/>
  <c r="EE201" i="1"/>
  <c r="DM87" i="1"/>
  <c r="ET93" i="1"/>
  <c r="GQ103" i="1"/>
  <c r="ED126" i="1"/>
  <c r="EX97" i="1"/>
  <c r="O128" i="1"/>
  <c r="EU108" i="1"/>
  <c r="BW125" i="1"/>
  <c r="BU141" i="1"/>
  <c r="BL103" i="1"/>
  <c r="GI98" i="1"/>
  <c r="AF164" i="1"/>
  <c r="FU112" i="1"/>
  <c r="CQ91" i="1"/>
  <c r="ER81" i="1"/>
  <c r="FT123" i="1"/>
  <c r="DC109" i="1"/>
  <c r="CF106" i="1"/>
  <c r="EV130" i="1"/>
  <c r="BD168" i="1"/>
  <c r="GK131" i="1"/>
  <c r="DJ122" i="1"/>
  <c r="FH82" i="1"/>
  <c r="AN130" i="1"/>
  <c r="BF137" i="1"/>
  <c r="CR89" i="1"/>
  <c r="GK115" i="1"/>
  <c r="S151" i="1"/>
  <c r="M143" i="1"/>
  <c r="FE103" i="1"/>
  <c r="AH109" i="1"/>
  <c r="GA119" i="1"/>
  <c r="BX117" i="1"/>
  <c r="GL73" i="1"/>
  <c r="FG99" i="1"/>
  <c r="AF129" i="1"/>
  <c r="DH101" i="1"/>
  <c r="AO104" i="1"/>
  <c r="CD68" i="1"/>
  <c r="EH118" i="1"/>
  <c r="EL78" i="1"/>
  <c r="FP129" i="1"/>
  <c r="Q112" i="1"/>
  <c r="AX92" i="1"/>
  <c r="GD109" i="1"/>
  <c r="CJ83" i="1"/>
  <c r="CN123" i="1"/>
  <c r="W122" i="1"/>
  <c r="T137" i="1"/>
  <c r="FR77" i="1"/>
  <c r="FE108" i="1"/>
  <c r="EM119" i="1"/>
  <c r="BW117" i="1"/>
  <c r="FA123" i="1"/>
  <c r="DT196" i="1"/>
  <c r="GL154" i="1"/>
  <c r="DR128" i="1"/>
  <c r="DX100" i="1"/>
  <c r="DA148" i="1"/>
  <c r="ED76" i="1"/>
  <c r="DV124" i="1"/>
  <c r="EL72" i="1"/>
  <c r="S73" i="1"/>
  <c r="EQ152" i="1"/>
  <c r="AS66" i="1"/>
  <c r="CZ76" i="1"/>
  <c r="FS124" i="1"/>
  <c r="FE104" i="1"/>
  <c r="GR96" i="1"/>
  <c r="GG140" i="1"/>
  <c r="K87" i="1"/>
  <c r="AR87" i="1"/>
  <c r="BZ75" i="1"/>
  <c r="AG92" i="1"/>
  <c r="BB109" i="1"/>
  <c r="FD103" i="1"/>
  <c r="GB92" i="1"/>
  <c r="N94" i="1"/>
  <c r="GB153" i="1"/>
  <c r="BN61" i="1"/>
  <c r="DV103" i="1"/>
  <c r="FP103" i="1"/>
  <c r="DU93" i="1"/>
  <c r="BP106" i="1"/>
  <c r="EK95" i="1"/>
  <c r="EH145" i="1"/>
  <c r="CU129" i="1"/>
  <c r="AJ121" i="1"/>
  <c r="CP88" i="1"/>
  <c r="EI119" i="1"/>
  <c r="S142" i="1"/>
  <c r="CR133" i="1"/>
  <c r="FN124" i="1"/>
  <c r="CH119" i="1"/>
  <c r="EF168" i="1"/>
  <c r="CG149" i="1"/>
  <c r="EU93" i="1"/>
  <c r="EK118" i="1"/>
  <c r="BH115" i="1"/>
  <c r="T130" i="1"/>
  <c r="DR47" i="1"/>
  <c r="FC197" i="1"/>
  <c r="CT140" i="1"/>
  <c r="DW113" i="1"/>
  <c r="GA115" i="1"/>
  <c r="FR118" i="1"/>
  <c r="AA94" i="1"/>
  <c r="DS91" i="1"/>
  <c r="FF160" i="1"/>
  <c r="CO106" i="1"/>
  <c r="GI79" i="1"/>
  <c r="GZ79" i="1"/>
  <c r="BO98" i="1"/>
  <c r="W117" i="1"/>
  <c r="AN93" i="1"/>
  <c r="Y63" i="1"/>
  <c r="J116" i="1"/>
  <c r="EC98" i="1"/>
  <c r="ET143" i="1"/>
  <c r="FU145" i="1"/>
  <c r="X150" i="1"/>
  <c r="GG79" i="1"/>
  <c r="EA68" i="1"/>
  <c r="AT91" i="1"/>
  <c r="FX125" i="1"/>
  <c r="EY114" i="1"/>
  <c r="CR103" i="1"/>
  <c r="CA156" i="1"/>
  <c r="CC181" i="1"/>
  <c r="GX73" i="1"/>
  <c r="EC153" i="1"/>
  <c r="DS148" i="1"/>
  <c r="BH176" i="1"/>
  <c r="BG95" i="1"/>
  <c r="DY97" i="1"/>
  <c r="CF108" i="1"/>
  <c r="BE96" i="1"/>
  <c r="AV178" i="1"/>
  <c r="FG112" i="1"/>
  <c r="DP105" i="1"/>
  <c r="BJ89" i="1"/>
  <c r="EF167" i="1"/>
  <c r="CV101" i="1"/>
  <c r="AV63" i="1"/>
  <c r="HA124" i="1"/>
  <c r="AL127" i="1"/>
  <c r="HG84" i="1"/>
  <c r="FE106" i="1"/>
  <c r="AZ111" i="1"/>
  <c r="EO155" i="1"/>
  <c r="AE65" i="1"/>
  <c r="FY103" i="1"/>
  <c r="AB124" i="1"/>
  <c r="GE79" i="1"/>
  <c r="GF129" i="1"/>
  <c r="CU137" i="1"/>
  <c r="AH171" i="1"/>
  <c r="BI123" i="1"/>
  <c r="BV151" i="1"/>
  <c r="DX126" i="1"/>
  <c r="W90" i="1"/>
  <c r="GJ126" i="1"/>
  <c r="EE88" i="1"/>
  <c r="DX84" i="1"/>
  <c r="DQ99" i="1"/>
  <c r="BU120" i="1"/>
  <c r="DT149" i="1"/>
  <c r="AM88" i="1"/>
  <c r="CI99" i="1"/>
  <c r="HF87" i="1"/>
  <c r="GW125" i="1"/>
  <c r="FW104" i="1"/>
  <c r="CL109" i="1"/>
  <c r="FM121" i="1"/>
  <c r="FE120" i="1"/>
  <c r="GC150" i="1"/>
  <c r="FI108" i="1"/>
  <c r="CS103" i="1"/>
  <c r="FF126" i="1"/>
  <c r="EO101" i="1"/>
  <c r="DF95" i="1"/>
  <c r="EA121" i="1"/>
  <c r="DS123" i="1"/>
  <c r="DD143" i="1"/>
  <c r="N112" i="1"/>
  <c r="GA86" i="1"/>
  <c r="EW138" i="1"/>
  <c r="EO96" i="1"/>
  <c r="EZ100" i="1"/>
  <c r="AQ128" i="1"/>
  <c r="AN115" i="1"/>
  <c r="Q105" i="1"/>
  <c r="FL131" i="1"/>
  <c r="DP67" i="1"/>
  <c r="FE130" i="1"/>
  <c r="DX117" i="1"/>
  <c r="EJ119" i="1"/>
  <c r="EA97" i="1"/>
  <c r="DU115" i="1"/>
  <c r="EE131" i="1"/>
  <c r="BB143" i="1"/>
  <c r="DX103" i="1"/>
  <c r="EV123" i="1"/>
  <c r="EF97" i="1"/>
  <c r="CY113" i="1"/>
  <c r="DQ152" i="1"/>
  <c r="DJ164" i="1"/>
  <c r="EN83" i="1"/>
  <c r="DX118" i="1"/>
  <c r="HE91" i="1"/>
  <c r="ER90" i="1"/>
  <c r="Y72" i="1"/>
  <c r="FF131" i="1"/>
  <c r="FF92" i="1"/>
  <c r="AW101" i="1"/>
  <c r="GB139" i="1"/>
  <c r="AK108" i="1"/>
  <c r="BH91" i="1"/>
  <c r="M133" i="1"/>
  <c r="BY113" i="1"/>
  <c r="FW146" i="1"/>
  <c r="AJ102" i="1"/>
  <c r="EE109" i="1"/>
  <c r="AD102" i="1"/>
  <c r="HE131" i="1"/>
  <c r="GT95" i="1"/>
  <c r="BB131" i="1"/>
  <c r="CI106" i="1"/>
  <c r="BC76" i="1"/>
  <c r="CA171" i="1"/>
  <c r="FF109" i="1"/>
  <c r="BE135" i="1"/>
  <c r="BV114" i="1"/>
  <c r="BE127" i="1"/>
  <c r="AP133" i="1"/>
  <c r="EX112" i="1"/>
  <c r="EI131" i="1"/>
  <c r="EQ96" i="1"/>
  <c r="CD115" i="1"/>
  <c r="AD131" i="1"/>
  <c r="FW115" i="1"/>
  <c r="AT94" i="1"/>
  <c r="EO152" i="1"/>
  <c r="EX134" i="1"/>
  <c r="FG115" i="1"/>
  <c r="CD113" i="1"/>
  <c r="U74" i="1"/>
  <c r="BM128" i="1"/>
  <c r="EU129" i="1"/>
  <c r="BN136" i="1"/>
  <c r="AZ130" i="1"/>
  <c r="CD125" i="1"/>
  <c r="BY93" i="1"/>
  <c r="DP112" i="1"/>
  <c r="GN95" i="1"/>
  <c r="EF138" i="1"/>
  <c r="CQ163" i="1"/>
  <c r="EI128" i="1"/>
  <c r="FK63" i="1"/>
  <c r="AR80" i="1"/>
  <c r="CZ157" i="1"/>
  <c r="HF109" i="1"/>
  <c r="AY115" i="1"/>
  <c r="AC157" i="1"/>
  <c r="BH63" i="1"/>
  <c r="GW147" i="1"/>
  <c r="DR53" i="1"/>
  <c r="GP120" i="1"/>
  <c r="AO113" i="1"/>
  <c r="FW156" i="1"/>
  <c r="HD117" i="1"/>
  <c r="FO77" i="1"/>
  <c r="AL119" i="1"/>
  <c r="DX85" i="1"/>
  <c r="CP98" i="1"/>
  <c r="AV141" i="1"/>
  <c r="GV124" i="1"/>
  <c r="DI102" i="1"/>
  <c r="AK102" i="1"/>
  <c r="CR178" i="1"/>
  <c r="ES118" i="1"/>
  <c r="AW123" i="1"/>
  <c r="CW110" i="1"/>
  <c r="EP129" i="1"/>
  <c r="BK123" i="1"/>
  <c r="EV63" i="1"/>
  <c r="FC174" i="1"/>
  <c r="DG84" i="1"/>
  <c r="ER99" i="1"/>
  <c r="CI134" i="1"/>
  <c r="BG129" i="1"/>
  <c r="P101" i="1"/>
  <c r="FT145" i="1"/>
  <c r="BG128" i="1"/>
  <c r="P93" i="1"/>
  <c r="GF86" i="1"/>
  <c r="DZ92" i="1"/>
  <c r="HA135" i="1"/>
  <c r="FV104" i="1"/>
  <c r="GM100" i="1"/>
  <c r="GB108" i="1"/>
  <c r="AU79" i="1"/>
  <c r="HI109" i="1"/>
  <c r="CD106" i="1"/>
  <c r="FY83" i="1"/>
  <c r="HI125" i="1"/>
  <c r="GX76" i="1"/>
  <c r="R100" i="1"/>
  <c r="GZ101" i="1"/>
  <c r="HA98" i="1"/>
  <c r="BI115" i="1"/>
  <c r="BX83" i="1"/>
  <c r="CB93" i="1"/>
  <c r="DE65" i="1"/>
  <c r="AN87" i="1"/>
  <c r="GQ104" i="1"/>
  <c r="FS110" i="1"/>
  <c r="CK127" i="1"/>
  <c r="EU161" i="1"/>
  <c r="EO133" i="1"/>
  <c r="BH117" i="1"/>
  <c r="AB166" i="1"/>
  <c r="EQ119" i="1"/>
  <c r="W105" i="1"/>
  <c r="GW92" i="1"/>
  <c r="FF130" i="1"/>
  <c r="FO50" i="1"/>
  <c r="FF78" i="1"/>
  <c r="FQ120" i="1"/>
  <c r="CX119" i="1"/>
  <c r="FB82" i="1"/>
  <c r="Q160" i="1"/>
  <c r="CY130" i="1"/>
  <c r="FL106" i="1"/>
  <c r="CV169" i="1"/>
  <c r="DW171" i="1"/>
  <c r="BW113" i="1"/>
  <c r="GO86" i="1"/>
  <c r="GN93" i="1"/>
  <c r="ED189" i="1"/>
  <c r="GD104" i="1"/>
  <c r="DG97" i="1"/>
  <c r="HG131" i="1"/>
  <c r="DT127" i="1"/>
  <c r="O96" i="1"/>
  <c r="CH69" i="1"/>
  <c r="EC100" i="1"/>
  <c r="CU98" i="1"/>
  <c r="FE88" i="1"/>
  <c r="BQ71" i="1"/>
  <c r="DA102" i="1"/>
  <c r="L131" i="1"/>
  <c r="HG100" i="1"/>
  <c r="CH138" i="1"/>
  <c r="DJ94" i="1"/>
  <c r="HB120" i="1"/>
  <c r="CN116" i="1"/>
  <c r="DU120" i="1"/>
  <c r="BJ110" i="1"/>
  <c r="HF99" i="1"/>
  <c r="EP98" i="1"/>
  <c r="AG124" i="1"/>
  <c r="EH125" i="1"/>
  <c r="EG117" i="1"/>
  <c r="GG93" i="1"/>
  <c r="DQ127" i="1"/>
  <c r="EC117" i="1"/>
  <c r="EB87" i="1"/>
  <c r="GH126" i="1"/>
  <c r="CB125" i="1"/>
  <c r="EB81" i="1"/>
  <c r="Q131" i="1"/>
  <c r="BE120" i="1"/>
  <c r="FQ122" i="1"/>
  <c r="AE119" i="1"/>
  <c r="EF145" i="1"/>
  <c r="AJ87" i="1"/>
  <c r="AT131" i="1"/>
  <c r="DU78" i="1"/>
  <c r="BW57" i="1"/>
  <c r="FE72" i="1"/>
  <c r="FX111" i="1"/>
  <c r="DD121" i="1"/>
  <c r="EH88" i="1"/>
  <c r="AZ98" i="1"/>
  <c r="DX111" i="1"/>
  <c r="HA114" i="1"/>
  <c r="FJ95" i="1"/>
  <c r="GA128" i="1"/>
  <c r="Q133" i="1"/>
  <c r="DG138" i="1"/>
  <c r="DO124" i="1"/>
  <c r="AC119" i="1"/>
  <c r="FJ96" i="1"/>
  <c r="DN124" i="1"/>
  <c r="AY102" i="1"/>
  <c r="BI141" i="1"/>
  <c r="DR96" i="1"/>
  <c r="BQ88" i="1"/>
  <c r="AT78" i="1"/>
  <c r="BM82" i="1"/>
  <c r="GN110" i="1"/>
  <c r="AU130" i="1"/>
  <c r="BY74" i="1"/>
  <c r="X122" i="1"/>
  <c r="EM129" i="1"/>
  <c r="L179" i="1"/>
  <c r="FP114" i="1"/>
  <c r="FO89" i="1"/>
  <c r="DW158" i="1"/>
  <c r="GO120" i="1"/>
  <c r="EM105" i="1"/>
  <c r="AK81" i="1"/>
  <c r="EC115" i="1"/>
  <c r="DH130" i="1"/>
  <c r="BL86" i="1"/>
  <c r="DB173" i="1"/>
  <c r="GA90" i="1"/>
  <c r="GC138" i="1"/>
  <c r="BI114" i="1"/>
  <c r="FO106" i="1"/>
  <c r="EU123" i="1"/>
  <c r="EO151" i="1"/>
  <c r="FJ41" i="1"/>
  <c r="L155" i="1"/>
  <c r="Y105" i="1"/>
  <c r="FZ130" i="1"/>
  <c r="CR70" i="1"/>
  <c r="AU95" i="1"/>
  <c r="FE135" i="1"/>
  <c r="DK106" i="1"/>
  <c r="DL101" i="1"/>
  <c r="EF143" i="1"/>
  <c r="CB111" i="1"/>
  <c r="AI115" i="1"/>
  <c r="FA94" i="1"/>
  <c r="GA104" i="1"/>
  <c r="BQ124" i="1"/>
  <c r="BO123" i="1"/>
  <c r="AD90" i="1"/>
  <c r="CG173" i="1"/>
  <c r="DQ118" i="1"/>
  <c r="FP120" i="1"/>
  <c r="CP126" i="1"/>
  <c r="EA99" i="1"/>
  <c r="L96" i="1"/>
  <c r="GP70" i="1"/>
  <c r="GC127" i="1"/>
  <c r="DF144" i="1"/>
  <c r="BF126" i="1"/>
  <c r="CP93" i="1"/>
  <c r="CF152" i="1"/>
  <c r="DU125" i="1"/>
  <c r="BV77" i="1"/>
  <c r="AF122" i="1"/>
  <c r="FF138" i="1"/>
  <c r="EE96" i="1"/>
  <c r="V121" i="1"/>
  <c r="GP121" i="1"/>
  <c r="FI112" i="1"/>
  <c r="DA136" i="1"/>
  <c r="FO105" i="1"/>
  <c r="CO118" i="1"/>
  <c r="EK130" i="1"/>
  <c r="GY102" i="1"/>
  <c r="GG128" i="1"/>
  <c r="GW93" i="1"/>
  <c r="AI79" i="1"/>
  <c r="CZ69" i="1"/>
  <c r="AX126" i="1"/>
  <c r="BS116" i="1"/>
  <c r="FG117" i="1"/>
  <c r="GR99" i="1"/>
  <c r="GS123" i="1"/>
  <c r="AC171" i="1"/>
  <c r="DD101" i="1"/>
  <c r="EA101" i="1"/>
  <c r="FI146" i="1"/>
  <c r="DR123" i="1"/>
  <c r="FA87" i="1"/>
  <c r="AL45" i="1"/>
  <c r="FK104" i="1"/>
  <c r="EA78" i="1"/>
  <c r="K91" i="1"/>
  <c r="HD109" i="1"/>
  <c r="S121" i="1"/>
  <c r="BZ91" i="1"/>
  <c r="DG85" i="1"/>
  <c r="CO109" i="1"/>
  <c r="AU199" i="1"/>
  <c r="CW142" i="1"/>
  <c r="BQ119" i="1"/>
  <c r="AI109" i="1"/>
  <c r="CT69" i="1"/>
  <c r="CB128" i="1"/>
  <c r="AR131" i="1"/>
  <c r="BS158" i="1"/>
  <c r="EE140" i="1"/>
  <c r="CN106" i="1"/>
  <c r="CN95" i="1"/>
  <c r="CR183" i="1"/>
  <c r="P150" i="1"/>
  <c r="GD68" i="1"/>
  <c r="FO161" i="1"/>
  <c r="AM81" i="1"/>
  <c r="AG118" i="1"/>
  <c r="EC105" i="1"/>
  <c r="DF67" i="1"/>
  <c r="AC118" i="1"/>
  <c r="GC128" i="1"/>
  <c r="DX120" i="1"/>
  <c r="BM155" i="1"/>
  <c r="O76" i="1"/>
  <c r="AY119" i="1"/>
  <c r="N160" i="1"/>
  <c r="HB126" i="1"/>
  <c r="HI92" i="1"/>
  <c r="GX104" i="1"/>
  <c r="BS112" i="1"/>
  <c r="X96" i="1"/>
  <c r="FX105" i="1"/>
  <c r="GA95" i="1"/>
  <c r="CM99" i="1"/>
  <c r="BO133" i="1"/>
  <c r="AX123" i="1"/>
  <c r="FP54" i="1"/>
  <c r="BG134" i="1"/>
  <c r="DD122" i="1"/>
  <c r="EP135" i="1"/>
  <c r="EX128" i="1"/>
  <c r="EE113" i="1"/>
  <c r="BW152" i="1"/>
  <c r="FF98" i="1"/>
  <c r="N55" i="1"/>
  <c r="AS95" i="1"/>
  <c r="AQ125" i="1"/>
  <c r="AQ90" i="1"/>
  <c r="GN62" i="1"/>
  <c r="AJ148" i="1"/>
  <c r="DP75" i="1"/>
  <c r="DF74" i="1"/>
  <c r="GY143" i="1"/>
  <c r="FG154" i="1"/>
  <c r="GA126" i="1"/>
  <c r="HI170" i="1"/>
  <c r="ER119" i="1"/>
  <c r="V97" i="1"/>
  <c r="EK117" i="1"/>
  <c r="FD78" i="1"/>
  <c r="HE75" i="1"/>
  <c r="GN97" i="1"/>
  <c r="V87" i="1"/>
  <c r="DB126" i="1"/>
  <c r="DP156" i="1"/>
  <c r="FF119" i="1"/>
  <c r="DQ143" i="1"/>
  <c r="BN72" i="1"/>
  <c r="ET181" i="1"/>
  <c r="GI119" i="1"/>
  <c r="AW51" i="1"/>
  <c r="GA94" i="1"/>
  <c r="U92" i="1"/>
  <c r="GM103" i="1"/>
  <c r="DH197" i="1"/>
  <c r="ET137" i="1"/>
  <c r="O157" i="1"/>
  <c r="AY93" i="1"/>
  <c r="CN164" i="1"/>
  <c r="DF77" i="1"/>
  <c r="AB109" i="1"/>
  <c r="AL149" i="1"/>
  <c r="DT78" i="1"/>
  <c r="DK95" i="1"/>
  <c r="DU92" i="1"/>
  <c r="BX164" i="1"/>
  <c r="FB101" i="1"/>
  <c r="GC92" i="1"/>
  <c r="AR101" i="1"/>
  <c r="EH104" i="1"/>
  <c r="J128" i="1"/>
  <c r="ED137" i="1"/>
  <c r="CY122" i="1"/>
  <c r="EV178" i="1"/>
  <c r="BP124" i="1"/>
  <c r="EG101" i="1"/>
  <c r="FM245" i="1"/>
  <c r="CF98" i="1"/>
  <c r="X127" i="1"/>
  <c r="AX147" i="1"/>
  <c r="GG104" i="1"/>
  <c r="CS139" i="1"/>
  <c r="P110" i="1"/>
  <c r="GO89" i="1"/>
  <c r="FX143" i="1"/>
  <c r="BP88" i="1"/>
  <c r="K122" i="1"/>
  <c r="U143" i="1"/>
  <c r="DY103" i="1"/>
  <c r="CU119" i="1"/>
  <c r="L127" i="1"/>
  <c r="BP86" i="1"/>
  <c r="AI146" i="1"/>
  <c r="AZ72" i="1"/>
  <c r="BS111" i="1"/>
  <c r="BR151" i="1"/>
  <c r="EF116" i="1"/>
  <c r="FI138" i="1"/>
  <c r="AJ114" i="1"/>
  <c r="FT89" i="1"/>
  <c r="FG131" i="1"/>
  <c r="CW96" i="1"/>
  <c r="DG118" i="1"/>
  <c r="AC95" i="1"/>
  <c r="BX127" i="1"/>
  <c r="AL112" i="1"/>
  <c r="FH99" i="1"/>
  <c r="M66" i="1"/>
  <c r="AO122" i="1"/>
  <c r="CN115" i="1"/>
  <c r="EC130" i="1"/>
  <c r="CH98" i="1"/>
  <c r="GY176" i="1"/>
  <c r="CT147" i="1"/>
  <c r="Q75" i="1"/>
  <c r="BH101" i="1"/>
  <c r="ES106" i="1"/>
  <c r="DJ104" i="1"/>
  <c r="DS137" i="1"/>
  <c r="GL85" i="1"/>
  <c r="AB151" i="1"/>
  <c r="R133" i="1"/>
  <c r="GW128" i="1"/>
  <c r="T93" i="1"/>
  <c r="CW84" i="1"/>
  <c r="EM104" i="1"/>
  <c r="FU120" i="1"/>
  <c r="CL115" i="1"/>
  <c r="GV121" i="1"/>
  <c r="HB140" i="1"/>
  <c r="FB97" i="1"/>
  <c r="R117" i="1"/>
  <c r="GG98" i="1"/>
  <c r="CV141" i="1"/>
  <c r="BZ115" i="1"/>
  <c r="GN122" i="1"/>
  <c r="CQ118" i="1"/>
  <c r="GC65" i="1"/>
  <c r="GX98" i="1"/>
  <c r="EZ115" i="1"/>
  <c r="BT139" i="1"/>
  <c r="EO125" i="1"/>
  <c r="AF91" i="1"/>
  <c r="P96" i="1"/>
  <c r="EG79" i="1"/>
  <c r="HC147" i="1"/>
  <c r="GI110" i="1"/>
  <c r="DW105" i="1"/>
  <c r="W126" i="1"/>
  <c r="FJ110" i="1"/>
  <c r="P74" i="1"/>
  <c r="FQ94" i="1"/>
  <c r="AX111" i="1"/>
  <c r="AK114" i="1"/>
  <c r="DL130" i="1"/>
  <c r="CS123" i="1"/>
  <c r="BH109" i="1"/>
  <c r="EZ86" i="1"/>
  <c r="BX134" i="1"/>
  <c r="GX112" i="1"/>
  <c r="DJ111" i="1"/>
  <c r="ED100" i="1"/>
  <c r="FJ80" i="1"/>
  <c r="BH73" i="1"/>
  <c r="BD169" i="1"/>
  <c r="DZ103" i="1"/>
  <c r="DN123" i="1"/>
  <c r="DU95" i="1"/>
  <c r="BS104" i="1"/>
  <c r="GA107" i="1"/>
  <c r="AQ80" i="1"/>
  <c r="DB68" i="1"/>
  <c r="BQ118" i="1"/>
  <c r="FT87" i="1"/>
  <c r="GQ87" i="1"/>
  <c r="AA114" i="1"/>
  <c r="BM154" i="1"/>
  <c r="GY110" i="1"/>
  <c r="DX195" i="1"/>
  <c r="CW91" i="1"/>
  <c r="AE120" i="1"/>
  <c r="DB107" i="1"/>
  <c r="CQ39" i="1"/>
  <c r="CC92" i="1"/>
  <c r="AJ94" i="1"/>
  <c r="FM112" i="1"/>
  <c r="GR114" i="1"/>
  <c r="CQ111" i="1"/>
  <c r="HA72" i="1"/>
  <c r="DY138" i="1"/>
  <c r="Q97" i="1"/>
  <c r="BW83" i="1"/>
  <c r="AL114" i="1"/>
  <c r="K145" i="1"/>
  <c r="BY171" i="1"/>
  <c r="AK137" i="1"/>
  <c r="BJ95" i="1"/>
  <c r="DB143" i="1"/>
  <c r="CP105" i="1"/>
  <c r="CK113" i="1"/>
  <c r="DQ138" i="1"/>
  <c r="GS161" i="1"/>
  <c r="CW105" i="1"/>
  <c r="GO91" i="1"/>
  <c r="FT106" i="1"/>
  <c r="AA90" i="1"/>
  <c r="X97" i="1"/>
  <c r="DJ129" i="1"/>
  <c r="AD41" i="1"/>
  <c r="CG87" i="1"/>
  <c r="GE105" i="1"/>
  <c r="DO160" i="1"/>
  <c r="DG174" i="1"/>
  <c r="GD90" i="1"/>
  <c r="FG162" i="1"/>
  <c r="AQ84" i="1"/>
  <c r="AQ103" i="1"/>
  <c r="CA121" i="1"/>
  <c r="GQ115" i="1"/>
  <c r="GF95" i="1"/>
  <c r="AG154" i="1"/>
  <c r="EU181" i="1"/>
  <c r="P176" i="1"/>
  <c r="GQ131" i="1"/>
  <c r="CA99" i="1"/>
  <c r="CQ151" i="1"/>
  <c r="DL94" i="1"/>
  <c r="DR113" i="1"/>
  <c r="FO110" i="1"/>
  <c r="CP107" i="1"/>
  <c r="GU190" i="1"/>
  <c r="GC147" i="1"/>
  <c r="BA105" i="1"/>
  <c r="L136" i="1"/>
  <c r="HI119" i="1"/>
  <c r="AB111" i="1"/>
  <c r="FD113" i="1"/>
  <c r="EF94" i="1"/>
  <c r="EZ63" i="1"/>
  <c r="HD120" i="1"/>
  <c r="FJ148" i="1"/>
  <c r="BO122" i="1"/>
  <c r="FX118" i="1"/>
  <c r="HF66" i="1"/>
  <c r="FU106" i="1"/>
  <c r="BS114" i="1"/>
  <c r="GP115" i="1"/>
  <c r="EQ157" i="1"/>
  <c r="FM123" i="1"/>
  <c r="Z96" i="1"/>
  <c r="EH100" i="1"/>
  <c r="AC122" i="1"/>
  <c r="CH102" i="1"/>
  <c r="FK129" i="1"/>
  <c r="GN118" i="1"/>
  <c r="GC98" i="1"/>
  <c r="BJ105" i="1"/>
  <c r="BX112" i="1"/>
  <c r="FQ150" i="1"/>
  <c r="AW106" i="1"/>
  <c r="BD54" i="1"/>
  <c r="FO138" i="1"/>
  <c r="FX97" i="1"/>
  <c r="BR119" i="1"/>
  <c r="DT128" i="1"/>
  <c r="BK118" i="1"/>
  <c r="GN101" i="1"/>
  <c r="FE91" i="1"/>
  <c r="GD120" i="1"/>
  <c r="HF112" i="1"/>
  <c r="AU140" i="1"/>
  <c r="BE97" i="1"/>
  <c r="GG122" i="1"/>
  <c r="DY137" i="1"/>
  <c r="GN108" i="1"/>
  <c r="CH105" i="1"/>
  <c r="HE109" i="1"/>
  <c r="EU80" i="1"/>
  <c r="EX136" i="1"/>
  <c r="CV134" i="1"/>
  <c r="FX152" i="1"/>
  <c r="AD77" i="1"/>
  <c r="EF148" i="1"/>
  <c r="BG89" i="1"/>
  <c r="EM91" i="1"/>
  <c r="CL137" i="1"/>
  <c r="CL112" i="1"/>
  <c r="CJ191" i="1"/>
  <c r="AP91" i="1"/>
  <c r="AS134" i="1"/>
  <c r="DH119" i="1"/>
  <c r="EY164" i="1"/>
  <c r="CW99" i="1"/>
  <c r="AE151" i="1"/>
  <c r="U114" i="1"/>
  <c r="N121" i="1"/>
  <c r="DK92" i="1"/>
  <c r="GI112" i="1"/>
  <c r="CI131" i="1"/>
  <c r="Q114" i="1"/>
  <c r="FT117" i="1"/>
  <c r="M118" i="1"/>
  <c r="FC104" i="1"/>
  <c r="CL151" i="1"/>
  <c r="CU155" i="1"/>
  <c r="X164" i="1"/>
  <c r="N97" i="1"/>
  <c r="BB122" i="1"/>
  <c r="BA93" i="1"/>
  <c r="AX122" i="1"/>
  <c r="BL101" i="1"/>
  <c r="EB107" i="1"/>
  <c r="CP74" i="1"/>
  <c r="CE87" i="1"/>
  <c r="DQ126" i="1"/>
  <c r="DO131" i="1"/>
  <c r="GD129" i="1"/>
  <c r="BP101" i="1"/>
  <c r="FD127" i="1"/>
  <c r="AL148" i="1"/>
  <c r="CP124" i="1"/>
  <c r="DQ97" i="1"/>
  <c r="BV66" i="1"/>
  <c r="HF116" i="1"/>
  <c r="J127" i="1"/>
  <c r="FY140" i="1"/>
  <c r="GN125" i="1"/>
  <c r="HE83" i="1"/>
  <c r="DZ97" i="1"/>
  <c r="FN84" i="1"/>
  <c r="GH95" i="1"/>
  <c r="P89" i="1"/>
  <c r="DO154" i="1"/>
  <c r="BS110" i="1"/>
  <c r="L124" i="1"/>
  <c r="ES98" i="1"/>
  <c r="FC113" i="1"/>
  <c r="R62" i="1"/>
  <c r="AC140" i="1"/>
  <c r="GZ111" i="1"/>
  <c r="DG71" i="1"/>
  <c r="DZ114" i="1"/>
  <c r="HB67" i="1"/>
  <c r="CX92" i="1"/>
  <c r="J92" i="1"/>
  <c r="CK148" i="1"/>
  <c r="FZ46" i="1"/>
  <c r="AL103" i="1"/>
  <c r="CP127" i="1"/>
  <c r="FY101" i="1"/>
  <c r="BQ130" i="1"/>
  <c r="AS82" i="1"/>
  <c r="DC129" i="1"/>
  <c r="CR109" i="1"/>
  <c r="GJ86" i="1"/>
  <c r="GW108" i="1"/>
  <c r="DE105" i="1"/>
  <c r="DE70" i="1"/>
  <c r="DS127" i="1"/>
  <c r="DT101" i="1"/>
  <c r="U136" i="1"/>
  <c r="AN105" i="1"/>
  <c r="Q100" i="1"/>
  <c r="EJ117" i="1"/>
  <c r="AV86" i="1"/>
  <c r="FM131" i="1"/>
  <c r="BV126" i="1"/>
  <c r="AI125" i="1"/>
  <c r="ES81" i="1"/>
  <c r="AH88" i="1"/>
  <c r="DJ116" i="1"/>
  <c r="AT77" i="1"/>
  <c r="HB68" i="1"/>
  <c r="DN98" i="1"/>
  <c r="AP43" i="1"/>
  <c r="CC116" i="1"/>
  <c r="GW79" i="1"/>
  <c r="EM183" i="1"/>
  <c r="CL89" i="1"/>
  <c r="EH78" i="1"/>
  <c r="GW143" i="1"/>
  <c r="AY96" i="1"/>
  <c r="CO103" i="1"/>
  <c r="CJ121" i="1"/>
  <c r="BY89" i="1"/>
  <c r="DO172" i="1"/>
  <c r="HI105" i="1"/>
  <c r="CC90" i="1"/>
  <c r="CJ146" i="1"/>
  <c r="DW102" i="1"/>
  <c r="HB119" i="1"/>
  <c r="R122" i="1"/>
  <c r="BL131" i="1"/>
  <c r="CQ119" i="1"/>
  <c r="GV104" i="1"/>
  <c r="GB74" i="1"/>
  <c r="AV201" i="1"/>
  <c r="BK82" i="1"/>
  <c r="FP142" i="1"/>
  <c r="GS79" i="1"/>
  <c r="FM119" i="1"/>
  <c r="GY201" i="1"/>
  <c r="AG114" i="1"/>
  <c r="BI137" i="1"/>
  <c r="GN68" i="1"/>
  <c r="DU138" i="1"/>
  <c r="AC111" i="1"/>
  <c r="DN111" i="1"/>
  <c r="BL157" i="1"/>
  <c r="N74" i="1"/>
  <c r="FL117" i="1"/>
  <c r="GV67" i="1"/>
  <c r="DH68" i="1"/>
  <c r="BS164" i="1"/>
  <c r="DQ91" i="1"/>
  <c r="BA103" i="1"/>
  <c r="DD90" i="1"/>
  <c r="AR116" i="1"/>
  <c r="EV101" i="1"/>
  <c r="BL77" i="1"/>
  <c r="DV91" i="1"/>
  <c r="HA113" i="1"/>
  <c r="FE110" i="1"/>
  <c r="T125" i="1"/>
  <c r="DS125" i="1"/>
  <c r="FE112" i="1"/>
  <c r="EI116" i="1"/>
  <c r="EK162" i="1"/>
  <c r="DQ104" i="1"/>
  <c r="GB97" i="1"/>
  <c r="BD160" i="1"/>
  <c r="DA116" i="1"/>
  <c r="EO78" i="1"/>
  <c r="BQ43" i="1"/>
  <c r="FI82" i="1"/>
  <c r="FR138" i="1"/>
  <c r="AA86" i="1"/>
  <c r="BU123" i="1"/>
  <c r="DM126" i="1"/>
  <c r="GJ128" i="1"/>
  <c r="EG155" i="1"/>
  <c r="S166" i="1"/>
  <c r="EG149" i="1"/>
  <c r="CQ107" i="1"/>
  <c r="DU154" i="1"/>
  <c r="FK130" i="1"/>
  <c r="DK105" i="1"/>
  <c r="ES86" i="1"/>
  <c r="CU85" i="1"/>
  <c r="AF117" i="1"/>
  <c r="BU76" i="1"/>
  <c r="BO92" i="1"/>
  <c r="AV104" i="1"/>
  <c r="DF142" i="1"/>
  <c r="EU195" i="1"/>
  <c r="HG98" i="1"/>
  <c r="FK90" i="1"/>
  <c r="FX148" i="1"/>
  <c r="EV104" i="1"/>
  <c r="GQ79" i="1"/>
  <c r="AZ115" i="1"/>
  <c r="AW104" i="1"/>
  <c r="EF191" i="1"/>
  <c r="EK92" i="1"/>
  <c r="DT89" i="1"/>
  <c r="CS89" i="1"/>
  <c r="DK122" i="1"/>
  <c r="AI68" i="1"/>
  <c r="ET101" i="1"/>
  <c r="Z117" i="1"/>
  <c r="AS123" i="1"/>
  <c r="AG101" i="1"/>
  <c r="FW168" i="1"/>
  <c r="DC95" i="1"/>
  <c r="FL91" i="1"/>
  <c r="AN103" i="1"/>
  <c r="BN91" i="1"/>
  <c r="BG137" i="1"/>
  <c r="BE145" i="1"/>
  <c r="GF100" i="1"/>
  <c r="AZ170" i="1"/>
  <c r="J104" i="1"/>
  <c r="BY141" i="1"/>
  <c r="EV66" i="1"/>
  <c r="BE95" i="1"/>
  <c r="W103" i="1"/>
  <c r="Z127" i="1"/>
  <c r="X98" i="1"/>
  <c r="DZ125" i="1"/>
  <c r="CE121" i="1"/>
  <c r="BB124" i="1"/>
  <c r="CK150" i="1"/>
  <c r="AQ134" i="1"/>
  <c r="ED95" i="1"/>
  <c r="DK127" i="1"/>
  <c r="FM141" i="1"/>
  <c r="FG113" i="1"/>
  <c r="GN86" i="1"/>
  <c r="GE91" i="1"/>
  <c r="EW63" i="1"/>
  <c r="CA126" i="1"/>
  <c r="L125" i="1"/>
  <c r="S95" i="1"/>
  <c r="BR127" i="1"/>
  <c r="AM98" i="1"/>
  <c r="AY100" i="1"/>
  <c r="DX108" i="1"/>
  <c r="CW121" i="1"/>
  <c r="DN91" i="1"/>
  <c r="AK139" i="1"/>
  <c r="FT126" i="1"/>
  <c r="DY143" i="1"/>
  <c r="AE153" i="1"/>
  <c r="AW131" i="1"/>
  <c r="EN111" i="1"/>
  <c r="AZ105" i="1"/>
  <c r="EZ125" i="1"/>
  <c r="CA74" i="1"/>
  <c r="K159" i="1"/>
  <c r="DP95" i="1"/>
  <c r="DE97" i="1"/>
  <c r="Q108" i="1"/>
  <c r="CR101" i="1"/>
  <c r="CM112" i="1"/>
  <c r="BE113" i="1"/>
  <c r="GE101" i="1"/>
  <c r="AW122" i="1"/>
  <c r="EY105" i="1"/>
  <c r="GB165" i="1"/>
  <c r="DG166" i="1"/>
  <c r="CY79" i="1"/>
  <c r="K113" i="1"/>
  <c r="CS82" i="1"/>
  <c r="DH106" i="1"/>
  <c r="K116" i="1"/>
  <c r="EK91" i="1"/>
  <c r="DK65" i="1"/>
  <c r="DK137" i="1"/>
  <c r="BY99" i="1"/>
  <c r="FC110" i="1"/>
  <c r="AU107" i="1"/>
  <c r="AE131" i="1"/>
  <c r="R134" i="1"/>
  <c r="CM111" i="1"/>
  <c r="U107" i="1"/>
  <c r="DM155" i="1"/>
  <c r="DD130" i="1"/>
  <c r="HF97" i="1"/>
  <c r="EV125" i="1"/>
  <c r="DI67" i="1"/>
  <c r="FD145" i="1"/>
  <c r="GM86" i="1"/>
  <c r="EO86" i="1"/>
  <c r="X163" i="1"/>
  <c r="DG96" i="1"/>
  <c r="DH128" i="1"/>
  <c r="FU72" i="1"/>
  <c r="DG88" i="1"/>
  <c r="CS119" i="1"/>
  <c r="BR90" i="1"/>
  <c r="BU157" i="1"/>
  <c r="DE90" i="1"/>
  <c r="GL96" i="1"/>
  <c r="FI68" i="1"/>
  <c r="BF91" i="1"/>
  <c r="GR106" i="1"/>
  <c r="AR91" i="1"/>
  <c r="DR133" i="1"/>
  <c r="FX96" i="1"/>
  <c r="DT116" i="1"/>
  <c r="S125" i="1"/>
  <c r="DB96" i="1"/>
  <c r="BS166" i="1"/>
  <c r="FR99" i="1"/>
  <c r="CR156" i="1"/>
  <c r="FK156" i="1"/>
  <c r="EW102" i="1"/>
  <c r="BK164" i="1"/>
  <c r="EJ69" i="1"/>
  <c r="EC142" i="1"/>
  <c r="DQ101" i="1"/>
  <c r="EP109" i="1"/>
  <c r="BN76" i="1"/>
  <c r="GU83" i="1"/>
  <c r="CG124" i="1"/>
  <c r="CH137" i="1"/>
  <c r="AT122" i="1"/>
  <c r="FQ75" i="1"/>
  <c r="GO108" i="1"/>
  <c r="CN121" i="1"/>
  <c r="EL62" i="1"/>
  <c r="FZ105" i="1"/>
  <c r="DX76" i="1"/>
  <c r="HH76" i="1"/>
  <c r="FG87" i="1"/>
  <c r="AT130" i="1"/>
  <c r="CE113" i="1"/>
  <c r="AF73" i="1"/>
  <c r="BD152" i="1"/>
  <c r="N98" i="1"/>
  <c r="DH112" i="1"/>
  <c r="DZ127" i="1"/>
  <c r="CE112" i="1"/>
  <c r="GK145" i="1"/>
  <c r="EN104" i="1"/>
  <c r="FZ88" i="1"/>
  <c r="T107" i="1"/>
  <c r="GI82" i="1"/>
  <c r="HC106" i="1"/>
  <c r="AK88" i="1"/>
  <c r="GN106" i="1"/>
  <c r="CB123" i="1"/>
  <c r="BN94" i="1"/>
  <c r="CB66" i="1"/>
  <c r="AV112" i="1"/>
  <c r="FX139" i="1"/>
  <c r="AV107" i="1"/>
  <c r="CN87" i="1"/>
  <c r="FA79" i="1"/>
  <c r="AK152" i="1"/>
  <c r="FC82" i="1"/>
  <c r="CI171" i="1"/>
  <c r="GG124" i="1"/>
  <c r="AC151" i="1"/>
  <c r="J96" i="1"/>
  <c r="BU115" i="1"/>
  <c r="HA165" i="1"/>
  <c r="CE130" i="1"/>
  <c r="Y92" i="1"/>
  <c r="CX121" i="1"/>
  <c r="AT112" i="1"/>
  <c r="ER112" i="1"/>
  <c r="BI110" i="1"/>
  <c r="FV144" i="1"/>
  <c r="FU127" i="1"/>
  <c r="EY68" i="1"/>
  <c r="FB154" i="1"/>
  <c r="DG120" i="1"/>
  <c r="AH65" i="1"/>
  <c r="DX141" i="1"/>
  <c r="DG110" i="1"/>
  <c r="FV89" i="1"/>
  <c r="CU103" i="1"/>
  <c r="EW167" i="1"/>
  <c r="GQ106" i="1"/>
  <c r="DU160" i="1"/>
  <c r="FG85" i="1"/>
  <c r="GK100" i="1"/>
  <c r="FI70" i="1"/>
  <c r="AG104" i="1"/>
  <c r="O109" i="1"/>
  <c r="X129" i="1"/>
  <c r="AA152" i="1"/>
  <c r="N90" i="1"/>
  <c r="FV140" i="1"/>
  <c r="P120" i="1"/>
  <c r="DT161" i="1"/>
  <c r="P115" i="1"/>
  <c r="DW131" i="1"/>
  <c r="EV108" i="1"/>
  <c r="GT87" i="1"/>
  <c r="BV131" i="1"/>
  <c r="BW90" i="1"/>
  <c r="GF111" i="1"/>
  <c r="J101" i="1"/>
  <c r="FQ97" i="1"/>
  <c r="M97" i="1"/>
  <c r="GF66" i="1"/>
  <c r="CM119" i="1"/>
  <c r="BM108" i="1"/>
  <c r="DD99" i="1"/>
  <c r="DS113" i="1"/>
  <c r="GE136" i="1"/>
  <c r="ET188" i="1"/>
  <c r="CH99" i="1"/>
  <c r="BJ153" i="1"/>
  <c r="FV119" i="1"/>
  <c r="EY94" i="1"/>
  <c r="FD99" i="1"/>
  <c r="EO85" i="1"/>
  <c r="AN114" i="1"/>
  <c r="T88" i="1"/>
  <c r="AS120" i="1"/>
  <c r="FZ123" i="1"/>
  <c r="AR96" i="1"/>
  <c r="GK119" i="1"/>
  <c r="AM104" i="1"/>
  <c r="FN138" i="1"/>
  <c r="X112" i="1"/>
  <c r="GG159" i="1"/>
  <c r="AM159" i="1"/>
  <c r="GZ160" i="1"/>
  <c r="CI132" i="1"/>
  <c r="P125" i="1"/>
  <c r="EG147" i="1"/>
  <c r="HA160" i="1"/>
  <c r="GW114" i="1"/>
  <c r="BB155" i="1"/>
  <c r="EH131" i="1"/>
  <c r="EY116" i="1"/>
  <c r="Z168" i="1"/>
  <c r="Z69" i="1"/>
  <c r="FH106" i="1"/>
  <c r="HG145" i="1"/>
  <c r="AF97" i="1"/>
  <c r="CP151" i="1"/>
  <c r="EP124" i="1"/>
  <c r="AU87" i="1"/>
  <c r="CT169" i="1"/>
  <c r="Z90" i="1"/>
  <c r="DG105" i="1"/>
  <c r="GG138" i="1"/>
  <c r="M65" i="1"/>
  <c r="BQ158" i="1"/>
  <c r="BQ116" i="1"/>
  <c r="CP125" i="1"/>
  <c r="AU144" i="1"/>
  <c r="DM91" i="1"/>
  <c r="L77" i="1"/>
  <c r="FX69" i="1"/>
  <c r="FV87" i="1"/>
  <c r="AA150" i="1"/>
  <c r="CF114" i="1"/>
  <c r="GZ120" i="1"/>
  <c r="GY73" i="1"/>
  <c r="GL89" i="1"/>
  <c r="BI78" i="1"/>
  <c r="CH123" i="1"/>
  <c r="FH146" i="1"/>
  <c r="GZ118" i="1"/>
  <c r="EL131" i="1"/>
  <c r="GE124" i="1"/>
  <c r="O84" i="1"/>
  <c r="AQ101" i="1"/>
  <c r="GH112" i="1"/>
  <c r="EO149" i="1"/>
  <c r="CH111" i="1"/>
  <c r="M75" i="1"/>
  <c r="DV105" i="1"/>
  <c r="DH46" i="1"/>
  <c r="EV74" i="1"/>
  <c r="DJ124" i="1"/>
  <c r="AB119" i="1"/>
  <c r="DB103" i="1"/>
  <c r="CN99" i="1"/>
  <c r="X41" i="1"/>
  <c r="BN58" i="1"/>
  <c r="CI92" i="1"/>
  <c r="EM111" i="1"/>
  <c r="HH73" i="1"/>
  <c r="GR148" i="1"/>
  <c r="S129" i="1"/>
  <c r="DG150" i="1"/>
  <c r="Z98" i="1"/>
  <c r="EP119" i="1"/>
  <c r="AE76" i="1"/>
  <c r="EF113" i="1"/>
  <c r="V122" i="1"/>
  <c r="DK75" i="1"/>
  <c r="DC137" i="1"/>
  <c r="DV69" i="1"/>
  <c r="GJ82" i="1"/>
  <c r="R126" i="1"/>
  <c r="AX130" i="1"/>
  <c r="EF146" i="1"/>
  <c r="EI91" i="1"/>
  <c r="DF124" i="1"/>
  <c r="EM89" i="1"/>
  <c r="DW125" i="1"/>
  <c r="EV106" i="1"/>
  <c r="CO123" i="1"/>
  <c r="GA100" i="1"/>
  <c r="CV124" i="1"/>
  <c r="DI92" i="1"/>
  <c r="CR129" i="1"/>
  <c r="EF126" i="1"/>
  <c r="BD117" i="1"/>
  <c r="GB204" i="1"/>
  <c r="GT75" i="1"/>
  <c r="GG131" i="1"/>
  <c r="DO103" i="1"/>
  <c r="FL66" i="1"/>
  <c r="BR101" i="1"/>
  <c r="DD138" i="1"/>
  <c r="AL130" i="1"/>
  <c r="CE144" i="1"/>
  <c r="J63" i="1"/>
  <c r="EV122" i="1"/>
  <c r="DL161" i="1"/>
  <c r="GH94" i="1"/>
  <c r="BC84" i="1"/>
  <c r="DE89" i="1"/>
  <c r="U125" i="1"/>
  <c r="HC122" i="1"/>
  <c r="DS84" i="1"/>
  <c r="BI75" i="1"/>
  <c r="Z71" i="1"/>
  <c r="GS164" i="1"/>
  <c r="AD123" i="1"/>
  <c r="GH111" i="1"/>
  <c r="GS149" i="1"/>
  <c r="DF70" i="1"/>
  <c r="ET120" i="1"/>
  <c r="GT89" i="1"/>
  <c r="FO93" i="1"/>
  <c r="EK141" i="1"/>
  <c r="FD108" i="1"/>
  <c r="HB115" i="1"/>
  <c r="AE198" i="1"/>
  <c r="CY123" i="1"/>
  <c r="DH90" i="1"/>
  <c r="GU96" i="1"/>
  <c r="GE65" i="1"/>
  <c r="DL106" i="1"/>
  <c r="BX104" i="1"/>
  <c r="N111" i="1"/>
  <c r="T82" i="1"/>
  <c r="EJ128" i="1"/>
  <c r="GO98" i="1"/>
  <c r="AI110" i="1"/>
  <c r="BS126" i="1"/>
  <c r="GX90" i="1"/>
  <c r="BA130" i="1"/>
  <c r="AH117" i="1"/>
  <c r="BL98" i="1"/>
  <c r="GA76" i="1"/>
  <c r="DF96" i="1"/>
  <c r="AM118" i="1"/>
  <c r="EF88" i="1"/>
  <c r="BM127" i="1"/>
  <c r="L117" i="1"/>
  <c r="HH113" i="1"/>
  <c r="GT73" i="1"/>
  <c r="CO105" i="1"/>
  <c r="HF90" i="1"/>
  <c r="HG72" i="1"/>
  <c r="BV124" i="1"/>
  <c r="AZ79" i="1"/>
  <c r="DO96" i="1"/>
  <c r="FJ127" i="1"/>
  <c r="DQ113" i="1"/>
  <c r="EC106" i="1"/>
  <c r="CD116" i="1"/>
  <c r="EX124" i="1"/>
  <c r="V117" i="1"/>
  <c r="CZ109" i="1"/>
  <c r="CB177" i="1"/>
  <c r="GE93" i="1"/>
  <c r="DY122" i="1"/>
  <c r="BC115" i="1"/>
  <c r="FD109" i="1"/>
  <c r="CX118" i="1"/>
  <c r="FN87" i="1"/>
  <c r="GB166" i="1"/>
  <c r="BY103" i="1"/>
  <c r="CD105" i="1"/>
  <c r="BC106" i="1"/>
  <c r="AW153" i="1"/>
  <c r="CO165" i="1"/>
  <c r="BO106" i="1"/>
  <c r="FO133" i="1"/>
  <c r="FW180" i="1"/>
  <c r="FI110" i="1"/>
  <c r="M94" i="1"/>
  <c r="AQ117" i="1"/>
  <c r="HI160" i="1"/>
  <c r="BV172" i="1"/>
  <c r="AF63" i="1"/>
  <c r="DH70" i="1"/>
  <c r="FM192" i="1"/>
  <c r="FP113" i="1"/>
  <c r="BF129" i="1"/>
  <c r="AK118" i="1"/>
  <c r="AP157" i="1"/>
  <c r="BW161" i="1"/>
  <c r="ES88" i="1"/>
  <c r="HB66" i="1"/>
  <c r="BD44" i="1"/>
  <c r="FO109" i="1"/>
  <c r="EU94" i="1"/>
  <c r="EH98" i="1"/>
  <c r="CP140" i="1"/>
  <c r="CX127" i="1"/>
  <c r="DD127" i="1"/>
  <c r="ED119" i="1"/>
  <c r="DI145" i="1"/>
  <c r="BY98" i="1"/>
  <c r="BW102" i="1"/>
  <c r="BL169" i="1"/>
  <c r="EM126" i="1"/>
  <c r="DT118" i="1"/>
  <c r="DM89" i="1"/>
  <c r="BM93" i="1"/>
  <c r="AL115" i="1"/>
  <c r="BE99" i="1"/>
  <c r="EN115" i="1"/>
  <c r="DI97" i="1"/>
  <c r="GD169" i="1"/>
  <c r="CK144" i="1"/>
  <c r="EM130" i="1"/>
  <c r="FZ135" i="1"/>
  <c r="AD125" i="1"/>
  <c r="FA116" i="1"/>
  <c r="AA131" i="1"/>
  <c r="DA115" i="1"/>
  <c r="FJ76" i="1"/>
  <c r="EP64" i="1"/>
  <c r="M112" i="1"/>
  <c r="EZ113" i="1"/>
  <c r="AW134" i="1"/>
  <c r="EZ91" i="1"/>
  <c r="AD75" i="1"/>
  <c r="FK131" i="1"/>
  <c r="AU202" i="1"/>
  <c r="P99" i="1"/>
  <c r="EV71" i="1"/>
  <c r="EZ122" i="1"/>
  <c r="AJ127" i="1"/>
  <c r="CB90" i="1"/>
  <c r="GU86" i="1"/>
  <c r="AY132" i="1"/>
  <c r="BU112" i="1"/>
  <c r="CX106" i="1"/>
  <c r="EN75" i="1"/>
  <c r="DJ95" i="1"/>
  <c r="FL150" i="1"/>
  <c r="CN97" i="1"/>
  <c r="CP135" i="1"/>
  <c r="HI110" i="1"/>
  <c r="Z101" i="1"/>
  <c r="DR115" i="1"/>
  <c r="BQ73" i="1"/>
  <c r="GU94" i="1"/>
  <c r="BS113" i="1"/>
  <c r="P103" i="1"/>
  <c r="BZ124" i="1"/>
  <c r="BJ123" i="1"/>
  <c r="CD95" i="1"/>
  <c r="AT102" i="1"/>
  <c r="HC124" i="1"/>
  <c r="CC74" i="1"/>
  <c r="EG153" i="1"/>
  <c r="FG71" i="1"/>
  <c r="DW100" i="1"/>
  <c r="FP98" i="1"/>
  <c r="BD145" i="1"/>
  <c r="Q167" i="1"/>
  <c r="DZ115" i="1"/>
  <c r="BX182" i="1"/>
  <c r="CW152" i="1"/>
  <c r="Z160" i="1"/>
  <c r="CS125" i="1"/>
  <c r="FK64" i="1"/>
  <c r="CR126" i="1"/>
  <c r="DA70" i="1"/>
  <c r="BW96" i="1"/>
  <c r="AA99" i="1"/>
  <c r="HG99" i="1"/>
  <c r="CP95" i="1"/>
  <c r="GS142" i="1"/>
  <c r="CM182" i="1"/>
  <c r="FI100" i="1"/>
  <c r="P98" i="1"/>
  <c r="EW116" i="1"/>
  <c r="DH111" i="1"/>
  <c r="DH115" i="1"/>
  <c r="K117" i="1"/>
  <c r="AA97" i="1"/>
  <c r="HC99" i="1"/>
  <c r="FD139" i="1"/>
  <c r="CN151" i="1"/>
  <c r="AE84" i="1"/>
  <c r="EM79" i="1"/>
  <c r="BJ122" i="1"/>
  <c r="DT92" i="1"/>
  <c r="EO123" i="1"/>
  <c r="AT83" i="1"/>
  <c r="GK146" i="1"/>
  <c r="X131" i="1"/>
  <c r="BS107" i="1"/>
  <c r="GX129" i="1"/>
  <c r="FC138" i="1"/>
  <c r="Q107" i="1"/>
  <c r="BU130" i="1"/>
  <c r="EB113" i="1"/>
  <c r="BZ87" i="1"/>
  <c r="BI91" i="1"/>
  <c r="GQ82" i="1"/>
  <c r="GK66" i="1"/>
  <c r="FB94" i="1"/>
  <c r="CW140" i="1"/>
  <c r="DU102" i="1"/>
  <c r="FG92" i="1"/>
  <c r="P132" i="1"/>
  <c r="R116" i="1"/>
  <c r="BG79" i="1"/>
  <c r="DF119" i="1"/>
  <c r="GA130" i="1"/>
  <c r="FF122" i="1"/>
  <c r="FV96" i="1"/>
  <c r="BD63" i="1"/>
  <c r="R101" i="1"/>
  <c r="BH111" i="1"/>
  <c r="AH62" i="1"/>
  <c r="BH105" i="1"/>
  <c r="EW72" i="1"/>
  <c r="GO138" i="1"/>
  <c r="DR147" i="1"/>
  <c r="CY84" i="1"/>
  <c r="GI88" i="1"/>
  <c r="FC83" i="1"/>
  <c r="CJ144" i="1"/>
  <c r="CI66" i="1"/>
  <c r="DB114" i="1"/>
  <c r="DF114" i="1"/>
  <c r="AF137" i="1"/>
  <c r="BI100" i="1"/>
  <c r="DG62" i="1"/>
  <c r="AP124" i="1"/>
  <c r="EO107" i="1"/>
  <c r="CK111" i="1"/>
  <c r="W193" i="1"/>
  <c r="CO151" i="1"/>
  <c r="EH142" i="1"/>
  <c r="DN97" i="1"/>
  <c r="BB149" i="1"/>
  <c r="AY89" i="1"/>
  <c r="AQ115" i="1"/>
  <c r="EF175" i="1"/>
  <c r="EP96" i="1"/>
  <c r="CC95" i="1"/>
  <c r="BK85" i="1"/>
  <c r="FR142" i="1"/>
  <c r="GW109" i="1"/>
  <c r="FA68" i="1"/>
  <c r="FP86" i="1"/>
  <c r="BT127" i="1"/>
  <c r="GV123" i="1"/>
  <c r="AB152" i="1"/>
  <c r="EL111" i="1"/>
  <c r="BF138" i="1"/>
  <c r="CR100" i="1"/>
  <c r="AO63" i="1"/>
  <c r="FJ99" i="1"/>
  <c r="CY107" i="1"/>
  <c r="AI142" i="1"/>
  <c r="FI143" i="1"/>
  <c r="FU109" i="1"/>
  <c r="DE126" i="1"/>
  <c r="EU116" i="1"/>
  <c r="HE94" i="1"/>
  <c r="BH128" i="1"/>
  <c r="AD117" i="1"/>
  <c r="GS135" i="1"/>
  <c r="HH138" i="1"/>
  <c r="BV116" i="1"/>
  <c r="GM135" i="1"/>
  <c r="EU107" i="1"/>
  <c r="EX107" i="1"/>
  <c r="BC142" i="1"/>
  <c r="AQ40" i="1"/>
  <c r="CM115" i="1"/>
  <c r="GY77" i="1"/>
  <c r="FV106" i="1"/>
  <c r="M117" i="1"/>
  <c r="EC104" i="1"/>
  <c r="CI168" i="1"/>
  <c r="CM108" i="1"/>
  <c r="FV101" i="1"/>
  <c r="AA85" i="1"/>
  <c r="AK127" i="1"/>
  <c r="AL111" i="1"/>
  <c r="EG99" i="1"/>
  <c r="EK153" i="1"/>
  <c r="FB134" i="1"/>
  <c r="CW122" i="1"/>
  <c r="CP137" i="1"/>
  <c r="X128" i="1"/>
  <c r="FS93" i="1"/>
  <c r="EN178" i="1"/>
  <c r="CS117" i="1"/>
  <c r="CN173" i="1"/>
  <c r="EM192" i="1"/>
  <c r="FS74" i="1"/>
  <c r="GY184" i="1"/>
  <c r="GP89" i="1"/>
  <c r="BN111" i="1"/>
  <c r="GZ138" i="1"/>
  <c r="AN98" i="1"/>
  <c r="DC79" i="1"/>
  <c r="DB105" i="1"/>
  <c r="AI111" i="1"/>
  <c r="BV103" i="1"/>
  <c r="DG126" i="1"/>
  <c r="EE151" i="1"/>
  <c r="FM118" i="1"/>
  <c r="FU119" i="1"/>
  <c r="CW47" i="1"/>
  <c r="DP165" i="1"/>
  <c r="BF125" i="1"/>
  <c r="FH88" i="1"/>
  <c r="CM113" i="1"/>
  <c r="EI149" i="1"/>
  <c r="AY94" i="1"/>
  <c r="GE69" i="1"/>
  <c r="EV113" i="1"/>
  <c r="CJ126" i="1"/>
  <c r="FJ63" i="1"/>
  <c r="AT111" i="1"/>
  <c r="EO89" i="1"/>
  <c r="EA124" i="1"/>
  <c r="AF131" i="1"/>
  <c r="DX202" i="1"/>
  <c r="HC109" i="1"/>
  <c r="AU120" i="1"/>
  <c r="AO111" i="1"/>
  <c r="GC101" i="1"/>
  <c r="GM107" i="1"/>
  <c r="CL101" i="1"/>
  <c r="FR121" i="1"/>
  <c r="AC125" i="1"/>
  <c r="AP110" i="1"/>
  <c r="DP129" i="1"/>
  <c r="DF81" i="1"/>
  <c r="GJ131" i="1"/>
  <c r="S127" i="1"/>
  <c r="GT106" i="1"/>
  <c r="FX129" i="1"/>
  <c r="BI122" i="1"/>
  <c r="DR108" i="1"/>
  <c r="CB199" i="1"/>
  <c r="FY151" i="1"/>
  <c r="DL117" i="1"/>
  <c r="DT88" i="1"/>
  <c r="BH123" i="1"/>
  <c r="GR156" i="1"/>
  <c r="N66" i="1"/>
  <c r="FF111" i="1"/>
  <c r="GI116" i="1"/>
  <c r="DO104" i="1"/>
  <c r="GD164" i="1"/>
  <c r="GQ165" i="1"/>
  <c r="AF166" i="1"/>
  <c r="GD189" i="1"/>
  <c r="AY148" i="1"/>
  <c r="BU244" i="1"/>
  <c r="L78" i="1"/>
  <c r="EL44" i="1"/>
  <c r="GC108" i="1"/>
  <c r="BO132" i="1"/>
  <c r="V89" i="1"/>
  <c r="GZ195" i="1"/>
  <c r="AO83" i="1"/>
  <c r="BP131" i="1"/>
  <c r="M126" i="1"/>
  <c r="CU69" i="1"/>
  <c r="HE137" i="1"/>
  <c r="CJ102" i="1"/>
  <c r="CO88" i="1"/>
  <c r="GN98" i="1"/>
  <c r="DU171" i="1"/>
  <c r="DI80" i="1"/>
  <c r="V86" i="1"/>
  <c r="GT177" i="1"/>
  <c r="EH150" i="1"/>
  <c r="AQ160" i="1"/>
  <c r="EL232" i="1"/>
  <c r="BP148" i="1"/>
  <c r="FW203" i="1"/>
  <c r="FT168" i="1"/>
  <c r="DH124" i="1"/>
  <c r="FB139" i="1"/>
  <c r="GW100" i="1"/>
  <c r="CJ141" i="1"/>
  <c r="CZ162" i="1"/>
  <c r="FD121" i="1"/>
  <c r="AD116" i="1"/>
  <c r="AW88" i="1"/>
  <c r="BW130" i="1"/>
  <c r="AK193" i="1"/>
  <c r="CT157" i="1"/>
  <c r="AF146" i="1"/>
  <c r="ES134" i="1"/>
  <c r="AV124" i="1"/>
  <c r="DM163" i="1"/>
  <c r="FN125" i="1"/>
  <c r="Z153" i="1"/>
  <c r="EU65" i="1"/>
  <c r="BS182" i="1"/>
  <c r="BI146" i="1"/>
  <c r="CC126" i="1"/>
  <c r="O116" i="1"/>
  <c r="EU82" i="1"/>
  <c r="EU114" i="1"/>
  <c r="BW217" i="1"/>
  <c r="EE172" i="1"/>
  <c r="CV157" i="1"/>
  <c r="P171" i="1"/>
  <c r="Y125" i="1"/>
  <c r="DO153" i="1"/>
  <c r="GQ128" i="1"/>
  <c r="BP149" i="1"/>
  <c r="GS137" i="1"/>
  <c r="AD106" i="1"/>
  <c r="EB99" i="1"/>
  <c r="Y95" i="1"/>
  <c r="CQ112" i="1"/>
  <c r="DP110" i="1"/>
  <c r="FT111" i="1"/>
  <c r="CH132" i="1"/>
  <c r="DU206" i="1"/>
  <c r="AY182" i="1"/>
  <c r="DA157" i="1"/>
  <c r="GG123" i="1"/>
  <c r="Y187" i="1"/>
  <c r="M221" i="1"/>
  <c r="DU153" i="1"/>
  <c r="BO160" i="1"/>
  <c r="CE165" i="1"/>
  <c r="GO170" i="1"/>
  <c r="GD133" i="1"/>
  <c r="DE145" i="1"/>
  <c r="N96" i="1"/>
  <c r="CJ80" i="1"/>
  <c r="M90" i="1"/>
  <c r="AV123" i="1"/>
  <c r="GA152" i="1"/>
  <c r="AR246" i="1"/>
  <c r="GN191" i="1"/>
  <c r="GD154" i="1"/>
  <c r="GN132" i="1"/>
  <c r="K248" i="1"/>
  <c r="CC129" i="1"/>
  <c r="U129" i="1"/>
  <c r="AT80" i="1"/>
  <c r="BK187" i="1"/>
  <c r="EB106" i="1"/>
  <c r="BD143" i="1"/>
  <c r="BJ129" i="1"/>
  <c r="FD125" i="1"/>
  <c r="ER124" i="1"/>
  <c r="DZ163" i="1"/>
  <c r="CN197" i="1"/>
  <c r="GK167" i="1"/>
  <c r="GN252" i="1"/>
  <c r="BJ178" i="1"/>
  <c r="BX142" i="1"/>
  <c r="BL186" i="1"/>
  <c r="CU136" i="1"/>
  <c r="HF131" i="1"/>
  <c r="AI86" i="1"/>
  <c r="EL91" i="1"/>
  <c r="R120" i="1"/>
  <c r="FV80" i="1"/>
  <c r="GG101" i="1"/>
  <c r="Z116" i="1"/>
  <c r="EF149" i="1"/>
  <c r="AS222" i="1"/>
  <c r="EV97" i="1"/>
  <c r="AS209" i="1"/>
  <c r="CS108" i="1"/>
  <c r="EQ169" i="1"/>
  <c r="AM87" i="1"/>
  <c r="FC117" i="1"/>
  <c r="DF136" i="1"/>
  <c r="DC141" i="1"/>
  <c r="HA70" i="1"/>
  <c r="EN121" i="1"/>
  <c r="AE80" i="1"/>
  <c r="CJ114" i="1"/>
  <c r="FX154" i="1"/>
  <c r="AP151" i="1"/>
  <c r="CU146" i="1"/>
  <c r="BD134" i="1"/>
  <c r="BD166" i="1"/>
  <c r="K166" i="1"/>
  <c r="CF151" i="1"/>
  <c r="GF208" i="1"/>
  <c r="CZ117" i="1"/>
  <c r="GK132" i="1"/>
  <c r="GK98" i="1"/>
  <c r="DQ108" i="1"/>
  <c r="BJ114" i="1"/>
  <c r="GC114" i="1"/>
  <c r="CR112" i="1"/>
  <c r="EW101" i="1"/>
  <c r="GQ127" i="1"/>
  <c r="BA173" i="1"/>
  <c r="FK208" i="1"/>
  <c r="FD225" i="1"/>
  <c r="GM200" i="1"/>
  <c r="AO223" i="1"/>
  <c r="L187" i="1"/>
  <c r="W177" i="1"/>
  <c r="AH154" i="1"/>
  <c r="BL117" i="1"/>
  <c r="AH135" i="1"/>
  <c r="FP167" i="1"/>
  <c r="DR122" i="1"/>
  <c r="HE198" i="1"/>
  <c r="GU163" i="1"/>
  <c r="CU195" i="1"/>
  <c r="EE155" i="1"/>
  <c r="EX130" i="1"/>
  <c r="GM110" i="1"/>
  <c r="DH287" i="1"/>
  <c r="FE195" i="1"/>
  <c r="BH142" i="1"/>
  <c r="FQ137" i="1"/>
  <c r="BO158" i="1"/>
  <c r="EL133" i="1"/>
  <c r="AO130" i="1"/>
  <c r="CA125" i="1"/>
  <c r="GF170" i="1"/>
  <c r="EC196" i="1"/>
  <c r="FI165" i="1"/>
  <c r="GS153" i="1"/>
  <c r="FL206" i="1"/>
  <c r="CW147" i="1"/>
  <c r="EU103" i="1"/>
  <c r="ET126" i="1"/>
  <c r="AN199" i="1"/>
  <c r="DU228" i="1"/>
  <c r="X198" i="1"/>
  <c r="EV163" i="1"/>
  <c r="FF194" i="1"/>
  <c r="BY153" i="1"/>
  <c r="O127" i="1"/>
  <c r="Z84" i="1"/>
  <c r="CF202" i="1"/>
  <c r="EQ211" i="1"/>
  <c r="EA165" i="1"/>
  <c r="FW157" i="1"/>
  <c r="FE227" i="1"/>
  <c r="DP83" i="1"/>
  <c r="CZ143" i="1"/>
  <c r="O103" i="1"/>
  <c r="FS279" i="1"/>
  <c r="AX175" i="1"/>
  <c r="HF140" i="1"/>
  <c r="BU156" i="1"/>
  <c r="DT234" i="1"/>
  <c r="FF125" i="1"/>
  <c r="BN122" i="1"/>
  <c r="GM99" i="1"/>
  <c r="EC111" i="1"/>
  <c r="EI78" i="1"/>
  <c r="FS86" i="1"/>
  <c r="AS110" i="1"/>
  <c r="GK127" i="1"/>
  <c r="BC118" i="1"/>
  <c r="AH125" i="1"/>
  <c r="EY83" i="1"/>
  <c r="AL82" i="1"/>
  <c r="DL167" i="1"/>
  <c r="EO162" i="1"/>
  <c r="FI101" i="1"/>
  <c r="HB118" i="1"/>
  <c r="EI104" i="1"/>
  <c r="DV116" i="1"/>
  <c r="EL87" i="1"/>
  <c r="FS88" i="1"/>
  <c r="HC94" i="1"/>
  <c r="BU133" i="1"/>
  <c r="DQ150" i="1"/>
  <c r="GP71" i="1"/>
  <c r="EV137" i="1"/>
  <c r="FR86" i="1"/>
  <c r="CH108" i="1"/>
  <c r="AE101" i="1"/>
  <c r="ET94" i="1"/>
  <c r="BN100" i="1"/>
  <c r="GL99" i="1"/>
  <c r="GG87" i="1"/>
  <c r="DJ90" i="1"/>
  <c r="AB110" i="1"/>
  <c r="DD114" i="1"/>
  <c r="BP102" i="1"/>
  <c r="EF73" i="1"/>
  <c r="GA132" i="1"/>
  <c r="EF108" i="1"/>
  <c r="DT68" i="1"/>
  <c r="AU129" i="1"/>
  <c r="BN128" i="1"/>
  <c r="GE148" i="1"/>
  <c r="HE126" i="1"/>
  <c r="BL94" i="1"/>
  <c r="FD128" i="1"/>
  <c r="GJ142" i="1"/>
  <c r="GA169" i="1"/>
  <c r="BF182" i="1"/>
  <c r="W97" i="1"/>
  <c r="EM142" i="1"/>
  <c r="FF90" i="1"/>
  <c r="EN112" i="1"/>
  <c r="AO194" i="1"/>
  <c r="W62" i="1"/>
  <c r="FD153" i="1"/>
  <c r="AI238" i="1"/>
  <c r="EL140" i="1"/>
  <c r="GY141" i="1"/>
  <c r="BC153" i="1"/>
  <c r="EM96" i="1"/>
  <c r="HE121" i="1"/>
  <c r="DD154" i="1"/>
  <c r="FC96" i="1"/>
  <c r="AJ185" i="1"/>
  <c r="FG119" i="1"/>
  <c r="CO147" i="1"/>
  <c r="GR78" i="1"/>
  <c r="CX137" i="1"/>
  <c r="CC107" i="1"/>
  <c r="CS128" i="1"/>
  <c r="EV168" i="1"/>
  <c r="BU152" i="1"/>
  <c r="AP98" i="1"/>
  <c r="X123" i="1"/>
  <c r="FT107" i="1"/>
  <c r="AM182" i="1"/>
  <c r="GU154" i="1"/>
  <c r="DT145" i="1"/>
  <c r="FV158" i="1"/>
  <c r="GN109" i="1"/>
  <c r="M157" i="1"/>
  <c r="BY97" i="1"/>
  <c r="CJ154" i="1"/>
  <c r="DR129" i="1"/>
  <c r="FF105" i="1"/>
  <c r="AF202" i="1"/>
  <c r="HE95" i="1"/>
  <c r="BX94" i="1"/>
  <c r="BP134" i="1"/>
  <c r="CC118" i="1"/>
  <c r="FD202" i="1"/>
  <c r="GP180" i="1"/>
  <c r="CN188" i="1"/>
  <c r="BP171" i="1"/>
  <c r="AR133" i="1"/>
  <c r="Q157" i="1"/>
  <c r="FZ208" i="1"/>
  <c r="EQ138" i="1"/>
  <c r="AD88" i="1"/>
  <c r="FQ114" i="1"/>
  <c r="BY105" i="1"/>
  <c r="DS82" i="1"/>
  <c r="GJ116" i="1"/>
  <c r="BT101" i="1"/>
  <c r="DQ123" i="1"/>
  <c r="BK190" i="1"/>
  <c r="CN250" i="1"/>
  <c r="M212" i="1"/>
  <c r="GB172" i="1"/>
  <c r="BV155" i="1"/>
  <c r="EY132" i="1"/>
  <c r="ES231" i="1"/>
  <c r="EB140" i="1"/>
  <c r="HH186" i="1"/>
  <c r="GX124" i="1"/>
  <c r="O141" i="1"/>
  <c r="EN106" i="1"/>
  <c r="HH97" i="1"/>
  <c r="AT82" i="1"/>
  <c r="BK69" i="1"/>
  <c r="GY89" i="1"/>
  <c r="GI102" i="1"/>
  <c r="AM155" i="1"/>
  <c r="CO201" i="1"/>
  <c r="Q200" i="1"/>
  <c r="GM146" i="1"/>
  <c r="BE151" i="1"/>
  <c r="Z246" i="1"/>
  <c r="FO113" i="1"/>
  <c r="FQ115" i="1"/>
  <c r="HI66" i="1"/>
  <c r="AM187" i="1"/>
  <c r="BF104" i="1"/>
  <c r="EU134" i="1"/>
  <c r="GW101" i="1"/>
  <c r="EN98" i="1"/>
  <c r="GM114" i="1"/>
  <c r="FN163" i="1"/>
  <c r="FC219" i="1"/>
  <c r="CP159" i="1"/>
  <c r="CV226" i="1"/>
  <c r="GP191" i="1"/>
  <c r="BI145" i="1"/>
  <c r="GE172" i="1"/>
  <c r="FK179" i="1"/>
  <c r="CR151" i="1"/>
  <c r="CK137" i="1"/>
  <c r="FU115" i="1"/>
  <c r="DQ89" i="1"/>
  <c r="CT101" i="1"/>
  <c r="FS94" i="1"/>
  <c r="DO115" i="1"/>
  <c r="AY124" i="1"/>
  <c r="Y124" i="1"/>
  <c r="AL271" i="1"/>
  <c r="BR227" i="1"/>
  <c r="AQ168" i="1"/>
  <c r="GG203" i="1"/>
  <c r="AE139" i="1"/>
  <c r="DS141" i="1"/>
  <c r="FA143" i="1"/>
  <c r="BX141" i="1"/>
  <c r="FV84" i="1"/>
  <c r="AK122" i="1"/>
  <c r="GW85" i="1"/>
  <c r="BA118" i="1"/>
  <c r="GR121" i="1"/>
  <c r="GZ200" i="1"/>
  <c r="GG130" i="1"/>
  <c r="EX155" i="1"/>
  <c r="BD158" i="1"/>
  <c r="GY148" i="1"/>
  <c r="DY151" i="1"/>
  <c r="AO233" i="1"/>
  <c r="AP114" i="1"/>
  <c r="EN147" i="1"/>
  <c r="DT86" i="1"/>
  <c r="DP114" i="1"/>
  <c r="FY127" i="1"/>
  <c r="FQ172" i="1"/>
  <c r="GU84" i="1"/>
  <c r="FD135" i="1"/>
  <c r="DU136" i="1"/>
  <c r="DF83" i="1"/>
  <c r="GD166" i="1"/>
  <c r="AN138" i="1"/>
  <c r="DZ102" i="1"/>
  <c r="FZ161" i="1"/>
  <c r="EI114" i="1"/>
  <c r="EW254" i="1"/>
  <c r="GP123" i="1"/>
  <c r="FF93" i="1"/>
  <c r="N89" i="1"/>
  <c r="EO64" i="1"/>
  <c r="CG153" i="1"/>
  <c r="AV91" i="1"/>
  <c r="CE166" i="1"/>
  <c r="EW109" i="1"/>
  <c r="CN202" i="1"/>
  <c r="FZ159" i="1"/>
  <c r="CN168" i="1"/>
  <c r="N223" i="1"/>
  <c r="GT171" i="1"/>
  <c r="HC194" i="1"/>
  <c r="CV234" i="1"/>
  <c r="CW93" i="1"/>
  <c r="GL134" i="1"/>
  <c r="GE115" i="1"/>
  <c r="T123" i="1"/>
  <c r="CF189" i="1"/>
  <c r="FA185" i="1"/>
  <c r="GG133" i="1"/>
  <c r="DE129" i="1"/>
  <c r="FE181" i="1"/>
  <c r="EK70" i="1"/>
  <c r="GG95" i="1"/>
  <c r="EZ105" i="1"/>
  <c r="FG225" i="1"/>
  <c r="CT185" i="1"/>
  <c r="BN152" i="1"/>
  <c r="DB153" i="1"/>
  <c r="EG227" i="1"/>
  <c r="DT71" i="1"/>
  <c r="AN102" i="1"/>
  <c r="FC123" i="1"/>
  <c r="FF222" i="1"/>
  <c r="BB200" i="1"/>
  <c r="FB146" i="1"/>
  <c r="BC90" i="1"/>
  <c r="AL213" i="1"/>
  <c r="AI63" i="1"/>
  <c r="FL99" i="1"/>
  <c r="AL91" i="1"/>
  <c r="M206" i="1"/>
  <c r="DD180" i="1"/>
  <c r="Q147" i="1"/>
  <c r="GO119" i="1"/>
  <c r="DS242" i="1"/>
  <c r="FR62" i="1"/>
  <c r="HF141" i="1"/>
  <c r="CD118" i="1"/>
  <c r="DZ212" i="1"/>
  <c r="BE198" i="1"/>
  <c r="GN162" i="1"/>
  <c r="HI132" i="1"/>
  <c r="BW245" i="1"/>
  <c r="FZ102" i="1"/>
  <c r="DF88" i="1"/>
  <c r="CZ90" i="1"/>
  <c r="BO100" i="1"/>
  <c r="CZ137" i="1"/>
  <c r="DD160" i="1"/>
  <c r="AN100" i="1"/>
  <c r="GP107" i="1"/>
  <c r="BR89" i="1"/>
  <c r="EF176" i="1"/>
  <c r="J62" i="1"/>
  <c r="GZ72" i="1"/>
  <c r="AG201" i="1"/>
  <c r="DP98" i="1"/>
  <c r="J119" i="1"/>
  <c r="HD105" i="1"/>
  <c r="CT144" i="1"/>
  <c r="BS118" i="1"/>
  <c r="DK78" i="1"/>
  <c r="FR137" i="1"/>
  <c r="R131" i="1"/>
  <c r="EW131" i="1"/>
  <c r="FL161" i="1"/>
  <c r="GZ110" i="1"/>
  <c r="CX67" i="1"/>
  <c r="DH99" i="1"/>
  <c r="FE97" i="1"/>
  <c r="FF124" i="1"/>
  <c r="AE105" i="1"/>
  <c r="BC95" i="1"/>
  <c r="CW66" i="1"/>
  <c r="FB103" i="1"/>
  <c r="DC122" i="1"/>
  <c r="FD93" i="1"/>
  <c r="FM115" i="1"/>
  <c r="CA131" i="1"/>
  <c r="CC88" i="1"/>
  <c r="BJ127" i="1"/>
  <c r="AO109" i="1"/>
  <c r="FL162" i="1"/>
  <c r="BI113" i="1"/>
  <c r="FI149" i="1"/>
  <c r="L123" i="1"/>
  <c r="GE52" i="1"/>
  <c r="FW102" i="1"/>
  <c r="AY131" i="1"/>
  <c r="AU127" i="1"/>
  <c r="AB67" i="1"/>
  <c r="DX127" i="1"/>
  <c r="CM100" i="1"/>
  <c r="HF126" i="1"/>
  <c r="BR91" i="1"/>
  <c r="W77" i="1"/>
  <c r="CF129" i="1"/>
  <c r="GE97" i="1"/>
  <c r="EC158" i="1"/>
  <c r="FT163" i="1"/>
  <c r="FO112" i="1"/>
  <c r="CK206" i="1"/>
  <c r="FV103" i="1"/>
  <c r="J135" i="1"/>
  <c r="FT194" i="1"/>
  <c r="GJ205" i="1"/>
  <c r="CK133" i="1"/>
  <c r="EQ131" i="1"/>
  <c r="M161" i="1"/>
  <c r="BV164" i="1"/>
  <c r="ES101" i="1"/>
  <c r="AP118" i="1"/>
  <c r="GC107" i="1"/>
  <c r="EX103" i="1"/>
  <c r="BA153" i="1"/>
  <c r="BN149" i="1"/>
  <c r="BI124" i="1"/>
  <c r="P68" i="1"/>
  <c r="BR66" i="1"/>
  <c r="GO110" i="1"/>
  <c r="FJ115" i="1"/>
  <c r="CZ178" i="1"/>
  <c r="EG102" i="1"/>
  <c r="DA103" i="1"/>
  <c r="BL160" i="1"/>
  <c r="EV105" i="1"/>
  <c r="CU135" i="1"/>
  <c r="EJ197" i="1"/>
  <c r="EW195" i="1"/>
  <c r="FD185" i="1"/>
  <c r="GU148" i="1"/>
  <c r="DW164" i="1"/>
  <c r="EH196" i="1"/>
  <c r="GT149" i="1"/>
  <c r="CY152" i="1"/>
  <c r="BR124" i="1"/>
  <c r="GR183" i="1"/>
  <c r="FM87" i="1"/>
  <c r="HG113" i="1"/>
  <c r="CE83" i="1"/>
  <c r="CF112" i="1"/>
  <c r="CK89" i="1"/>
  <c r="CA102" i="1"/>
  <c r="HG162" i="1"/>
  <c r="GV247" i="1"/>
  <c r="EE227" i="1"/>
  <c r="GQ194" i="1"/>
  <c r="BW143" i="1"/>
  <c r="U220" i="1"/>
  <c r="FA89" i="1"/>
  <c r="CT87" i="1"/>
  <c r="CY146" i="1"/>
  <c r="EQ91" i="1"/>
  <c r="EB131" i="1"/>
  <c r="FU79" i="1"/>
  <c r="CF126" i="1"/>
  <c r="GK97" i="1"/>
  <c r="EL106" i="1"/>
  <c r="CE160" i="1"/>
  <c r="GG206" i="1"/>
  <c r="EW179" i="1"/>
  <c r="FB185" i="1"/>
  <c r="ES141" i="1"/>
  <c r="AF251" i="1"/>
  <c r="DY133" i="1"/>
  <c r="FI128" i="1"/>
  <c r="GR113" i="1"/>
  <c r="CH149" i="1"/>
  <c r="BC99" i="1"/>
  <c r="AX162" i="1"/>
  <c r="EW126" i="1"/>
  <c r="CQ131" i="1"/>
  <c r="AH116" i="1"/>
  <c r="FO155" i="1"/>
  <c r="HG165" i="1"/>
  <c r="M138" i="1"/>
  <c r="AT185" i="1"/>
  <c r="BE225" i="1"/>
  <c r="EH169" i="1"/>
  <c r="HD147" i="1"/>
  <c r="CK138" i="1"/>
  <c r="FD187" i="1"/>
  <c r="GB160" i="1"/>
  <c r="GS131" i="1"/>
  <c r="BU104" i="1"/>
  <c r="BP81" i="1"/>
  <c r="X51" i="1"/>
  <c r="EJ131" i="1"/>
  <c r="GY95" i="1"/>
  <c r="DM124" i="1"/>
  <c r="FY191" i="1"/>
  <c r="EW208" i="1"/>
  <c r="EV132" i="1"/>
  <c r="J220" i="1"/>
  <c r="M202" i="1"/>
  <c r="DB128" i="1"/>
  <c r="HG115" i="1"/>
  <c r="FM158" i="1"/>
  <c r="DS117" i="1"/>
  <c r="AQ87" i="1"/>
  <c r="AN66" i="1"/>
  <c r="DW144" i="1"/>
  <c r="HC84" i="1"/>
  <c r="DO199" i="1"/>
  <c r="BO64" i="1"/>
  <c r="DM142" i="1"/>
  <c r="GZ292" i="1"/>
  <c r="EX247" i="1"/>
  <c r="GC211" i="1"/>
  <c r="DT235" i="1"/>
  <c r="GK245" i="1"/>
  <c r="HC178" i="1"/>
  <c r="BB76" i="1"/>
  <c r="FQ89" i="1"/>
  <c r="FH127" i="1"/>
  <c r="BI167" i="1"/>
  <c r="M98" i="1"/>
  <c r="DZ150" i="1"/>
  <c r="GF154" i="1"/>
  <c r="GH74" i="1"/>
  <c r="GS147" i="1"/>
  <c r="CU134" i="1"/>
  <c r="GY93" i="1"/>
  <c r="BD150" i="1"/>
  <c r="FF145" i="1"/>
  <c r="CT212" i="1"/>
  <c r="EQ110" i="1"/>
  <c r="BJ104" i="1"/>
  <c r="U151" i="1"/>
  <c r="CL130" i="1"/>
  <c r="CH125" i="1"/>
  <c r="CY141" i="1"/>
  <c r="DW129" i="1"/>
  <c r="EW158" i="1"/>
  <c r="FK100" i="1"/>
  <c r="EJ89" i="1"/>
  <c r="CN212" i="1"/>
  <c r="EM201" i="1"/>
  <c r="CE140" i="1"/>
  <c r="FB90" i="1"/>
  <c r="GA187" i="1"/>
  <c r="DB216" i="1"/>
  <c r="GG166" i="1"/>
  <c r="CL97" i="1"/>
  <c r="FV105" i="1"/>
  <c r="FQ116" i="1"/>
  <c r="FP77" i="1"/>
  <c r="GB101" i="1"/>
  <c r="BN132" i="1"/>
  <c r="HH89" i="1"/>
  <c r="CP120" i="1"/>
  <c r="DZ211" i="1"/>
  <c r="GA113" i="1"/>
  <c r="FG144" i="1"/>
  <c r="BI213" i="1"/>
  <c r="CN181" i="1"/>
  <c r="EC292" i="1"/>
  <c r="CQ113" i="1"/>
  <c r="AY138" i="1"/>
  <c r="DM101" i="1"/>
  <c r="DY76" i="1"/>
  <c r="EQ235" i="1"/>
  <c r="DE160" i="1"/>
  <c r="AW144" i="1"/>
  <c r="CA142" i="1"/>
  <c r="GW204" i="1"/>
  <c r="EA162" i="1"/>
  <c r="DN121" i="1"/>
  <c r="DL123" i="1"/>
  <c r="DW148" i="1"/>
  <c r="DZ220" i="1"/>
  <c r="GS169" i="1"/>
  <c r="HA161" i="1"/>
  <c r="FB263" i="1"/>
  <c r="CV95" i="1"/>
  <c r="DZ138" i="1"/>
  <c r="CR121" i="1"/>
  <c r="EY143" i="1"/>
  <c r="CI160" i="1"/>
  <c r="N141" i="1"/>
  <c r="GY164" i="1"/>
  <c r="AJ70" i="1"/>
  <c r="GN94" i="1"/>
  <c r="FJ151" i="1"/>
  <c r="AC69" i="1"/>
  <c r="BK198" i="1"/>
  <c r="GN168" i="1"/>
  <c r="CD139" i="1"/>
  <c r="O200" i="1"/>
  <c r="EY100" i="1"/>
  <c r="GY118" i="1"/>
  <c r="AG74" i="1"/>
  <c r="AZ93" i="1"/>
  <c r="AO153" i="1"/>
  <c r="GU174" i="1"/>
  <c r="AE177" i="1"/>
  <c r="AQ184" i="1"/>
  <c r="FL70" i="1"/>
  <c r="EZ77" i="1"/>
  <c r="FS180" i="1"/>
  <c r="CO80" i="1"/>
  <c r="FB299" i="1"/>
  <c r="ER126" i="1"/>
  <c r="FL123" i="1"/>
  <c r="EV129" i="1"/>
  <c r="BT143" i="1"/>
  <c r="FP102" i="1"/>
  <c r="DK108" i="1"/>
  <c r="GA131" i="1"/>
  <c r="FE138" i="1"/>
  <c r="BF140" i="1"/>
  <c r="GX111" i="1"/>
  <c r="BW98" i="1"/>
  <c r="DN140" i="1"/>
  <c r="EE114" i="1"/>
  <c r="BP136" i="1"/>
  <c r="DU145" i="1"/>
  <c r="BL97" i="1"/>
  <c r="EG135" i="1"/>
  <c r="HD86" i="1"/>
  <c r="EZ88" i="1"/>
  <c r="GD135" i="1"/>
  <c r="FA96" i="1"/>
  <c r="DI118" i="1"/>
  <c r="AF112" i="1"/>
  <c r="BW132" i="1"/>
  <c r="GE171" i="1"/>
  <c r="AJ122" i="1"/>
  <c r="EU102" i="1"/>
  <c r="GL115" i="1"/>
  <c r="R118" i="1"/>
  <c r="GX109" i="1"/>
  <c r="V114" i="1"/>
  <c r="CK72" i="1"/>
  <c r="CZ169" i="1"/>
  <c r="AU121" i="1"/>
  <c r="CC123" i="1"/>
  <c r="AN169" i="1"/>
  <c r="FW144" i="1"/>
  <c r="FF202" i="1"/>
  <c r="EG161" i="1"/>
  <c r="DT106" i="1"/>
  <c r="FX114" i="1"/>
  <c r="AP117" i="1"/>
  <c r="BR121" i="1"/>
  <c r="GI80" i="1"/>
  <c r="BE122" i="1"/>
  <c r="GN134" i="1"/>
  <c r="DA118" i="1"/>
  <c r="DD98" i="1"/>
  <c r="DO140" i="1"/>
  <c r="EU113" i="1"/>
  <c r="DP196" i="1"/>
  <c r="FU197" i="1"/>
  <c r="FV134" i="1"/>
  <c r="AX184" i="1"/>
  <c r="HD110" i="1"/>
  <c r="EN182" i="1"/>
  <c r="CG226" i="1"/>
  <c r="GZ152" i="1"/>
  <c r="BN165" i="1"/>
  <c r="BL93" i="1"/>
  <c r="CG113" i="1"/>
  <c r="CR203" i="1"/>
  <c r="EO90" i="1"/>
  <c r="AK82" i="1"/>
  <c r="DI139" i="1"/>
  <c r="GB95" i="1"/>
  <c r="DY87" i="1"/>
  <c r="AN163" i="1"/>
  <c r="O77" i="1"/>
  <c r="X100" i="1"/>
  <c r="N73" i="1"/>
  <c r="CT106" i="1"/>
  <c r="GM81" i="1"/>
  <c r="DL96" i="1"/>
  <c r="CI138" i="1"/>
  <c r="CX178" i="1"/>
  <c r="CP180" i="1"/>
  <c r="GX183" i="1"/>
  <c r="HB142" i="1"/>
  <c r="CG250" i="1"/>
  <c r="AS121" i="1"/>
  <c r="DN116" i="1"/>
  <c r="GN76" i="1"/>
  <c r="EW120" i="1"/>
  <c r="Z114" i="1"/>
  <c r="AD142" i="1"/>
  <c r="AK126" i="1"/>
  <c r="CW125" i="1"/>
  <c r="AJ123" i="1"/>
  <c r="DK153" i="1"/>
  <c r="AX185" i="1"/>
  <c r="BG136" i="1"/>
  <c r="AZ183" i="1"/>
  <c r="BL213" i="1"/>
  <c r="DG203" i="1"/>
  <c r="DU146" i="1"/>
  <c r="GT133" i="1"/>
  <c r="FT100" i="1"/>
  <c r="CS138" i="1"/>
  <c r="AK131" i="1"/>
  <c r="CE163" i="1"/>
  <c r="DI141" i="1"/>
  <c r="HB75" i="1"/>
  <c r="BP114" i="1"/>
  <c r="DX148" i="1"/>
  <c r="DP146" i="1"/>
  <c r="V164" i="1"/>
  <c r="EE273" i="1"/>
  <c r="BL200" i="1"/>
  <c r="EE189" i="1"/>
  <c r="DX137" i="1"/>
  <c r="CN146" i="1"/>
  <c r="DV195" i="1"/>
  <c r="DP151" i="1"/>
  <c r="AU167" i="1"/>
  <c r="AS90" i="1"/>
  <c r="HA207" i="1"/>
  <c r="DZ131" i="1"/>
  <c r="ES96" i="1"/>
  <c r="CC91" i="1"/>
  <c r="DE151" i="1"/>
  <c r="DE214" i="1"/>
  <c r="ED168" i="1"/>
  <c r="DT156" i="1"/>
  <c r="BB297" i="1"/>
  <c r="CH196" i="1"/>
  <c r="DE150" i="1"/>
  <c r="EC114" i="1"/>
  <c r="DF112" i="1"/>
  <c r="AJ86" i="1"/>
  <c r="GV98" i="1"/>
  <c r="AG93" i="1"/>
  <c r="EL132" i="1"/>
  <c r="DO78" i="1"/>
  <c r="U152" i="1"/>
  <c r="AW54" i="1"/>
  <c r="FL151" i="1"/>
  <c r="EO253" i="1"/>
  <c r="DF254" i="1"/>
  <c r="DL190" i="1"/>
  <c r="ED180" i="1"/>
  <c r="BX243" i="1"/>
  <c r="DG180" i="1"/>
  <c r="EC143" i="1"/>
  <c r="EZ75" i="1"/>
  <c r="R121" i="1"/>
  <c r="EW80" i="1"/>
  <c r="AQ100" i="1"/>
  <c r="DX99" i="1"/>
  <c r="DT123" i="1"/>
  <c r="GK92" i="1"/>
  <c r="BR76" i="1"/>
  <c r="DR112" i="1"/>
  <c r="EP158" i="1"/>
  <c r="U245" i="1"/>
  <c r="BJ209" i="1"/>
  <c r="Z174" i="1"/>
  <c r="EA216" i="1"/>
  <c r="AH169" i="1"/>
  <c r="GP144" i="1"/>
  <c r="HB128" i="1"/>
  <c r="BZ102" i="1"/>
  <c r="GY96" i="1"/>
  <c r="DZ117" i="1"/>
  <c r="X185" i="1"/>
  <c r="R72" i="1"/>
  <c r="CY83" i="1"/>
  <c r="CH180" i="1"/>
  <c r="FT166" i="1"/>
  <c r="FQ153" i="1"/>
  <c r="BC123" i="1"/>
  <c r="GQ169" i="1"/>
  <c r="DN158" i="1"/>
  <c r="CN145" i="1"/>
  <c r="FJ118" i="1"/>
  <c r="FC90" i="1"/>
  <c r="BC66" i="1"/>
  <c r="BL174" i="1"/>
  <c r="GN155" i="1"/>
  <c r="GV110" i="1"/>
  <c r="EO137" i="1"/>
  <c r="DD115" i="1"/>
  <c r="GK156" i="1"/>
  <c r="CB292" i="1"/>
  <c r="GY210" i="1"/>
  <c r="EN191" i="1"/>
  <c r="GU115" i="1"/>
  <c r="EL101" i="1"/>
  <c r="AF217" i="1"/>
  <c r="AF95" i="1"/>
  <c r="DR121" i="1"/>
  <c r="BS130" i="1"/>
  <c r="CO110" i="1"/>
  <c r="BD74" i="1"/>
  <c r="GT105" i="1"/>
  <c r="W166" i="1"/>
  <c r="DX123" i="1"/>
  <c r="AO173" i="1"/>
  <c r="GN200" i="1"/>
  <c r="CX139" i="1"/>
  <c r="AO177" i="1"/>
  <c r="BQ166" i="1"/>
  <c r="AK210" i="1"/>
  <c r="BC149" i="1"/>
  <c r="Y139" i="1"/>
  <c r="HH151" i="1"/>
  <c r="EX153" i="1"/>
  <c r="ET125" i="1"/>
  <c r="M131" i="1"/>
  <c r="GE234" i="1"/>
  <c r="CJ150" i="1"/>
  <c r="CL194" i="1"/>
  <c r="M196" i="1"/>
  <c r="AG102" i="1"/>
  <c r="FB151" i="1"/>
  <c r="T105" i="1"/>
  <c r="EM180" i="1"/>
  <c r="DR135" i="1"/>
  <c r="CI135" i="1"/>
  <c r="BK181" i="1"/>
  <c r="AE113" i="1"/>
  <c r="CO131" i="1"/>
  <c r="EM189" i="1"/>
  <c r="EB82" i="1"/>
  <c r="GG179" i="1"/>
  <c r="FK143" i="1"/>
  <c r="EY174" i="1"/>
  <c r="T165" i="1"/>
  <c r="EB137" i="1"/>
  <c r="GE128" i="1"/>
  <c r="GB149" i="1"/>
  <c r="FZ100" i="1"/>
  <c r="AL162" i="1"/>
  <c r="DT168" i="1"/>
  <c r="CK122" i="1"/>
  <c r="DP164" i="1"/>
  <c r="DX163" i="1"/>
  <c r="CI80" i="1"/>
  <c r="AP180" i="1"/>
  <c r="BZ68" i="1"/>
  <c r="FK214" i="1"/>
  <c r="FN128" i="1"/>
  <c r="X160" i="1"/>
  <c r="CW155" i="1"/>
  <c r="DU135" i="1"/>
  <c r="GV119" i="1"/>
  <c r="HA146" i="1"/>
  <c r="FA150" i="1"/>
  <c r="GP201" i="1"/>
  <c r="CO153" i="1"/>
  <c r="EN129" i="1"/>
  <c r="R128" i="1"/>
  <c r="DS100" i="1"/>
  <c r="EU143" i="1"/>
  <c r="AU105" i="1"/>
  <c r="AN128" i="1"/>
  <c r="BR152" i="1"/>
  <c r="FH84" i="1"/>
  <c r="GZ131" i="1"/>
  <c r="CK124" i="1"/>
  <c r="BO128" i="1"/>
  <c r="GZ99" i="1"/>
  <c r="DX128" i="1"/>
  <c r="W106" i="1"/>
  <c r="CS148" i="1"/>
  <c r="FM81" i="1"/>
  <c r="GP95" i="1"/>
  <c r="AQ106" i="1"/>
  <c r="HD84" i="1"/>
  <c r="EI73" i="1"/>
  <c r="EL130" i="1"/>
  <c r="FA99" i="1"/>
  <c r="DC59" i="1"/>
  <c r="BH125" i="1"/>
  <c r="EV118" i="1"/>
  <c r="GZ105" i="1"/>
  <c r="BJ183" i="1"/>
  <c r="BC98" i="1"/>
  <c r="GC149" i="1"/>
  <c r="FF134" i="1"/>
  <c r="DX125" i="1"/>
  <c r="BO86" i="1"/>
  <c r="EQ117" i="1"/>
  <c r="DZ100" i="1"/>
  <c r="AM64" i="1"/>
  <c r="BK168" i="1"/>
  <c r="BW110" i="1"/>
  <c r="FN120" i="1"/>
  <c r="AY86" i="1"/>
  <c r="BB162" i="1"/>
  <c r="DZ145" i="1"/>
  <c r="EG87" i="1"/>
  <c r="HB110" i="1"/>
  <c r="BV123" i="1"/>
  <c r="GV90" i="1"/>
  <c r="GM73" i="1"/>
  <c r="EL121" i="1"/>
  <c r="W101" i="1"/>
  <c r="DI149" i="1"/>
  <c r="FU187" i="1"/>
  <c r="CY150" i="1"/>
  <c r="J229" i="1"/>
  <c r="DD204" i="1"/>
  <c r="EO159" i="1"/>
  <c r="FD114" i="1"/>
  <c r="GA289" i="1"/>
  <c r="O130" i="1"/>
  <c r="DB89" i="1"/>
  <c r="DS158" i="1"/>
  <c r="FT91" i="1"/>
  <c r="CG80" i="1"/>
  <c r="EZ120" i="1"/>
  <c r="BC97" i="1"/>
  <c r="O120" i="1"/>
  <c r="FO75" i="1"/>
  <c r="FJ129" i="1"/>
  <c r="CH87" i="1"/>
  <c r="BY123" i="1"/>
  <c r="AA136" i="1"/>
  <c r="EF131" i="1"/>
  <c r="CB113" i="1"/>
  <c r="Y112" i="1"/>
  <c r="AE134" i="1"/>
  <c r="T218" i="1"/>
  <c r="GV140" i="1"/>
  <c r="CF171" i="1"/>
  <c r="DQ203" i="1"/>
  <c r="HH137" i="1"/>
  <c r="GW148" i="1"/>
  <c r="CT155" i="1"/>
  <c r="EN156" i="1"/>
  <c r="BO118" i="1"/>
  <c r="AQ140" i="1"/>
  <c r="FX94" i="1"/>
  <c r="CF182" i="1"/>
  <c r="AW102" i="1"/>
  <c r="ET124" i="1"/>
  <c r="BL124" i="1"/>
  <c r="FB122" i="1"/>
  <c r="GM252" i="1"/>
  <c r="GD183" i="1"/>
  <c r="FC220" i="1"/>
  <c r="EZ222" i="1"/>
  <c r="DC176" i="1"/>
  <c r="FD137" i="1"/>
  <c r="FS72" i="1"/>
  <c r="DU141" i="1"/>
  <c r="EI168" i="1"/>
  <c r="CH95" i="1"/>
  <c r="FK172" i="1"/>
  <c r="BL95" i="1"/>
  <c r="CX93" i="1"/>
  <c r="CP119" i="1"/>
  <c r="AZ127" i="1"/>
  <c r="AC296" i="1"/>
  <c r="FH178" i="1"/>
  <c r="M120" i="1"/>
  <c r="BI186" i="1"/>
  <c r="EC190" i="1"/>
  <c r="CT138" i="1"/>
  <c r="GG91" i="1"/>
  <c r="AW135" i="1"/>
  <c r="BA99" i="1"/>
  <c r="Y119" i="1"/>
  <c r="BM146" i="1"/>
  <c r="R149" i="1"/>
  <c r="N105" i="1"/>
  <c r="GZ180" i="1"/>
  <c r="BV39" i="1"/>
  <c r="FW132" i="1"/>
  <c r="CC235" i="1"/>
  <c r="HC243" i="1"/>
  <c r="CY142" i="1"/>
  <c r="DQ196" i="1"/>
  <c r="GG205" i="1"/>
  <c r="FK195" i="1"/>
  <c r="CU151" i="1"/>
  <c r="AC150" i="1"/>
  <c r="BY88" i="1"/>
  <c r="CA62" i="1"/>
  <c r="U106" i="1"/>
  <c r="GZ98" i="1"/>
  <c r="DO120" i="1"/>
  <c r="GS86" i="1"/>
  <c r="AX77" i="1"/>
  <c r="DB115" i="1"/>
  <c r="CJ180" i="1"/>
  <c r="FZ227" i="1"/>
  <c r="J184" i="1"/>
  <c r="GX179" i="1"/>
  <c r="GE240" i="1"/>
  <c r="DS183" i="1"/>
  <c r="ER154" i="1"/>
  <c r="BT151" i="1"/>
  <c r="CG121" i="1"/>
  <c r="ET95" i="1"/>
  <c r="FW73" i="1"/>
  <c r="DO165" i="1"/>
  <c r="DY148" i="1"/>
  <c r="Z135" i="1"/>
  <c r="S123" i="1"/>
  <c r="FN144" i="1"/>
  <c r="BC168" i="1"/>
  <c r="FQ155" i="1"/>
  <c r="FR231" i="1"/>
  <c r="FU186" i="1"/>
  <c r="FU161" i="1"/>
  <c r="DA261" i="1"/>
  <c r="CV76" i="1"/>
  <c r="FD81" i="1"/>
  <c r="EH143" i="1"/>
  <c r="BT197" i="1"/>
  <c r="HA136" i="1"/>
  <c r="DL116" i="1"/>
  <c r="HE86" i="1"/>
  <c r="GD146" i="1"/>
  <c r="FQ205" i="1"/>
  <c r="GK187" i="1"/>
  <c r="AV150" i="1"/>
  <c r="BI138" i="1"/>
  <c r="CB99" i="1"/>
  <c r="HC168" i="1"/>
  <c r="M130" i="1"/>
  <c r="FH144" i="1"/>
  <c r="AF172" i="1"/>
  <c r="BF128" i="1"/>
  <c r="BI116" i="1"/>
  <c r="EH91" i="1"/>
  <c r="CO115" i="1"/>
  <c r="ED143" i="1"/>
  <c r="EE122" i="1"/>
  <c r="AU161" i="1"/>
  <c r="BW218" i="1"/>
  <c r="DU191" i="1"/>
  <c r="W182" i="1"/>
  <c r="BK178" i="1"/>
  <c r="BV141" i="1"/>
  <c r="DI261" i="1"/>
  <c r="DG65" i="1"/>
  <c r="BZ72" i="1"/>
  <c r="T99" i="1"/>
  <c r="BR107" i="1"/>
  <c r="EE129" i="1"/>
  <c r="BT112" i="1"/>
  <c r="AI107" i="1"/>
  <c r="EA108" i="1"/>
  <c r="GM126" i="1"/>
  <c r="AM196" i="1"/>
  <c r="BB126" i="1"/>
  <c r="EQ222" i="1"/>
  <c r="CP80" i="1"/>
  <c r="GG228" i="1"/>
  <c r="GQ180" i="1"/>
  <c r="ER129" i="1"/>
  <c r="ED101" i="1"/>
  <c r="FT136" i="1"/>
  <c r="CA77" i="1"/>
  <c r="V176" i="1"/>
  <c r="DO134" i="1"/>
  <c r="FA167" i="1"/>
  <c r="AZ137" i="1"/>
  <c r="EX208" i="1"/>
  <c r="HA44" i="1"/>
  <c r="GO130" i="1"/>
  <c r="CU115" i="1"/>
  <c r="AD165" i="1"/>
  <c r="FT174" i="1"/>
  <c r="DW190" i="1"/>
  <c r="FW135" i="1"/>
  <c r="BU160" i="1"/>
  <c r="FP127" i="1"/>
  <c r="EC141" i="1"/>
  <c r="Y118" i="1"/>
  <c r="CU132" i="1"/>
  <c r="GZ143" i="1"/>
  <c r="AB190" i="1"/>
  <c r="U140" i="1"/>
  <c r="O155" i="1"/>
  <c r="DR110" i="1"/>
  <c r="DK148" i="1"/>
  <c r="BT147" i="1"/>
  <c r="GS165" i="1"/>
  <c r="BI140" i="1"/>
  <c r="M156" i="1"/>
  <c r="X212" i="1"/>
  <c r="EJ160" i="1"/>
  <c r="GQ120" i="1"/>
  <c r="O196" i="1"/>
  <c r="AE192" i="1"/>
  <c r="GS173" i="1"/>
  <c r="CR137" i="1"/>
  <c r="GO178" i="1"/>
  <c r="BS200" i="1"/>
  <c r="O201" i="1"/>
  <c r="BL122" i="1"/>
  <c r="DI107" i="1"/>
  <c r="AA117" i="1"/>
  <c r="BA123" i="1"/>
  <c r="Z150" i="1"/>
  <c r="FD151" i="1"/>
  <c r="BN177" i="1"/>
  <c r="AY195" i="1"/>
  <c r="DV113" i="1"/>
  <c r="GC79" i="1"/>
  <c r="AZ136" i="1"/>
  <c r="U87" i="1"/>
  <c r="DD104" i="1"/>
  <c r="W131" i="1"/>
  <c r="AN123" i="1"/>
  <c r="AG129" i="1"/>
  <c r="O92" i="1"/>
  <c r="BU94" i="1"/>
  <c r="BE93" i="1"/>
  <c r="FV117" i="1"/>
  <c r="BZ82" i="1"/>
  <c r="EE118" i="1"/>
  <c r="DY107" i="1"/>
  <c r="O122" i="1"/>
  <c r="GO132" i="1"/>
  <c r="CV127" i="1"/>
  <c r="AJ98" i="1"/>
  <c r="HF130" i="1"/>
  <c r="BD90" i="1"/>
  <c r="AI133" i="1"/>
  <c r="AF68" i="1"/>
  <c r="DU87" i="1"/>
  <c r="DS105" i="1"/>
  <c r="FV98" i="1"/>
  <c r="FX127" i="1"/>
  <c r="EW88" i="1"/>
  <c r="DR103" i="1"/>
  <c r="CA111" i="1"/>
  <c r="FQ109" i="1"/>
  <c r="GJ99" i="1"/>
  <c r="CE111" i="1"/>
  <c r="CA98" i="1"/>
  <c r="EG136" i="1"/>
  <c r="AH96" i="1"/>
  <c r="V118" i="1"/>
  <c r="HF94" i="1"/>
  <c r="EK168" i="1"/>
  <c r="DK57" i="1"/>
  <c r="CF123" i="1"/>
  <c r="DM71" i="1"/>
  <c r="DW120" i="1"/>
  <c r="Q134" i="1"/>
  <c r="BA119" i="1"/>
  <c r="J83" i="1"/>
  <c r="Q135" i="1"/>
  <c r="GG118" i="1"/>
  <c r="BV133" i="1"/>
  <c r="AB113" i="1"/>
  <c r="BQ122" i="1"/>
  <c r="EM117" i="1"/>
  <c r="BH126" i="1"/>
  <c r="AR190" i="1"/>
  <c r="FZ140" i="1"/>
  <c r="EQ214" i="1"/>
  <c r="P204" i="1"/>
  <c r="BD149" i="1"/>
  <c r="EP134" i="1"/>
  <c r="CT154" i="1"/>
  <c r="GU136" i="1"/>
  <c r="BD62" i="1"/>
  <c r="EW107" i="1"/>
  <c r="GY129" i="1"/>
  <c r="DY157" i="1"/>
  <c r="GR101" i="1"/>
  <c r="AV111" i="1"/>
  <c r="DT119" i="1"/>
  <c r="BC105" i="1"/>
  <c r="CL169" i="1"/>
  <c r="FX108" i="1"/>
  <c r="EV190" i="1"/>
  <c r="CE80" i="1"/>
  <c r="DJ132" i="1"/>
  <c r="GG92" i="1"/>
  <c r="BQ115" i="1"/>
  <c r="CA284" i="1"/>
  <c r="HB189" i="1"/>
  <c r="GH284" i="1"/>
  <c r="AM286" i="1"/>
  <c r="DB195" i="1"/>
  <c r="BL135" i="1"/>
  <c r="AW146" i="1"/>
  <c r="AK99" i="1"/>
  <c r="GI121" i="1"/>
  <c r="HD141" i="1"/>
  <c r="AD115" i="1"/>
  <c r="V130" i="1"/>
  <c r="DV66" i="1"/>
  <c r="W152" i="1"/>
  <c r="DL127" i="1"/>
  <c r="CZ136" i="1"/>
  <c r="DR233" i="1"/>
  <c r="BW196" i="1"/>
  <c r="Z167" i="1"/>
  <c r="GI249" i="1"/>
  <c r="O228" i="1"/>
  <c r="AO152" i="1"/>
  <c r="DF148" i="1"/>
  <c r="CK96" i="1"/>
  <c r="AO96" i="1"/>
  <c r="CK139" i="1"/>
  <c r="EA149" i="1"/>
  <c r="CW88" i="1"/>
  <c r="AP172" i="1"/>
  <c r="GZ97" i="1"/>
  <c r="DK154" i="1"/>
  <c r="EN222" i="1"/>
  <c r="AY190" i="1"/>
  <c r="FT200" i="1"/>
  <c r="GY241" i="1"/>
  <c r="BO244" i="1"/>
  <c r="FA153" i="1"/>
  <c r="FP153" i="1"/>
  <c r="CO148" i="1"/>
  <c r="GM129" i="1"/>
  <c r="AP102" i="1"/>
  <c r="L128" i="1"/>
  <c r="BC124" i="1"/>
  <c r="FP106" i="1"/>
  <c r="BE186" i="1"/>
  <c r="HB65" i="1"/>
  <c r="GG108" i="1"/>
  <c r="BP195" i="1"/>
  <c r="K223" i="1"/>
  <c r="AP165" i="1"/>
  <c r="EE163" i="1"/>
  <c r="CV259" i="1"/>
  <c r="EZ177" i="1"/>
  <c r="EL92" i="1"/>
  <c r="EJ126" i="1"/>
  <c r="DB102" i="1"/>
  <c r="J112" i="1"/>
  <c r="DI63" i="1"/>
  <c r="CU141" i="1"/>
  <c r="FE147" i="1"/>
  <c r="AR154" i="1"/>
  <c r="BT90" i="1"/>
  <c r="EA150" i="1"/>
  <c r="GE183" i="1"/>
  <c r="EO161" i="1"/>
  <c r="S238" i="1"/>
  <c r="DW159" i="1"/>
  <c r="Q164" i="1"/>
  <c r="BB258" i="1"/>
  <c r="CI153" i="1"/>
  <c r="BE163" i="1"/>
  <c r="W167" i="1"/>
  <c r="T112" i="1"/>
  <c r="EQ126" i="1"/>
  <c r="DC62" i="1"/>
  <c r="EN114" i="1"/>
  <c r="FK117" i="1"/>
  <c r="CI64" i="1"/>
  <c r="FV123" i="1"/>
  <c r="BF193" i="1"/>
  <c r="HF93" i="1"/>
  <c r="X156" i="1"/>
  <c r="HF210" i="1"/>
  <c r="DA201" i="1"/>
  <c r="DB233" i="1"/>
  <c r="FC196" i="1"/>
  <c r="AH111" i="1"/>
  <c r="BL152" i="1"/>
  <c r="EO128" i="1"/>
  <c r="DX122" i="1"/>
  <c r="BL185" i="1"/>
  <c r="AQ97" i="1"/>
  <c r="GI132" i="1"/>
  <c r="DK212" i="1"/>
  <c r="GF236" i="1"/>
  <c r="AN213" i="1"/>
  <c r="CA182" i="1"/>
  <c r="FG109" i="1"/>
  <c r="DK251" i="1"/>
  <c r="EI134" i="1"/>
  <c r="AM150" i="1"/>
  <c r="FA92" i="1"/>
  <c r="CB168" i="1"/>
  <c r="EV114" i="1"/>
  <c r="L90" i="1"/>
  <c r="GO99" i="1"/>
  <c r="CO84" i="1"/>
  <c r="AS99" i="1"/>
  <c r="FO119" i="1"/>
  <c r="DI178" i="1"/>
  <c r="CC209" i="1"/>
  <c r="EI174" i="1"/>
  <c r="GD191" i="1"/>
  <c r="EU164" i="1"/>
  <c r="EV98" i="1"/>
  <c r="EN97" i="1"/>
  <c r="EF84" i="1"/>
  <c r="DA127" i="1"/>
  <c r="CN138" i="1"/>
  <c r="BK124" i="1"/>
  <c r="GZ104" i="1"/>
  <c r="CK107" i="1"/>
  <c r="CV153" i="1"/>
  <c r="DT142" i="1"/>
  <c r="J231" i="1"/>
  <c r="GF145" i="1"/>
  <c r="Z205" i="1"/>
  <c r="EK138" i="1"/>
  <c r="AP162" i="1"/>
  <c r="BH241" i="1"/>
  <c r="GZ139" i="1"/>
  <c r="Y59" i="1"/>
  <c r="AA147" i="1"/>
  <c r="BI129" i="1"/>
  <c r="DA178" i="1"/>
  <c r="FU159" i="1"/>
  <c r="BJ115" i="1"/>
  <c r="EM140" i="1"/>
  <c r="FK153" i="1"/>
  <c r="DJ127" i="1"/>
  <c r="CN119" i="1"/>
  <c r="FL136" i="1"/>
  <c r="BE124" i="1"/>
  <c r="GF144" i="1"/>
  <c r="HI116" i="1"/>
  <c r="FG176" i="1"/>
  <c r="HG192" i="1"/>
  <c r="EI135" i="1"/>
  <c r="CD124" i="1"/>
  <c r="HH183" i="1"/>
  <c r="GI115" i="1"/>
  <c r="GX154" i="1"/>
  <c r="BV111" i="1"/>
  <c r="GR195" i="1"/>
  <c r="V189" i="1"/>
  <c r="GR155" i="1"/>
  <c r="FX106" i="1"/>
  <c r="EU187" i="1"/>
  <c r="N118" i="1"/>
  <c r="DX140" i="1"/>
  <c r="FL113" i="1"/>
  <c r="V197" i="1"/>
  <c r="T157" i="1"/>
  <c r="GH113" i="1"/>
  <c r="DX130" i="1"/>
  <c r="EY138" i="1"/>
  <c r="M144" i="1"/>
  <c r="GI143" i="1"/>
  <c r="BK152" i="1"/>
  <c r="DB193" i="1"/>
  <c r="BO226" i="1"/>
  <c r="DK76" i="1"/>
  <c r="DD74" i="1"/>
  <c r="DB90" i="1"/>
  <c r="FT190" i="1"/>
  <c r="BL193" i="1"/>
  <c r="DH181" i="1"/>
  <c r="EX238" i="1"/>
  <c r="BA188" i="1"/>
  <c r="CB118" i="1"/>
  <c r="CO104" i="1"/>
  <c r="AX104" i="1"/>
  <c r="HG118" i="1"/>
  <c r="BE142" i="1"/>
  <c r="AP82" i="1"/>
  <c r="FN155" i="1"/>
  <c r="GB140" i="1"/>
  <c r="GI128" i="1"/>
  <c r="EB105" i="1"/>
  <c r="FI104" i="1"/>
  <c r="CS64" i="1"/>
  <c r="BF92" i="1"/>
  <c r="AE150" i="1"/>
  <c r="Z130" i="1"/>
  <c r="DV86" i="1"/>
  <c r="CI95" i="1"/>
  <c r="FO114" i="1"/>
  <c r="FD166" i="1"/>
  <c r="GU120" i="1"/>
  <c r="GT99" i="1"/>
  <c r="AS119" i="1"/>
  <c r="GR125" i="1"/>
  <c r="BG115" i="1"/>
  <c r="EL98" i="1"/>
  <c r="CY117" i="1"/>
  <c r="EW89" i="1"/>
  <c r="GG71" i="1"/>
  <c r="GI94" i="1"/>
  <c r="V72" i="1"/>
  <c r="FH86" i="1"/>
  <c r="EH72" i="1"/>
  <c r="DY90" i="1"/>
  <c r="AO162" i="1"/>
  <c r="FP107" i="1"/>
  <c r="DO122" i="1"/>
  <c r="EU121" i="1"/>
  <c r="FU87" i="1"/>
  <c r="BT203" i="1"/>
  <c r="HH86" i="1"/>
  <c r="HD112" i="1"/>
  <c r="CG97" i="1"/>
  <c r="CY105" i="1"/>
  <c r="BW104" i="1"/>
  <c r="CP96" i="1"/>
  <c r="DI99" i="1"/>
  <c r="DK104" i="1"/>
  <c r="EJ85" i="1"/>
  <c r="BO152" i="1"/>
  <c r="EW71" i="1"/>
  <c r="EF98" i="1"/>
  <c r="DF99" i="1"/>
  <c r="AT99" i="1"/>
  <c r="GP210" i="1"/>
  <c r="EZ163" i="1"/>
  <c r="FH222" i="1"/>
  <c r="CU211" i="1"/>
  <c r="GF158" i="1"/>
  <c r="GB128" i="1"/>
  <c r="CB114" i="1"/>
  <c r="EU130" i="1"/>
  <c r="EB121" i="1"/>
  <c r="AS154" i="1"/>
  <c r="HE93" i="1"/>
  <c r="CU170" i="1"/>
  <c r="S82" i="1"/>
  <c r="DY140" i="1"/>
  <c r="CU93" i="1"/>
  <c r="DQ76" i="1"/>
  <c r="BX169" i="1"/>
  <c r="DZ121" i="1"/>
  <c r="EO169" i="1"/>
  <c r="AE88" i="1"/>
  <c r="BA165" i="1"/>
  <c r="DG124" i="1"/>
  <c r="AR132" i="1"/>
  <c r="CL225" i="1"/>
  <c r="EQ175" i="1"/>
  <c r="Y194" i="1"/>
  <c r="BK173" i="1"/>
  <c r="AZ148" i="1"/>
  <c r="FI135" i="1"/>
  <c r="AG126" i="1"/>
  <c r="BR132" i="1"/>
  <c r="BX81" i="1"/>
  <c r="EW68" i="1"/>
  <c r="BO127" i="1"/>
  <c r="EH87" i="1"/>
  <c r="FM98" i="1"/>
  <c r="EX192" i="1"/>
  <c r="DS99" i="1"/>
  <c r="DO144" i="1"/>
  <c r="V156" i="1"/>
  <c r="AH218" i="1"/>
  <c r="EQ145" i="1"/>
  <c r="EI159" i="1"/>
  <c r="EH246" i="1"/>
  <c r="GN160" i="1"/>
  <c r="CX172" i="1"/>
  <c r="FL114" i="1"/>
  <c r="CJ127" i="1"/>
  <c r="HI127" i="1"/>
  <c r="FO126" i="1"/>
  <c r="EJ120" i="1"/>
  <c r="CH192" i="1"/>
  <c r="BB103" i="1"/>
  <c r="FR105" i="1"/>
  <c r="EX170" i="1"/>
  <c r="FI163" i="1"/>
  <c r="CX161" i="1"/>
  <c r="CX142" i="1"/>
  <c r="HH242" i="1"/>
  <c r="EP198" i="1"/>
  <c r="AQ169" i="1"/>
  <c r="EU126" i="1"/>
  <c r="AO126" i="1"/>
  <c r="U118" i="1"/>
  <c r="FC73" i="1"/>
  <c r="DM134" i="1"/>
  <c r="GU111" i="1"/>
  <c r="DM143" i="1"/>
  <c r="W98" i="1"/>
  <c r="BB156" i="1"/>
  <c r="FN177" i="1"/>
  <c r="FB156" i="1"/>
  <c r="GR218" i="1"/>
  <c r="GX201" i="1"/>
  <c r="FT180" i="1"/>
  <c r="GW221" i="1"/>
  <c r="HC164" i="1"/>
  <c r="HI162" i="1"/>
  <c r="CB183" i="1"/>
  <c r="N142" i="1"/>
  <c r="FA121" i="1"/>
  <c r="GE143" i="1"/>
  <c r="Q140" i="1"/>
  <c r="T108" i="1"/>
  <c r="GA102" i="1"/>
  <c r="DX90" i="1"/>
  <c r="AQ223" i="1"/>
  <c r="AX150" i="1"/>
  <c r="HB170" i="1"/>
  <c r="X237" i="1"/>
  <c r="AO211" i="1"/>
  <c r="AO210" i="1"/>
  <c r="FW70" i="1"/>
  <c r="BI92" i="1"/>
  <c r="ED165" i="1"/>
  <c r="DO97" i="1"/>
  <c r="AS86" i="1"/>
  <c r="HA123" i="1"/>
  <c r="R91" i="1"/>
  <c r="U135" i="1"/>
  <c r="DO108" i="1"/>
  <c r="K147" i="1"/>
  <c r="AW172" i="1"/>
  <c r="EP164" i="1"/>
  <c r="FZ200" i="1"/>
  <c r="EL116" i="1"/>
  <c r="AY252" i="1"/>
  <c r="AO133" i="1"/>
  <c r="AW62" i="1"/>
  <c r="CS166" i="1"/>
  <c r="HI107" i="1"/>
  <c r="GW107" i="1"/>
  <c r="CK95" i="1"/>
  <c r="GD70" i="1"/>
  <c r="AW94" i="1"/>
  <c r="FO117" i="1"/>
  <c r="AN180" i="1"/>
  <c r="DR247" i="1"/>
  <c r="BN156" i="1"/>
  <c r="GX198" i="1"/>
  <c r="GB168" i="1"/>
  <c r="CE75" i="1"/>
  <c r="CK136" i="1"/>
  <c r="EX151" i="1"/>
  <c r="GB88" i="1"/>
  <c r="AN144" i="1"/>
  <c r="AK121" i="1"/>
  <c r="FI147" i="1"/>
  <c r="AR114" i="1"/>
  <c r="AD84" i="1"/>
  <c r="U123" i="1"/>
  <c r="HI172" i="1"/>
  <c r="GZ192" i="1"/>
  <c r="EC148" i="1"/>
  <c r="AI214" i="1"/>
  <c r="FM176" i="1"/>
  <c r="DG155" i="1"/>
  <c r="DB124" i="1"/>
  <c r="DC100" i="1"/>
  <c r="AT128" i="1"/>
  <c r="GS126" i="1"/>
  <c r="DJ97" i="1"/>
  <c r="DY134" i="1"/>
  <c r="BC94" i="1"/>
  <c r="FR108" i="1"/>
  <c r="DF115" i="1"/>
  <c r="FS161" i="1"/>
  <c r="BC270" i="1"/>
  <c r="GO125" i="1"/>
  <c r="CZ144" i="1"/>
  <c r="CG116" i="1"/>
  <c r="CA162" i="1"/>
  <c r="DT144" i="1"/>
  <c r="BE165" i="1"/>
  <c r="AI128" i="1"/>
  <c r="AD91" i="1"/>
  <c r="ET139" i="1"/>
  <c r="FY243" i="1"/>
  <c r="DT129" i="1"/>
  <c r="FD104" i="1"/>
  <c r="GP158" i="1"/>
  <c r="CV160" i="1"/>
  <c r="DR95" i="1"/>
  <c r="DX151" i="1"/>
  <c r="BN135" i="1"/>
  <c r="BC172" i="1"/>
  <c r="FC136" i="1"/>
  <c r="CX81" i="1"/>
  <c r="GF215" i="1"/>
  <c r="S201" i="1"/>
  <c r="BO89" i="1"/>
  <c r="FH140" i="1"/>
  <c r="HH106" i="1"/>
  <c r="FW148" i="1"/>
  <c r="GX157" i="1"/>
  <c r="CC150" i="1"/>
  <c r="FI199" i="1"/>
  <c r="BT188" i="1"/>
  <c r="EY128" i="1"/>
  <c r="FI140" i="1"/>
  <c r="W121" i="1"/>
  <c r="BM163" i="1"/>
  <c r="FK167" i="1"/>
  <c r="CJ167" i="1"/>
  <c r="GY222" i="1"/>
  <c r="AO208" i="1"/>
  <c r="HI126" i="1"/>
  <c r="AR110" i="1"/>
  <c r="AI119" i="1"/>
  <c r="EE170" i="1"/>
  <c r="Z189" i="1"/>
  <c r="BW146" i="1"/>
  <c r="FA241" i="1"/>
  <c r="FN183" i="1"/>
  <c r="GN113" i="1"/>
  <c r="GL107" i="1"/>
  <c r="FX202" i="1"/>
  <c r="FP134" i="1"/>
  <c r="CT146" i="1"/>
  <c r="FZ148" i="1"/>
  <c r="CU153" i="1"/>
  <c r="DU220" i="1"/>
  <c r="CT137" i="1"/>
  <c r="FM68" i="1"/>
  <c r="GI189" i="1"/>
  <c r="BE153" i="1"/>
  <c r="CX103" i="1"/>
  <c r="BM110" i="1"/>
  <c r="CI117" i="1"/>
  <c r="DS156" i="1"/>
  <c r="EP128" i="1"/>
  <c r="DH132" i="1"/>
  <c r="EF152" i="1"/>
  <c r="AV149" i="1"/>
  <c r="FF91" i="1"/>
  <c r="FD194" i="1"/>
  <c r="EP199" i="1"/>
  <c r="Z83" i="1"/>
  <c r="FA113" i="1"/>
  <c r="CI125" i="1"/>
  <c r="O91" i="1"/>
  <c r="EQ124" i="1"/>
  <c r="DV123" i="1"/>
  <c r="GK152" i="1"/>
  <c r="GK137" i="1"/>
  <c r="CQ125" i="1"/>
  <c r="GC115" i="1"/>
  <c r="AJ143" i="1"/>
  <c r="HH123" i="1"/>
  <c r="BJ125" i="1"/>
  <c r="GB113" i="1"/>
  <c r="DF155" i="1"/>
  <c r="BD100" i="1"/>
  <c r="GQ75" i="1"/>
  <c r="DN72" i="1"/>
  <c r="ET103" i="1"/>
  <c r="EH159" i="1"/>
  <c r="CO127" i="1"/>
  <c r="X121" i="1"/>
  <c r="EN117" i="1"/>
  <c r="BY152" i="1"/>
  <c r="ER70" i="1"/>
  <c r="CV109" i="1"/>
  <c r="AR84" i="1"/>
  <c r="R164" i="1"/>
  <c r="J99" i="1"/>
  <c r="DT87" i="1"/>
  <c r="CU109" i="1"/>
  <c r="FY119" i="1"/>
  <c r="EA126" i="1"/>
  <c r="BU145" i="1"/>
  <c r="EY127" i="1"/>
  <c r="CI143" i="1"/>
  <c r="AX121" i="1"/>
  <c r="AC128" i="1"/>
  <c r="AI254" i="1"/>
  <c r="EC169" i="1"/>
  <c r="GY188" i="1"/>
  <c r="CY295" i="1"/>
  <c r="DV198" i="1"/>
  <c r="BT152" i="1"/>
  <c r="FB71" i="1"/>
  <c r="CV137" i="1"/>
  <c r="AC64" i="1"/>
  <c r="AC87" i="1"/>
  <c r="BS96" i="1"/>
  <c r="DK138" i="1"/>
  <c r="EG93" i="1"/>
  <c r="AR153" i="1"/>
  <c r="AN131" i="1"/>
  <c r="EO116" i="1"/>
  <c r="AV108" i="1"/>
  <c r="FX115" i="1"/>
  <c r="BL145" i="1"/>
  <c r="FH124" i="1"/>
  <c r="AY168" i="1"/>
  <c r="CJ87" i="1"/>
  <c r="GA127" i="1"/>
  <c r="DL144" i="1"/>
  <c r="DU190" i="1"/>
  <c r="FJ158" i="1"/>
  <c r="CB198" i="1"/>
  <c r="FK235" i="1"/>
  <c r="GK203" i="1"/>
  <c r="GJ166" i="1"/>
  <c r="DR127" i="1"/>
  <c r="CS83" i="1"/>
  <c r="BE154" i="1"/>
  <c r="DB69" i="1"/>
  <c r="CU138" i="1"/>
  <c r="FC116" i="1"/>
  <c r="EU140" i="1"/>
  <c r="GM96" i="1"/>
  <c r="AT134" i="1"/>
  <c r="BG135" i="1"/>
  <c r="EI170" i="1"/>
  <c r="AK202" i="1"/>
  <c r="GD197" i="1"/>
  <c r="FA169" i="1"/>
  <c r="EC232" i="1"/>
  <c r="FV184" i="1"/>
  <c r="HC88" i="1"/>
  <c r="T116" i="1"/>
  <c r="GZ59" i="1"/>
  <c r="GM136" i="1"/>
  <c r="J125" i="1"/>
  <c r="GC139" i="1"/>
  <c r="EB103" i="1"/>
  <c r="GJ163" i="1"/>
  <c r="V139" i="1"/>
  <c r="P141" i="1"/>
  <c r="GI283" i="1"/>
  <c r="GD196" i="1"/>
  <c r="ES143" i="1"/>
  <c r="FE211" i="1"/>
  <c r="FT172" i="1"/>
  <c r="FE173" i="1"/>
  <c r="BT113" i="1"/>
  <c r="CK151" i="1"/>
  <c r="FJ106" i="1"/>
  <c r="V129" i="1"/>
  <c r="FU117" i="1"/>
  <c r="AK109" i="1"/>
  <c r="FW114" i="1"/>
  <c r="N110" i="1"/>
  <c r="EI217" i="1"/>
  <c r="CI126" i="1"/>
  <c r="HA157" i="1"/>
  <c r="O146" i="1"/>
  <c r="FC203" i="1"/>
  <c r="DN169" i="1"/>
  <c r="EG106" i="1"/>
  <c r="DB127" i="1"/>
  <c r="S130" i="1"/>
  <c r="BC112" i="1"/>
  <c r="CU118" i="1"/>
  <c r="AM105" i="1"/>
  <c r="CB78" i="1"/>
  <c r="DW157" i="1"/>
  <c r="HC151" i="1"/>
  <c r="GO153" i="1"/>
  <c r="GZ150" i="1"/>
  <c r="BI160" i="1"/>
  <c r="FJ172" i="1"/>
  <c r="CK114" i="1"/>
  <c r="EF218" i="1"/>
  <c r="DK172" i="1"/>
  <c r="V110" i="1"/>
  <c r="W94" i="1"/>
  <c r="CO62" i="1"/>
  <c r="FI105" i="1"/>
  <c r="EQ125" i="1"/>
  <c r="FH100" i="1"/>
  <c r="AT113" i="1"/>
  <c r="HC70" i="1"/>
  <c r="DP107" i="1"/>
  <c r="FI131" i="1"/>
  <c r="O168" i="1"/>
  <c r="P97" i="1"/>
  <c r="FW227" i="1"/>
  <c r="EJ110" i="1"/>
  <c r="AN289" i="1"/>
  <c r="DQ197" i="1"/>
  <c r="DM153" i="1"/>
  <c r="CF141" i="1"/>
  <c r="BH94" i="1"/>
  <c r="EV191" i="1"/>
  <c r="BP118" i="1"/>
  <c r="BP117" i="1"/>
  <c r="HA133" i="1"/>
  <c r="DD152" i="1"/>
  <c r="DC200" i="1"/>
  <c r="BX150" i="1"/>
  <c r="FS239" i="1"/>
  <c r="X191" i="1"/>
  <c r="FC142" i="1"/>
  <c r="CW102" i="1"/>
  <c r="CD174" i="1"/>
  <c r="HH198" i="1"/>
  <c r="CE148" i="1"/>
  <c r="FG94" i="1"/>
  <c r="GW88" i="1"/>
  <c r="GU128" i="1"/>
  <c r="DK99" i="1"/>
  <c r="FX146" i="1"/>
  <c r="HF95" i="1"/>
  <c r="FB130" i="1"/>
  <c r="CX190" i="1"/>
  <c r="BW188" i="1"/>
  <c r="X199" i="1"/>
  <c r="FJ282" i="1"/>
  <c r="EB161" i="1"/>
  <c r="EE174" i="1"/>
  <c r="DS131" i="1"/>
  <c r="CD140" i="1"/>
  <c r="DJ108" i="1"/>
  <c r="DH161" i="1"/>
  <c r="U99" i="1"/>
  <c r="CZ120" i="1"/>
  <c r="GU131" i="1"/>
  <c r="ES146" i="1"/>
  <c r="BO140" i="1"/>
  <c r="HH179" i="1"/>
  <c r="BL137" i="1"/>
  <c r="DR191" i="1"/>
  <c r="CE155" i="1"/>
  <c r="GP261" i="1"/>
  <c r="HE111" i="1"/>
  <c r="GO140" i="1"/>
  <c r="BR114" i="1"/>
  <c r="EW153" i="1"/>
  <c r="CM104" i="1"/>
  <c r="BL151" i="1"/>
  <c r="AC173" i="1"/>
  <c r="GX93" i="1"/>
  <c r="HE176" i="1"/>
  <c r="HC133" i="1"/>
  <c r="BA171" i="1"/>
  <c r="CW104" i="1"/>
  <c r="FG155" i="1"/>
  <c r="J169" i="1"/>
  <c r="GF108" i="1"/>
  <c r="X142" i="1"/>
  <c r="DF174" i="1"/>
  <c r="GL200" i="1"/>
  <c r="DX97" i="1"/>
  <c r="CN125" i="1"/>
  <c r="AY150" i="1"/>
  <c r="BY135" i="1"/>
  <c r="FY144" i="1"/>
  <c r="GH148" i="1"/>
  <c r="GT113" i="1"/>
  <c r="BH194" i="1"/>
  <c r="EG132" i="1"/>
  <c r="FH94" i="1"/>
  <c r="HB156" i="1"/>
  <c r="HE136" i="1"/>
  <c r="EB152" i="1"/>
  <c r="FN151" i="1"/>
  <c r="CT133" i="1"/>
  <c r="AR234" i="1"/>
  <c r="AI155" i="1"/>
  <c r="AU104" i="1"/>
  <c r="CM173" i="1"/>
  <c r="CY114" i="1"/>
  <c r="AZ147" i="1"/>
  <c r="GQ119" i="1"/>
  <c r="N151" i="1"/>
  <c r="FB191" i="1"/>
  <c r="GZ114" i="1"/>
  <c r="K70" i="1"/>
  <c r="DM154" i="1"/>
  <c r="AB138" i="1"/>
  <c r="BQ271" i="1"/>
  <c r="FL100" i="1"/>
  <c r="FQ159" i="1"/>
  <c r="EW132" i="1"/>
  <c r="DR154" i="1"/>
  <c r="HE85" i="1"/>
  <c r="Y171" i="1"/>
  <c r="CD168" i="1"/>
  <c r="GD107" i="1"/>
  <c r="CC154" i="1"/>
  <c r="BE101" i="1"/>
  <c r="ER88" i="1"/>
  <c r="EC91" i="1"/>
  <c r="BA85" i="1"/>
  <c r="BX89" i="1"/>
  <c r="AH163" i="1"/>
  <c r="EZ123" i="1"/>
  <c r="GR187" i="1"/>
  <c r="GH125" i="1"/>
  <c r="GA84" i="1"/>
  <c r="EE123" i="1"/>
  <c r="DP109" i="1"/>
  <c r="FS129" i="1"/>
  <c r="BQ171" i="1"/>
  <c r="DX110" i="1"/>
  <c r="FK158" i="1"/>
  <c r="DV129" i="1"/>
  <c r="W82" i="1"/>
  <c r="ED87" i="1"/>
  <c r="BF109" i="1"/>
  <c r="EZ92" i="1"/>
  <c r="GO121" i="1"/>
  <c r="FL97" i="1"/>
  <c r="AW127" i="1"/>
  <c r="GI106" i="1"/>
  <c r="DY109" i="1"/>
  <c r="CS116" i="1"/>
  <c r="CZ119" i="1"/>
  <c r="BX131" i="1"/>
  <c r="BH147" i="1"/>
  <c r="CM136" i="1"/>
  <c r="BF122" i="1"/>
  <c r="T131" i="1"/>
  <c r="EE103" i="1"/>
  <c r="DD107" i="1"/>
  <c r="DZ126" i="1"/>
  <c r="CL119" i="1"/>
  <c r="CY116" i="1"/>
  <c r="GV130" i="1"/>
  <c r="HC101" i="1"/>
  <c r="GS91" i="1"/>
  <c r="BV104" i="1"/>
  <c r="V160" i="1"/>
  <c r="BW105" i="1"/>
  <c r="FF172" i="1"/>
  <c r="EY70" i="1"/>
  <c r="BP126" i="1"/>
  <c r="CC171" i="1"/>
  <c r="BA196" i="1"/>
  <c r="BD167" i="1"/>
  <c r="CQ170" i="1"/>
  <c r="HC176" i="1"/>
  <c r="X204" i="1"/>
  <c r="CG137" i="1"/>
  <c r="CT111" i="1"/>
  <c r="DH94" i="1"/>
  <c r="FR131" i="1"/>
  <c r="FL102" i="1"/>
  <c r="GW149" i="1"/>
  <c r="BS115" i="1"/>
  <c r="ES153" i="1"/>
  <c r="FF103" i="1"/>
  <c r="EO127" i="1"/>
  <c r="BZ112" i="1"/>
  <c r="U59" i="1"/>
  <c r="K140" i="1"/>
  <c r="X126" i="1"/>
  <c r="EQ143" i="1"/>
  <c r="BA92" i="1"/>
  <c r="CY137" i="1"/>
  <c r="FP180" i="1"/>
  <c r="DL140" i="1"/>
  <c r="Y228" i="1"/>
  <c r="AL163" i="1"/>
  <c r="AN142" i="1"/>
  <c r="K220" i="1"/>
  <c r="Z204" i="1"/>
  <c r="ER136" i="1"/>
  <c r="FD142" i="1"/>
  <c r="P109" i="1"/>
  <c r="HD93" i="1"/>
  <c r="GA79" i="1"/>
  <c r="EB100" i="1"/>
  <c r="BM165" i="1"/>
  <c r="GS110" i="1"/>
  <c r="AS107" i="1"/>
  <c r="FF218" i="1"/>
  <c r="Q119" i="1"/>
  <c r="BS174" i="1"/>
  <c r="GT212" i="1"/>
  <c r="GZ207" i="1"/>
  <c r="ED220" i="1"/>
  <c r="EN108" i="1"/>
  <c r="AJ126" i="1"/>
  <c r="AP115" i="1"/>
  <c r="EL108" i="1"/>
  <c r="HG130" i="1"/>
  <c r="BJ124" i="1"/>
  <c r="CD109" i="1"/>
  <c r="FB112" i="1"/>
  <c r="Z112" i="1"/>
  <c r="FB209" i="1"/>
  <c r="AH150" i="1"/>
  <c r="FS182" i="1"/>
  <c r="DO250" i="1"/>
  <c r="DK143" i="1"/>
  <c r="AD190" i="1"/>
  <c r="FG104" i="1"/>
  <c r="DX63" i="1"/>
  <c r="FT94" i="1"/>
  <c r="GR116" i="1"/>
  <c r="FU93" i="1"/>
  <c r="AC99" i="1"/>
  <c r="AI93" i="1"/>
  <c r="R151" i="1"/>
  <c r="CA118" i="1"/>
  <c r="DL152" i="1"/>
  <c r="BN104" i="1"/>
  <c r="BH159" i="1"/>
  <c r="HF196" i="1"/>
  <c r="FM132" i="1"/>
  <c r="GM250" i="1"/>
  <c r="EU196" i="1"/>
  <c r="CH101" i="1"/>
  <c r="FI99" i="1"/>
  <c r="HD98" i="1"/>
  <c r="EJ66" i="1"/>
  <c r="FC130" i="1"/>
  <c r="AD101" i="1"/>
  <c r="BK113" i="1"/>
  <c r="FP75" i="1"/>
  <c r="EN110" i="1"/>
  <c r="BD116" i="1"/>
  <c r="FB137" i="1"/>
  <c r="EQ111" i="1"/>
  <c r="BI188" i="1"/>
  <c r="CT118" i="1"/>
  <c r="CP219" i="1"/>
  <c r="EH202" i="1"/>
  <c r="GU125" i="1"/>
  <c r="BK77" i="1"/>
  <c r="AN99" i="1"/>
  <c r="EK78" i="1"/>
  <c r="CH139" i="1"/>
  <c r="BT97" i="1"/>
  <c r="DV89" i="1"/>
  <c r="EU122" i="1"/>
  <c r="GI200" i="1"/>
  <c r="BR136" i="1"/>
  <c r="T216" i="1"/>
  <c r="FY169" i="1"/>
  <c r="HA241" i="1"/>
  <c r="DB159" i="1"/>
  <c r="FJ155" i="1"/>
  <c r="EO244" i="1"/>
  <c r="DL143" i="1"/>
  <c r="GU108" i="1"/>
  <c r="BE131" i="1"/>
  <c r="DJ114" i="1"/>
  <c r="BG93" i="1"/>
  <c r="GJ140" i="1"/>
  <c r="FB127" i="1"/>
  <c r="DX96" i="1"/>
  <c r="EA197" i="1"/>
  <c r="AP175" i="1"/>
  <c r="FJ171" i="1"/>
  <c r="GI222" i="1"/>
  <c r="EP179" i="1"/>
  <c r="CO141" i="1"/>
  <c r="EY90" i="1"/>
  <c r="T139" i="1"/>
  <c r="FR66" i="1"/>
  <c r="BG126" i="1"/>
  <c r="CM90" i="1"/>
  <c r="AX146" i="1"/>
  <c r="CL102" i="1"/>
  <c r="GQ189" i="1"/>
  <c r="FL72" i="1"/>
  <c r="AZ192" i="1"/>
  <c r="AL142" i="1"/>
  <c r="L217" i="1"/>
  <c r="FH158" i="1"/>
  <c r="Q115" i="1"/>
  <c r="FP216" i="1"/>
  <c r="GW174" i="1"/>
  <c r="Y144" i="1"/>
  <c r="CO73" i="1"/>
  <c r="GN137" i="1"/>
  <c r="BB132" i="1"/>
  <c r="HE71" i="1"/>
  <c r="GL141" i="1"/>
  <c r="HA169" i="1"/>
  <c r="GL122" i="1"/>
  <c r="AB155" i="1"/>
  <c r="AP136" i="1"/>
  <c r="FG89" i="1"/>
  <c r="DC177" i="1"/>
  <c r="AV154" i="1"/>
  <c r="ED296" i="1"/>
  <c r="ED130" i="1"/>
  <c r="FO122" i="1"/>
  <c r="GA161" i="1"/>
  <c r="FX112" i="1"/>
  <c r="BG164" i="1"/>
  <c r="GY139" i="1"/>
  <c r="EU211" i="1"/>
  <c r="FV148" i="1"/>
  <c r="CV192" i="1"/>
  <c r="FT234" i="1"/>
  <c r="GV113" i="1"/>
  <c r="BN110" i="1"/>
  <c r="DO83" i="1"/>
  <c r="BB86" i="1"/>
  <c r="FP186" i="1"/>
  <c r="DM85" i="1"/>
  <c r="GC199" i="1"/>
  <c r="AQ214" i="1"/>
  <c r="FN115" i="1"/>
  <c r="BI128" i="1"/>
  <c r="HC105" i="1"/>
  <c r="DD103" i="1"/>
  <c r="P219" i="1"/>
  <c r="GV116" i="1"/>
  <c r="EZ191" i="1"/>
  <c r="CG188" i="1"/>
  <c r="DQ114" i="1"/>
  <c r="GY109" i="1"/>
  <c r="GA123" i="1"/>
  <c r="EU135" i="1"/>
  <c r="FY180" i="1"/>
  <c r="AM123" i="1"/>
  <c r="HI176" i="1"/>
  <c r="AF248" i="1"/>
  <c r="DD119" i="1"/>
  <c r="FB62" i="1"/>
  <c r="GX152" i="1"/>
  <c r="EV102" i="1"/>
  <c r="GA265" i="1"/>
  <c r="EL113" i="1"/>
  <c r="DM169" i="1"/>
  <c r="Q120" i="1"/>
  <c r="BV130" i="1"/>
  <c r="DF91" i="1"/>
  <c r="GN158" i="1"/>
  <c r="CU176" i="1"/>
  <c r="GE199" i="1"/>
  <c r="GR150" i="1"/>
  <c r="AK201" i="1"/>
  <c r="BU197" i="1"/>
  <c r="BU117" i="1"/>
  <c r="BH116" i="1"/>
  <c r="BB147" i="1"/>
  <c r="S111" i="1"/>
  <c r="CK117" i="1"/>
  <c r="EV127" i="1"/>
  <c r="EX154" i="1"/>
  <c r="DG109" i="1"/>
  <c r="FO124" i="1"/>
  <c r="FJ100" i="1"/>
  <c r="DX106" i="1"/>
  <c r="CT70" i="1"/>
  <c r="FR115" i="1"/>
  <c r="EE119" i="1"/>
  <c r="CR198" i="1"/>
  <c r="GJ47" i="1"/>
  <c r="FT82" i="1"/>
  <c r="DK111" i="1"/>
  <c r="ET110" i="1"/>
  <c r="CP131" i="1"/>
  <c r="GN89" i="1"/>
  <c r="FY120" i="1"/>
  <c r="GU127" i="1"/>
  <c r="CS160" i="1"/>
  <c r="GV155" i="1"/>
  <c r="DU152" i="1"/>
  <c r="FQ81" i="1"/>
  <c r="AF163" i="1"/>
  <c r="FJ101" i="1"/>
  <c r="CK103" i="1"/>
  <c r="CB97" i="1"/>
  <c r="EP148" i="1"/>
  <c r="BJ90" i="1"/>
  <c r="R125" i="1"/>
  <c r="CR163" i="1"/>
  <c r="GJ196" i="1"/>
  <c r="HE139" i="1"/>
  <c r="AY154" i="1"/>
  <c r="HI138" i="1"/>
  <c r="EZ96" i="1"/>
  <c r="CQ115" i="1"/>
  <c r="CA93" i="1"/>
  <c r="BJ106" i="1"/>
  <c r="GP110" i="1"/>
  <c r="AV146" i="1"/>
  <c r="EU98" i="1"/>
  <c r="AY126" i="1"/>
  <c r="DA130" i="1"/>
  <c r="DF149" i="1"/>
  <c r="GZ163" i="1"/>
  <c r="DK112" i="1"/>
  <c r="EI100" i="1"/>
  <c r="GY126" i="1"/>
  <c r="Z213" i="1"/>
  <c r="GF134" i="1"/>
  <c r="DG264" i="1"/>
  <c r="FN228" i="1"/>
  <c r="GT172" i="1"/>
  <c r="CG212" i="1"/>
  <c r="GO169" i="1"/>
  <c r="BJ145" i="1"/>
  <c r="FG91" i="1"/>
  <c r="GT65" i="1"/>
  <c r="BB148" i="1"/>
  <c r="GZ175" i="1"/>
  <c r="HA145" i="1"/>
  <c r="GB116" i="1"/>
  <c r="EA104" i="1"/>
  <c r="FW142" i="1"/>
  <c r="EW87" i="1"/>
  <c r="HD70" i="1"/>
  <c r="DZ169" i="1"/>
  <c r="CN120" i="1"/>
  <c r="EE166" i="1"/>
  <c r="GN105" i="1"/>
  <c r="EP90" i="1"/>
  <c r="DN217" i="1"/>
  <c r="CV104" i="1"/>
  <c r="FL146" i="1"/>
  <c r="BA201" i="1"/>
  <c r="DA180" i="1"/>
  <c r="AC209" i="1"/>
  <c r="DY119" i="1"/>
  <c r="CQ81" i="1"/>
  <c r="L142" i="1"/>
  <c r="EH94" i="1"/>
  <c r="AY104" i="1"/>
  <c r="DW116" i="1"/>
  <c r="BE72" i="1"/>
  <c r="FN141" i="1"/>
  <c r="EZ114" i="1"/>
  <c r="BY144" i="1"/>
  <c r="CH227" i="1"/>
  <c r="GU139" i="1"/>
  <c r="AB179" i="1"/>
  <c r="BB218" i="1"/>
  <c r="GM201" i="1"/>
  <c r="BK145" i="1"/>
  <c r="AZ66" i="1"/>
  <c r="CV136" i="1"/>
  <c r="CS120" i="1"/>
  <c r="BX96" i="1"/>
  <c r="EA85" i="1"/>
  <c r="K82" i="1"/>
  <c r="FX117" i="1"/>
  <c r="AT125" i="1"/>
  <c r="GH154" i="1"/>
  <c r="CP218" i="1"/>
  <c r="FD156" i="1"/>
  <c r="BS159" i="1"/>
  <c r="CA260" i="1"/>
  <c r="DI223" i="1"/>
  <c r="FS136" i="1"/>
  <c r="HE90" i="1"/>
  <c r="BX69" i="1"/>
  <c r="DP91" i="1"/>
  <c r="DW106" i="1"/>
  <c r="FY122" i="1"/>
  <c r="DA97" i="1"/>
  <c r="DG107" i="1"/>
  <c r="FP97" i="1"/>
  <c r="DU123" i="1"/>
  <c r="DZ118" i="1"/>
  <c r="GM116" i="1"/>
  <c r="BY95" i="1"/>
  <c r="M180" i="1"/>
  <c r="AC124" i="1"/>
  <c r="CB265" i="1"/>
  <c r="GA173" i="1"/>
  <c r="BR110" i="1"/>
  <c r="CI129" i="1"/>
  <c r="BL126" i="1"/>
  <c r="DX86" i="1"/>
  <c r="CR120" i="1"/>
  <c r="BF121" i="1"/>
  <c r="CS115" i="1"/>
  <c r="DT100" i="1"/>
  <c r="AQ141" i="1"/>
  <c r="EW183" i="1"/>
  <c r="FG242" i="1"/>
  <c r="FU132" i="1"/>
  <c r="AL294" i="1"/>
  <c r="GB192" i="1"/>
  <c r="BS183" i="1"/>
  <c r="DC239" i="1"/>
  <c r="AN173" i="1"/>
  <c r="FU110" i="1"/>
  <c r="EQ93" i="1"/>
  <c r="FU91" i="1"/>
  <c r="FT108" i="1"/>
  <c r="GP100" i="1"/>
  <c r="BW148" i="1"/>
  <c r="EO102" i="1"/>
  <c r="AW96" i="1"/>
  <c r="EK82" i="1"/>
  <c r="DB222" i="1"/>
  <c r="V96" i="1"/>
  <c r="AO178" i="1"/>
  <c r="AK113" i="1"/>
  <c r="AL202" i="1"/>
  <c r="Q242" i="1"/>
  <c r="EO139" i="1"/>
  <c r="GI100" i="1"/>
  <c r="ER123" i="1"/>
  <c r="GN150" i="1"/>
  <c r="EC93" i="1"/>
  <c r="AV185" i="1"/>
  <c r="BO95" i="1"/>
  <c r="AV163" i="1"/>
  <c r="DL87" i="1"/>
  <c r="EU209" i="1"/>
  <c r="HG152" i="1"/>
  <c r="DQ224" i="1"/>
  <c r="FB186" i="1"/>
  <c r="DL203" i="1"/>
  <c r="M106" i="1"/>
  <c r="O93" i="1"/>
  <c r="GS144" i="1"/>
  <c r="O79" i="1"/>
  <c r="FS130" i="1"/>
  <c r="FV143" i="1"/>
  <c r="CA108" i="1"/>
  <c r="EN113" i="1"/>
  <c r="DP90" i="1"/>
  <c r="AL152" i="1"/>
  <c r="GG165" i="1"/>
  <c r="GB219" i="1"/>
  <c r="J226" i="1"/>
  <c r="GK198" i="1"/>
  <c r="M209" i="1"/>
  <c r="GK201" i="1"/>
  <c r="AM184" i="1"/>
  <c r="BV102" i="1"/>
  <c r="DI69" i="1"/>
  <c r="HI117" i="1"/>
  <c r="AU108" i="1"/>
  <c r="CV121" i="1"/>
  <c r="AA91" i="1"/>
  <c r="FJ93" i="1"/>
  <c r="FK139" i="1"/>
  <c r="AX145" i="1"/>
  <c r="DX160" i="1"/>
  <c r="W119" i="1"/>
  <c r="CE143" i="1"/>
  <c r="CS156" i="1"/>
  <c r="BD163" i="1"/>
  <c r="GW135" i="1"/>
  <c r="BC71" i="1"/>
  <c r="CV99" i="1"/>
  <c r="BK191" i="1"/>
  <c r="AG89" i="1"/>
  <c r="FO165" i="1"/>
  <c r="AW81" i="1"/>
  <c r="L203" i="1"/>
  <c r="AN269" i="1"/>
  <c r="CI113" i="1"/>
  <c r="AI98" i="1"/>
  <c r="AZ149" i="1"/>
  <c r="ET140" i="1"/>
  <c r="ES193" i="1"/>
  <c r="DY104" i="1"/>
  <c r="BP193" i="1"/>
  <c r="CM140" i="1"/>
  <c r="BJ136" i="1"/>
  <c r="GE125" i="1"/>
  <c r="CG135" i="1"/>
  <c r="DX185" i="1"/>
  <c r="EP203" i="1"/>
  <c r="BF120" i="1"/>
  <c r="EW258" i="1"/>
  <c r="N166" i="1"/>
  <c r="GM140" i="1"/>
  <c r="V123" i="1"/>
  <c r="FY160" i="1"/>
  <c r="HG164" i="1"/>
  <c r="V171" i="1"/>
  <c r="GU151" i="1"/>
  <c r="AL161" i="1"/>
  <c r="FM172" i="1"/>
  <c r="CE139" i="1"/>
  <c r="CF131" i="1"/>
  <c r="DH153" i="1"/>
  <c r="GN171" i="1"/>
  <c r="FZ201" i="1"/>
  <c r="EN153" i="1"/>
  <c r="CI176" i="1"/>
  <c r="BF143" i="1"/>
  <c r="CZ124" i="1"/>
  <c r="EM120" i="1"/>
  <c r="CT160" i="1"/>
  <c r="FV171" i="1"/>
  <c r="EI136" i="1"/>
  <c r="ET96" i="1"/>
  <c r="GP227" i="1"/>
  <c r="L186" i="1"/>
  <c r="HH102" i="1"/>
  <c r="GS129" i="1"/>
  <c r="EF63" i="1"/>
  <c r="GG78" i="1"/>
  <c r="GW127" i="1"/>
  <c r="DC136" i="1"/>
  <c r="GV169" i="1"/>
  <c r="CR105" i="1"/>
  <c r="HB86" i="1"/>
  <c r="BO117" i="1"/>
  <c r="FZ90" i="1"/>
  <c r="BA110" i="1"/>
  <c r="GY119" i="1"/>
  <c r="CJ88" i="1"/>
  <c r="CU76" i="1"/>
  <c r="GP98" i="1"/>
  <c r="EP87" i="1"/>
  <c r="GX66" i="1"/>
  <c r="DL85" i="1"/>
  <c r="EE136" i="1"/>
  <c r="EW94" i="1"/>
  <c r="GC135" i="1"/>
  <c r="DQ84" i="1"/>
  <c r="AJ73" i="1"/>
  <c r="DM84" i="1"/>
  <c r="AR118" i="1"/>
  <c r="CR102" i="1"/>
  <c r="BL181" i="1"/>
  <c r="O95" i="1"/>
  <c r="CS197" i="1"/>
  <c r="AV88" i="1"/>
  <c r="DP121" i="1"/>
  <c r="GE87" i="1"/>
  <c r="AR89" i="1"/>
  <c r="CE147" i="1"/>
  <c r="CN159" i="1"/>
  <c r="AC115" i="1"/>
  <c r="V113" i="1"/>
  <c r="DZ101" i="1"/>
  <c r="FO148" i="1"/>
  <c r="AO124" i="1"/>
  <c r="EK65" i="1"/>
  <c r="EZ129" i="1"/>
  <c r="CU152" i="1"/>
  <c r="DV132" i="1"/>
  <c r="GY131" i="1"/>
  <c r="DZ135" i="1"/>
  <c r="AJ101" i="1"/>
  <c r="BD137" i="1"/>
  <c r="DM103" i="1"/>
  <c r="EA142" i="1"/>
  <c r="FK92" i="1"/>
  <c r="BO187" i="1"/>
  <c r="GA223" i="1"/>
  <c r="BI86" i="1"/>
  <c r="BD128" i="1"/>
  <c r="BT257" i="1"/>
  <c r="BB169" i="1"/>
  <c r="CJ210" i="1"/>
  <c r="CZ123" i="1"/>
  <c r="N109" i="1"/>
  <c r="BH136" i="1"/>
  <c r="DC103" i="1"/>
  <c r="FV100" i="1"/>
  <c r="EK167" i="1"/>
  <c r="AV128" i="1"/>
  <c r="X186" i="1"/>
  <c r="FA91" i="1"/>
  <c r="EJ156" i="1"/>
  <c r="EJ93" i="1"/>
  <c r="BB117" i="1"/>
  <c r="AO115" i="1"/>
  <c r="AI124" i="1"/>
  <c r="AH152" i="1"/>
  <c r="DN106" i="1"/>
  <c r="DT150" i="1"/>
  <c r="DP270" i="1"/>
  <c r="BI154" i="1"/>
  <c r="BT185" i="1"/>
  <c r="DG214" i="1"/>
  <c r="BB157" i="1"/>
  <c r="BT178" i="1"/>
  <c r="EE124" i="1"/>
  <c r="CT100" i="1"/>
  <c r="DF132" i="1"/>
  <c r="DP123" i="1"/>
  <c r="EN100" i="1"/>
  <c r="FP91" i="1"/>
  <c r="O104" i="1"/>
  <c r="GC145" i="1"/>
  <c r="BX90" i="1"/>
  <c r="CU113" i="1"/>
  <c r="CW174" i="1"/>
  <c r="BT84" i="1"/>
  <c r="AN132" i="1"/>
  <c r="T120" i="1"/>
  <c r="CC247" i="1"/>
  <c r="BQ146" i="1"/>
  <c r="BP110" i="1"/>
  <c r="ET89" i="1"/>
  <c r="HB146" i="1"/>
  <c r="DP93" i="1"/>
  <c r="FP105" i="1"/>
  <c r="GK111" i="1"/>
  <c r="GF85" i="1"/>
  <c r="DI143" i="1"/>
  <c r="BU126" i="1"/>
  <c r="DX205" i="1"/>
  <c r="BK129" i="1"/>
  <c r="EH238" i="1"/>
  <c r="CH71" i="1"/>
  <c r="BR219" i="1"/>
  <c r="FU199" i="1"/>
  <c r="ER108" i="1"/>
  <c r="CR130" i="1"/>
  <c r="AJ88" i="1"/>
  <c r="AA98" i="1"/>
  <c r="W110" i="1"/>
  <c r="DF122" i="1"/>
  <c r="BA116" i="1"/>
  <c r="EX88" i="1"/>
  <c r="EF199" i="1"/>
  <c r="EU192" i="1"/>
  <c r="GN232" i="1"/>
  <c r="GH145" i="1"/>
  <c r="DT171" i="1"/>
  <c r="HC166" i="1"/>
  <c r="AN153" i="1"/>
  <c r="GW212" i="1"/>
  <c r="GO160" i="1"/>
  <c r="FC124" i="1"/>
  <c r="BF95" i="1"/>
  <c r="GL106" i="1"/>
  <c r="HI145" i="1"/>
  <c r="EC121" i="1"/>
  <c r="S137" i="1"/>
  <c r="EX94" i="1"/>
  <c r="AM113" i="1"/>
  <c r="CG112" i="1"/>
  <c r="CZ220" i="1"/>
  <c r="EA125" i="1"/>
  <c r="EX162" i="1"/>
  <c r="FW110" i="1"/>
  <c r="EQ203" i="1"/>
  <c r="HI259" i="1"/>
  <c r="GQ124" i="1"/>
  <c r="BQ159" i="1"/>
  <c r="DN112" i="1"/>
  <c r="BG152" i="1"/>
  <c r="DW97" i="1"/>
  <c r="DL75" i="1"/>
  <c r="AH122" i="1"/>
  <c r="BZ125" i="1"/>
  <c r="GB200" i="1"/>
  <c r="CY115" i="1"/>
  <c r="CK142" i="1"/>
  <c r="FL134" i="1"/>
  <c r="FY219" i="1"/>
  <c r="CD152" i="1"/>
  <c r="BH192" i="1"/>
  <c r="GD98" i="1"/>
  <c r="W128" i="1"/>
  <c r="FU92" i="1"/>
  <c r="BN97" i="1"/>
  <c r="CY121" i="1"/>
  <c r="HG111" i="1"/>
  <c r="X91" i="1"/>
  <c r="EM101" i="1"/>
  <c r="FA129" i="1"/>
  <c r="P181" i="1"/>
  <c r="GX162" i="1"/>
  <c r="BK210" i="1"/>
  <c r="FU157" i="1"/>
  <c r="BA192" i="1"/>
  <c r="FN199" i="1"/>
  <c r="BW133" i="1"/>
  <c r="EY148" i="1"/>
  <c r="AB95" i="1"/>
  <c r="ED107" i="1"/>
  <c r="V82" i="1"/>
  <c r="AV158" i="1"/>
  <c r="ET85" i="1"/>
  <c r="DB150" i="1"/>
  <c r="FC121" i="1"/>
  <c r="HI157" i="1"/>
  <c r="DZ176" i="1"/>
  <c r="CY133" i="1"/>
  <c r="GH162" i="1"/>
  <c r="BI191" i="1"/>
  <c r="FG253" i="1"/>
  <c r="FC239" i="1"/>
  <c r="EB123" i="1"/>
  <c r="L122" i="1"/>
  <c r="AT126" i="1"/>
  <c r="CV164" i="1"/>
  <c r="DL63" i="1"/>
  <c r="AF125" i="1"/>
  <c r="FM106" i="1"/>
  <c r="AT135" i="1"/>
  <c r="FH250" i="1"/>
  <c r="DY173" i="1"/>
  <c r="CY109" i="1"/>
  <c r="FT144" i="1"/>
  <c r="ET92" i="1"/>
  <c r="GW205" i="1"/>
  <c r="DE134" i="1"/>
  <c r="FX147" i="1"/>
  <c r="AN88" i="1"/>
  <c r="DC106" i="1"/>
  <c r="GU145" i="1"/>
  <c r="CS181" i="1"/>
  <c r="EH161" i="1"/>
  <c r="U62" i="1"/>
  <c r="AI180" i="1"/>
  <c r="FO136" i="1"/>
  <c r="GP63" i="1"/>
  <c r="EQ92" i="1"/>
  <c r="BZ149" i="1"/>
  <c r="GF252" i="1"/>
  <c r="FQ181" i="1"/>
  <c r="FC205" i="1"/>
  <c r="K231" i="1"/>
  <c r="AM169" i="1"/>
  <c r="GO126" i="1"/>
  <c r="FZ120" i="1"/>
  <c r="EP168" i="1"/>
  <c r="GI237" i="1"/>
  <c r="EP192" i="1"/>
  <c r="GZ108" i="1"/>
  <c r="DI192" i="1"/>
  <c r="AJ145" i="1"/>
  <c r="EH120" i="1"/>
  <c r="FK91" i="1"/>
  <c r="FL197" i="1"/>
  <c r="DP211" i="1"/>
  <c r="BE100" i="1"/>
  <c r="DI98" i="1"/>
  <c r="AJ210" i="1"/>
  <c r="CS258" i="1"/>
  <c r="CG125" i="1"/>
  <c r="AF108" i="1"/>
  <c r="EX164" i="1"/>
  <c r="EB164" i="1"/>
  <c r="GM155" i="1"/>
  <c r="BU125" i="1"/>
  <c r="EM252" i="1"/>
  <c r="FM186" i="1"/>
  <c r="CT98" i="1"/>
  <c r="DQ90" i="1"/>
  <c r="GJ214" i="1"/>
  <c r="AL198" i="1"/>
  <c r="DZ189" i="1"/>
  <c r="BW122" i="1"/>
  <c r="W181" i="1"/>
  <c r="DG204" i="1"/>
  <c r="DT77" i="1"/>
  <c r="P154" i="1"/>
  <c r="Z105" i="1"/>
  <c r="DD106" i="1"/>
  <c r="DU103" i="1"/>
  <c r="EG170" i="1"/>
  <c r="GS105" i="1"/>
  <c r="BH64" i="1"/>
  <c r="AO64" i="1"/>
  <c r="BK104" i="1"/>
  <c r="BL100" i="1"/>
  <c r="AW132" i="1"/>
  <c r="DY132" i="1"/>
  <c r="BP74" i="1"/>
  <c r="CA95" i="1"/>
  <c r="AW115" i="1"/>
  <c r="AA103" i="1"/>
  <c r="DQ153" i="1"/>
  <c r="BL65" i="1"/>
  <c r="DA111" i="1"/>
  <c r="FX74" i="1"/>
  <c r="GO136" i="1"/>
  <c r="AY68" i="1"/>
  <c r="CN92" i="1"/>
  <c r="N125" i="1"/>
  <c r="CR75" i="1"/>
  <c r="BK144" i="1"/>
  <c r="BM101" i="1"/>
  <c r="ET115" i="1"/>
  <c r="GU101" i="1"/>
  <c r="FX120" i="1"/>
  <c r="L94" i="1"/>
  <c r="AX66" i="1"/>
  <c r="AI134" i="1"/>
  <c r="EK100" i="1"/>
  <c r="CY158" i="1"/>
  <c r="BH108" i="1"/>
  <c r="BH84" i="1"/>
  <c r="BU113" i="1"/>
  <c r="J76" i="1"/>
  <c r="DS114" i="1"/>
  <c r="EW112" i="1"/>
  <c r="R86" i="1"/>
  <c r="HB121" i="1"/>
  <c r="T129" i="1"/>
  <c r="HG101" i="1"/>
  <c r="EH115" i="1"/>
  <c r="HG128" i="1"/>
  <c r="BL129" i="1"/>
  <c r="HC91" i="1"/>
  <c r="DN133" i="1"/>
  <c r="GZ125" i="1"/>
  <c r="CB161" i="1"/>
  <c r="Q186" i="1"/>
  <c r="DN143" i="1"/>
  <c r="CW173" i="1"/>
  <c r="AH225" i="1"/>
  <c r="GS194" i="1"/>
  <c r="AY160" i="1"/>
  <c r="HI153" i="1"/>
  <c r="CM75" i="1"/>
  <c r="BD157" i="1"/>
  <c r="K128" i="1"/>
  <c r="AL126" i="1"/>
  <c r="P108" i="1"/>
  <c r="DQ111" i="1"/>
  <c r="AS137" i="1"/>
  <c r="GK108" i="1"/>
  <c r="HB134" i="1"/>
  <c r="GN128" i="1"/>
  <c r="AJ92" i="1"/>
  <c r="AL84" i="1"/>
  <c r="FD106" i="1"/>
  <c r="FJ125" i="1"/>
  <c r="Z88" i="1"/>
  <c r="DK123" i="1"/>
  <c r="CY165" i="1"/>
  <c r="FF173" i="1"/>
  <c r="BF192" i="1"/>
  <c r="AG87" i="1"/>
  <c r="AG214" i="1"/>
  <c r="FF182" i="1"/>
  <c r="AT118" i="1"/>
  <c r="FM66" i="1"/>
  <c r="FB85" i="1"/>
  <c r="BM126" i="1"/>
  <c r="CF92" i="1"/>
  <c r="M128" i="1"/>
  <c r="AJ128" i="1"/>
  <c r="HC67" i="1"/>
  <c r="AV166" i="1"/>
  <c r="DX155" i="1"/>
  <c r="AA220" i="1"/>
  <c r="AR136" i="1"/>
  <c r="CT214" i="1"/>
  <c r="AR151" i="1"/>
  <c r="BS195" i="1"/>
  <c r="GY204" i="1"/>
  <c r="CT89" i="1"/>
  <c r="CV106" i="1"/>
  <c r="BE88" i="1"/>
  <c r="HD111" i="1"/>
  <c r="CI108" i="1"/>
  <c r="CL134" i="1"/>
  <c r="AQ89" i="1"/>
  <c r="EO157" i="1"/>
  <c r="DZ154" i="1"/>
  <c r="FR160" i="1"/>
  <c r="FG151" i="1"/>
  <c r="DW265" i="1"/>
  <c r="EQ135" i="1"/>
  <c r="HA166" i="1"/>
  <c r="O206" i="1"/>
  <c r="AL146" i="1"/>
  <c r="GR105" i="1"/>
  <c r="BJ98" i="1"/>
  <c r="DH110" i="1"/>
  <c r="BM119" i="1"/>
  <c r="ED117" i="1"/>
  <c r="M151" i="1"/>
  <c r="EM124" i="1"/>
  <c r="CD107" i="1"/>
  <c r="DA92" i="1"/>
  <c r="HB194" i="1"/>
  <c r="FH96" i="1"/>
  <c r="GF195" i="1"/>
  <c r="CX101" i="1"/>
  <c r="GI171" i="1"/>
  <c r="DH219" i="1"/>
  <c r="CP114" i="1"/>
  <c r="AU185" i="1"/>
  <c r="DI154" i="1"/>
  <c r="DP149" i="1"/>
  <c r="BZ118" i="1"/>
  <c r="GK50" i="1"/>
  <c r="GK125" i="1"/>
  <c r="GS168" i="1"/>
  <c r="ED134" i="1"/>
  <c r="BJ146" i="1"/>
  <c r="BB137" i="1"/>
  <c r="DU137" i="1"/>
  <c r="CY190" i="1"/>
  <c r="DS142" i="1"/>
  <c r="BG252" i="1"/>
  <c r="DG100" i="1"/>
  <c r="DH145" i="1"/>
  <c r="EZ106" i="1"/>
  <c r="AY117" i="1"/>
  <c r="DR184" i="1"/>
  <c r="HG167" i="1"/>
  <c r="BI90" i="1"/>
  <c r="EM139" i="1"/>
  <c r="CG138" i="1"/>
  <c r="DL62" i="1"/>
  <c r="AA137" i="1"/>
  <c r="BA126" i="1"/>
  <c r="AA132" i="1"/>
  <c r="CF193" i="1"/>
  <c r="FU125" i="1"/>
  <c r="AT238" i="1"/>
  <c r="DS134" i="1"/>
  <c r="GS119" i="1"/>
  <c r="AE118" i="1"/>
  <c r="BM104" i="1"/>
  <c r="HC154" i="1"/>
  <c r="CI127" i="1"/>
  <c r="CM147" i="1"/>
  <c r="AV115" i="1"/>
  <c r="GL162" i="1"/>
  <c r="BU194" i="1"/>
  <c r="ES139" i="1"/>
  <c r="AT222" i="1"/>
  <c r="T186" i="1"/>
  <c r="CV178" i="1"/>
  <c r="GO181" i="1"/>
  <c r="BB116" i="1"/>
  <c r="EU138" i="1"/>
  <c r="BH107" i="1"/>
  <c r="S97" i="1"/>
  <c r="BM124" i="1"/>
  <c r="L68" i="1"/>
  <c r="DF118" i="1"/>
  <c r="DQ117" i="1"/>
  <c r="BD121" i="1"/>
  <c r="AA127" i="1"/>
  <c r="ED269" i="1"/>
  <c r="GE131" i="1"/>
  <c r="HE133" i="1"/>
  <c r="Y230" i="1"/>
  <c r="EO193" i="1"/>
  <c r="EM219" i="1"/>
  <c r="GP74" i="1"/>
  <c r="BD111" i="1"/>
  <c r="CV148" i="1"/>
  <c r="AW121" i="1"/>
  <c r="BX111" i="1"/>
  <c r="EM160" i="1"/>
  <c r="FH147" i="1"/>
  <c r="DF150" i="1"/>
  <c r="AI179" i="1"/>
  <c r="BA292" i="1"/>
  <c r="HB177" i="1"/>
  <c r="EV160" i="1"/>
  <c r="FQ134" i="1"/>
  <c r="CY214" i="1"/>
  <c r="DU132" i="1"/>
  <c r="ER170" i="1"/>
  <c r="CV115" i="1"/>
  <c r="AP97" i="1"/>
  <c r="FU139" i="1"/>
  <c r="CH183" i="1"/>
  <c r="CS244" i="1"/>
  <c r="P209" i="1"/>
  <c r="DD245" i="1"/>
  <c r="FG201" i="1"/>
  <c r="GG88" i="1"/>
  <c r="HE87" i="1"/>
  <c r="HI143" i="1"/>
  <c r="HE282" i="1"/>
  <c r="BK223" i="1"/>
  <c r="BV120" i="1"/>
  <c r="DX187" i="1"/>
  <c r="DF193" i="1"/>
  <c r="FN108" i="1"/>
  <c r="AU100" i="1"/>
  <c r="DC133" i="1"/>
  <c r="BV243" i="1"/>
  <c r="CV239" i="1"/>
  <c r="EM102" i="1"/>
  <c r="DG132" i="1"/>
  <c r="CF219" i="1"/>
  <c r="EM93" i="1"/>
  <c r="AQ119" i="1"/>
  <c r="GB91" i="1"/>
  <c r="AP202" i="1"/>
  <c r="GN233" i="1"/>
  <c r="V109" i="1"/>
  <c r="BI165" i="1"/>
  <c r="GJ265" i="1"/>
  <c r="EC95" i="1"/>
  <c r="FT88" i="1"/>
  <c r="FP72" i="1"/>
  <c r="AC58" i="1"/>
  <c r="CW113" i="1"/>
  <c r="CH96" i="1"/>
  <c r="L74" i="1"/>
  <c r="GP126" i="1"/>
  <c r="GB114" i="1"/>
  <c r="BK89" i="1"/>
  <c r="GL132" i="1"/>
  <c r="CD96" i="1"/>
  <c r="FP100" i="1"/>
  <c r="GY84" i="1"/>
  <c r="BO119" i="1"/>
  <c r="CL113" i="1"/>
  <c r="DK86" i="1"/>
  <c r="EJ94" i="1"/>
  <c r="AH64" i="1"/>
  <c r="U166" i="1"/>
  <c r="AT136" i="1"/>
  <c r="GA83" i="1"/>
  <c r="EN96" i="1"/>
  <c r="CW137" i="1"/>
  <c r="DA75" i="1"/>
  <c r="GR93" i="1"/>
  <c r="GJ165" i="1"/>
  <c r="AB132" i="1"/>
  <c r="BH168" i="1"/>
  <c r="FE165" i="1"/>
  <c r="GT128" i="1"/>
  <c r="FR125" i="1"/>
  <c r="L121" i="1"/>
  <c r="DM121" i="1"/>
  <c r="CW131" i="1"/>
  <c r="FK102" i="1"/>
  <c r="DC164" i="1"/>
  <c r="GG76" i="1"/>
  <c r="DN89" i="1"/>
  <c r="DG140" i="1"/>
  <c r="N119" i="1"/>
  <c r="EY74" i="1"/>
  <c r="DW84" i="1"/>
  <c r="BW129" i="1"/>
  <c r="HC129" i="1"/>
  <c r="CD80" i="1"/>
  <c r="CI79" i="1"/>
  <c r="CE142" i="1"/>
  <c r="BC114" i="1"/>
  <c r="EX123" i="1"/>
  <c r="ET104" i="1"/>
  <c r="CC111" i="1"/>
  <c r="CF135" i="1"/>
  <c r="DC121" i="1"/>
  <c r="DF147" i="1"/>
  <c r="V205" i="1"/>
  <c r="DP158" i="1"/>
  <c r="EY157" i="1"/>
  <c r="GL175" i="1"/>
  <c r="GZ140" i="1"/>
  <c r="EH56" i="1"/>
  <c r="EC113" i="1"/>
  <c r="CD75" i="1"/>
  <c r="BC129" i="1"/>
  <c r="CA89" i="1"/>
  <c r="GM128" i="1"/>
  <c r="GT114" i="1"/>
  <c r="FU90" i="1"/>
  <c r="HB135" i="1"/>
  <c r="CK108" i="1"/>
  <c r="CO94" i="1"/>
  <c r="AO98" i="1"/>
  <c r="FK191" i="1"/>
  <c r="DW80" i="1"/>
  <c r="GM190" i="1"/>
  <c r="CT119" i="1"/>
  <c r="GU228" i="1"/>
  <c r="HI158" i="1"/>
  <c r="FP149" i="1"/>
  <c r="EX178" i="1"/>
  <c r="CW158" i="1"/>
  <c r="DA240" i="1"/>
  <c r="DB106" i="1"/>
  <c r="AL92" i="1"/>
  <c r="CK154" i="1"/>
  <c r="GE107" i="1"/>
  <c r="FJ128" i="1"/>
  <c r="S140" i="1"/>
  <c r="ED122" i="1"/>
  <c r="EY125" i="1"/>
  <c r="EU119" i="1"/>
  <c r="DE133" i="1"/>
  <c r="BM117" i="1"/>
  <c r="P164" i="1"/>
  <c r="L184" i="1"/>
  <c r="CH146" i="1"/>
  <c r="AS190" i="1"/>
  <c r="CC155" i="1"/>
  <c r="CE110" i="1"/>
  <c r="GM125" i="1"/>
  <c r="DB129" i="1"/>
  <c r="BS147" i="1"/>
  <c r="FJ57" i="1"/>
  <c r="FR133" i="1"/>
  <c r="FF118" i="1"/>
  <c r="DA162" i="1"/>
  <c r="GQ160" i="1"/>
  <c r="BD101" i="1"/>
  <c r="DI156" i="1"/>
  <c r="FJ192" i="1"/>
  <c r="P136" i="1"/>
  <c r="BY175" i="1"/>
  <c r="DL155" i="1"/>
  <c r="EF203" i="1"/>
  <c r="FJ92" i="1"/>
  <c r="DI116" i="1"/>
  <c r="CW172" i="1"/>
  <c r="HD146" i="1"/>
  <c r="ET97" i="1"/>
  <c r="FE124" i="1"/>
  <c r="DD159" i="1"/>
  <c r="GC86" i="1"/>
  <c r="CE159" i="1"/>
  <c r="EU106" i="1"/>
  <c r="FI114" i="1"/>
  <c r="AO254" i="1"/>
  <c r="ER116" i="1"/>
  <c r="AL255" i="1"/>
  <c r="EW163" i="1"/>
  <c r="BV88" i="1"/>
  <c r="BR94" i="1"/>
  <c r="AG103" i="1"/>
  <c r="DZ140" i="1"/>
  <c r="GB122" i="1"/>
  <c r="O111" i="1"/>
  <c r="BY140" i="1"/>
  <c r="EO69" i="1"/>
  <c r="S114" i="1"/>
  <c r="GN161" i="1"/>
  <c r="AU187" i="1"/>
  <c r="W104" i="1"/>
  <c r="P107" i="1"/>
  <c r="GX125" i="1"/>
  <c r="HA195" i="1"/>
  <c r="EZ152" i="1"/>
  <c r="DZ91" i="1"/>
  <c r="L99" i="1"/>
  <c r="CT92" i="1"/>
  <c r="CB187" i="1"/>
  <c r="EM165" i="1"/>
  <c r="AM117" i="1"/>
  <c r="BC126" i="1"/>
  <c r="FR74" i="1"/>
  <c r="BA155" i="1"/>
  <c r="DP276" i="1"/>
  <c r="AX152" i="1"/>
  <c r="ER149" i="1"/>
  <c r="BZ138" i="1"/>
  <c r="DY62" i="1"/>
  <c r="GN189" i="1"/>
  <c r="AO85" i="1"/>
  <c r="BE147" i="1"/>
  <c r="DI152" i="1"/>
  <c r="AX124" i="1"/>
  <c r="HH105" i="1"/>
  <c r="CP118" i="1"/>
  <c r="AS142" i="1"/>
  <c r="DM98" i="1"/>
  <c r="DC145" i="1"/>
  <c r="DT135" i="1"/>
  <c r="AP152" i="1"/>
  <c r="HE154" i="1"/>
  <c r="DG159" i="1"/>
  <c r="GF228" i="1"/>
  <c r="GV156" i="1"/>
  <c r="DS110" i="1"/>
  <c r="HA101" i="1"/>
  <c r="CL114" i="1"/>
  <c r="DB71" i="1"/>
  <c r="EB115" i="1"/>
  <c r="CC97" i="1"/>
  <c r="BJ118" i="1"/>
  <c r="GJ77" i="1"/>
  <c r="AM129" i="1"/>
  <c r="HE140" i="1"/>
  <c r="K182" i="1"/>
  <c r="DR132" i="1"/>
  <c r="DU280" i="1"/>
  <c r="GH130" i="1"/>
  <c r="GC259" i="1"/>
  <c r="AI193" i="1"/>
  <c r="FY112" i="1"/>
  <c r="FZ129" i="1"/>
  <c r="GN149" i="1"/>
  <c r="CJ169" i="1"/>
  <c r="AD113" i="1"/>
  <c r="FF110" i="1"/>
  <c r="EQ128" i="1"/>
  <c r="HH147" i="1"/>
  <c r="BN179" i="1"/>
  <c r="AG169" i="1"/>
  <c r="AP256" i="1"/>
  <c r="FV183" i="1"/>
  <c r="FS203" i="1"/>
  <c r="FR136" i="1"/>
  <c r="DW146" i="1"/>
  <c r="FP64" i="1"/>
  <c r="FT113" i="1"/>
  <c r="BN182" i="1"/>
  <c r="FQ165" i="1"/>
  <c r="AP181" i="1"/>
  <c r="AW167" i="1"/>
  <c r="BD135" i="1"/>
  <c r="FS181" i="1"/>
  <c r="GG240" i="1"/>
  <c r="S148" i="1"/>
  <c r="FK116" i="1"/>
  <c r="BJ268" i="1"/>
  <c r="BT190" i="1"/>
  <c r="EN174" i="1"/>
  <c r="O140" i="1"/>
  <c r="GC222" i="1"/>
  <c r="CG141" i="1"/>
  <c r="FP125" i="1"/>
  <c r="BP100" i="1"/>
  <c r="EI220" i="1"/>
  <c r="BA186" i="1"/>
  <c r="EE199" i="1"/>
  <c r="AV143" i="1"/>
  <c r="FE250" i="1"/>
  <c r="FG121" i="1"/>
  <c r="FI130" i="1"/>
  <c r="AK119" i="1"/>
  <c r="HD89" i="1"/>
  <c r="HE148" i="1"/>
  <c r="FN184" i="1"/>
  <c r="EG157" i="1"/>
  <c r="EW252" i="1"/>
  <c r="FE94" i="1"/>
  <c r="BQ129" i="1"/>
  <c r="CZ114" i="1"/>
  <c r="CO117" i="1"/>
  <c r="AJ171" i="1"/>
  <c r="FW245" i="1"/>
  <c r="BC140" i="1"/>
  <c r="FQ236" i="1"/>
  <c r="EG109" i="1"/>
  <c r="EF93" i="1"/>
  <c r="DI121" i="1"/>
  <c r="CH218" i="1"/>
  <c r="BW212" i="1"/>
  <c r="T182" i="1"/>
  <c r="FJ146" i="1"/>
  <c r="Q175" i="1"/>
  <c r="GJ164" i="1"/>
  <c r="BM81" i="1"/>
  <c r="CP94" i="1"/>
  <c r="BX105" i="1"/>
  <c r="EB120" i="1"/>
  <c r="FZ114" i="1"/>
  <c r="AC77" i="1"/>
  <c r="EL123" i="1"/>
  <c r="EF77" i="1"/>
  <c r="BP97" i="1"/>
  <c r="P174" i="1"/>
  <c r="Y120" i="1"/>
  <c r="EC172" i="1"/>
  <c r="DQ107" i="1"/>
  <c r="EG110" i="1"/>
  <c r="GT169" i="1"/>
  <c r="CD141" i="1"/>
  <c r="BR99" i="1"/>
  <c r="S119" i="1"/>
  <c r="ER95" i="1"/>
  <c r="GD147" i="1"/>
  <c r="CJ112" i="1"/>
  <c r="BR138" i="1"/>
  <c r="AD141" i="1"/>
  <c r="Y133" i="1"/>
  <c r="BW138" i="1"/>
  <c r="DR167" i="1"/>
  <c r="J68" i="1"/>
  <c r="AP130" i="1"/>
  <c r="AA191" i="1"/>
  <c r="FR126" i="1"/>
  <c r="FM162" i="1"/>
  <c r="CS188" i="1"/>
  <c r="DD108" i="1"/>
  <c r="CA127" i="1"/>
  <c r="DX134" i="1"/>
  <c r="FL103" i="1"/>
  <c r="FN165" i="1"/>
  <c r="AL131" i="1"/>
  <c r="DI147" i="1"/>
  <c r="EX217" i="1"/>
  <c r="DG190" i="1"/>
  <c r="GM213" i="1"/>
  <c r="EV124" i="1"/>
  <c r="BF163" i="1"/>
  <c r="FX180" i="1"/>
  <c r="EX46" i="1"/>
  <c r="DB167" i="1"/>
  <c r="J182" i="1"/>
  <c r="GC166" i="1"/>
  <c r="X209" i="1"/>
  <c r="ER139" i="1"/>
  <c r="CG76" i="1"/>
  <c r="GJ177" i="1"/>
  <c r="BQ190" i="1"/>
  <c r="FG193" i="1"/>
  <c r="FX184" i="1"/>
  <c r="FT183" i="1"/>
  <c r="FM140" i="1"/>
  <c r="FZ94" i="1"/>
  <c r="FK202" i="1"/>
  <c r="V179" i="1"/>
  <c r="AO217" i="1"/>
  <c r="DT169" i="1"/>
  <c r="DT256" i="1"/>
  <c r="BX165" i="1"/>
  <c r="HA154" i="1"/>
  <c r="FM139" i="1"/>
  <c r="GM78" i="1"/>
  <c r="FI212" i="1"/>
  <c r="Z219" i="1"/>
  <c r="W200" i="1"/>
  <c r="CD200" i="1"/>
  <c r="FS198" i="1"/>
  <c r="AS133" i="1"/>
  <c r="BL127" i="1"/>
  <c r="BQ120" i="1"/>
  <c r="BV239" i="1"/>
  <c r="FR243" i="1"/>
  <c r="BR169" i="1"/>
  <c r="AK214" i="1"/>
  <c r="GE181" i="1"/>
  <c r="FA98" i="1"/>
  <c r="GX132" i="1"/>
  <c r="DK244" i="1"/>
  <c r="AM226" i="1"/>
  <c r="DK183" i="1"/>
  <c r="GI196" i="1"/>
  <c r="FD168" i="1"/>
  <c r="GY169" i="1"/>
  <c r="T152" i="1"/>
  <c r="CR192" i="1"/>
  <c r="BE203" i="1"/>
  <c r="CO209" i="1"/>
  <c r="CG177" i="1"/>
  <c r="CA192" i="1"/>
  <c r="BY159" i="1"/>
  <c r="CL162" i="1"/>
  <c r="AV66" i="1"/>
  <c r="EC233" i="1"/>
  <c r="FM209" i="1"/>
  <c r="BC182" i="1"/>
  <c r="FT114" i="1"/>
  <c r="BD232" i="1"/>
  <c r="ER165" i="1"/>
  <c r="FL202" i="1"/>
  <c r="CY231" i="1"/>
  <c r="EP180" i="1"/>
  <c r="BC166" i="1"/>
  <c r="EG174" i="1"/>
  <c r="FD134" i="1"/>
  <c r="FH244" i="1"/>
  <c r="Y205" i="1"/>
  <c r="GZ102" i="1"/>
  <c r="CT226" i="1"/>
  <c r="DZ68" i="1"/>
  <c r="AL95" i="1"/>
  <c r="GO97" i="1"/>
  <c r="BA94" i="1"/>
  <c r="FG105" i="1"/>
  <c r="EZ116" i="1"/>
  <c r="S128" i="1"/>
  <c r="DH125" i="1"/>
  <c r="BK176" i="1"/>
  <c r="GR122" i="1"/>
  <c r="FU195" i="1"/>
  <c r="Z131" i="1"/>
  <c r="CG110" i="1"/>
  <c r="DT69" i="1"/>
  <c r="EH149" i="1"/>
  <c r="EW171" i="1"/>
  <c r="GT125" i="1"/>
  <c r="AJ67" i="1"/>
  <c r="EQ87" i="1"/>
  <c r="K150" i="1"/>
  <c r="BE174" i="1"/>
  <c r="BF130" i="1"/>
  <c r="AQ124" i="1"/>
  <c r="AZ193" i="1"/>
  <c r="GX103" i="1"/>
  <c r="P160" i="1"/>
  <c r="CP275" i="1"/>
  <c r="EO153" i="1"/>
  <c r="AD79" i="1"/>
  <c r="M124" i="1"/>
  <c r="BK99" i="1"/>
  <c r="HE164" i="1"/>
  <c r="X157" i="1"/>
  <c r="AF113" i="1"/>
  <c r="AS104" i="1"/>
  <c r="BR204" i="1"/>
  <c r="DB122" i="1"/>
  <c r="FG153" i="1"/>
  <c r="GC162" i="1"/>
  <c r="DA197" i="1"/>
  <c r="GE123" i="1"/>
  <c r="FS134" i="1"/>
  <c r="CU206" i="1"/>
  <c r="AF116" i="1"/>
  <c r="BS196" i="1"/>
  <c r="EY233" i="1"/>
  <c r="DD226" i="1"/>
  <c r="CD171" i="1"/>
  <c r="AD139" i="1"/>
  <c r="CT115" i="1"/>
  <c r="GX82" i="1"/>
  <c r="DN150" i="1"/>
  <c r="CS203" i="1"/>
  <c r="CC128" i="1"/>
  <c r="DQ232" i="1"/>
  <c r="BQ94" i="1"/>
  <c r="CC110" i="1"/>
  <c r="CB155" i="1"/>
  <c r="Q191" i="1"/>
  <c r="EQ197" i="1"/>
  <c r="HC139" i="1"/>
  <c r="CI145" i="1"/>
  <c r="HI211" i="1"/>
  <c r="FB102" i="1"/>
  <c r="AH120" i="1"/>
  <c r="CS170" i="1"/>
  <c r="AE195" i="1"/>
  <c r="CV146" i="1"/>
  <c r="CK156" i="1"/>
  <c r="DA193" i="1"/>
  <c r="CT191" i="1"/>
  <c r="AK89" i="1"/>
  <c r="ET99" i="1"/>
  <c r="CO132" i="1"/>
  <c r="EF166" i="1"/>
  <c r="EX191" i="1"/>
  <c r="BP142" i="1"/>
  <c r="EE252" i="1"/>
  <c r="CQ288" i="1"/>
  <c r="HC132" i="1"/>
  <c r="EZ185" i="1"/>
  <c r="EV170" i="1"/>
  <c r="P134" i="1"/>
  <c r="HC221" i="1"/>
  <c r="FX200" i="1"/>
  <c r="BW142" i="1"/>
  <c r="FQ107" i="1"/>
  <c r="HA137" i="1"/>
  <c r="CX220" i="1"/>
  <c r="FT216" i="1"/>
  <c r="FK148" i="1"/>
  <c r="W275" i="1"/>
  <c r="EF173" i="1"/>
  <c r="BY150" i="1"/>
  <c r="AC94" i="1"/>
  <c r="BB225" i="1"/>
  <c r="CD198" i="1"/>
  <c r="EL198" i="1"/>
  <c r="CC186" i="1"/>
  <c r="GC137" i="1"/>
  <c r="CD215" i="1"/>
  <c r="GT126" i="1"/>
  <c r="CE102" i="1"/>
  <c r="EQ198" i="1"/>
  <c r="HG205" i="1"/>
  <c r="FV193" i="1"/>
  <c r="FC198" i="1"/>
  <c r="GN138" i="1"/>
  <c r="AZ83" i="1"/>
  <c r="EZ154" i="1"/>
  <c r="GJ120" i="1"/>
  <c r="GG167" i="1"/>
  <c r="BW164" i="1"/>
  <c r="FW207" i="1"/>
  <c r="DG181" i="1"/>
  <c r="BU146" i="1"/>
  <c r="HG95" i="1"/>
  <c r="GT152" i="1"/>
  <c r="BK157" i="1"/>
  <c r="DW212" i="1"/>
  <c r="BU161" i="1"/>
  <c r="CT158" i="1"/>
  <c r="AT173" i="1"/>
  <c r="CJ165" i="1"/>
  <c r="FT139" i="1"/>
  <c r="DD169" i="1"/>
  <c r="DW178" i="1"/>
  <c r="EF220" i="1"/>
  <c r="CC67" i="1"/>
  <c r="FF141" i="1"/>
  <c r="EE121" i="1"/>
  <c r="EO105" i="1"/>
  <c r="AN108" i="1"/>
  <c r="AC101" i="1"/>
  <c r="FJ133" i="1"/>
  <c r="DS95" i="1"/>
  <c r="HD133" i="1"/>
  <c r="DI126" i="1"/>
  <c r="Y170" i="1"/>
  <c r="DZ128" i="1"/>
  <c r="EF111" i="1"/>
  <c r="AE111" i="1"/>
  <c r="CQ150" i="1"/>
  <c r="BS99" i="1"/>
  <c r="DR138" i="1"/>
  <c r="EP147" i="1"/>
  <c r="FU97" i="1"/>
  <c r="EZ108" i="1"/>
  <c r="GV232" i="1"/>
  <c r="DF107" i="1"/>
  <c r="GF123" i="1"/>
  <c r="AC91" i="1"/>
  <c r="HC120" i="1"/>
  <c r="AX149" i="1"/>
  <c r="FX122" i="1"/>
  <c r="GE104" i="1"/>
  <c r="T77" i="1"/>
  <c r="EZ167" i="1"/>
  <c r="AD86" i="1"/>
  <c r="AG138" i="1"/>
  <c r="HI234" i="1"/>
  <c r="BO129" i="1"/>
  <c r="L166" i="1"/>
  <c r="GN224" i="1"/>
  <c r="DJ138" i="1"/>
  <c r="GQ297" i="1"/>
  <c r="GV151" i="1"/>
  <c r="CG183" i="1"/>
  <c r="ED174" i="1"/>
  <c r="AS298" i="1"/>
  <c r="GO147" i="1"/>
  <c r="BR146" i="1"/>
  <c r="BT227" i="1"/>
  <c r="BP137" i="1"/>
  <c r="BQ123" i="1"/>
  <c r="BA158" i="1"/>
  <c r="DJ162" i="1"/>
  <c r="AD134" i="1"/>
  <c r="FA170" i="1"/>
  <c r="GV215" i="1"/>
  <c r="CE190" i="1"/>
  <c r="W99" i="1"/>
  <c r="AO167" i="1"/>
  <c r="Z64" i="1"/>
  <c r="FQ149" i="1"/>
  <c r="BZ152" i="1"/>
  <c r="BZ117" i="1"/>
  <c r="J131" i="1"/>
  <c r="EP141" i="1"/>
  <c r="HF190" i="1"/>
  <c r="O212" i="1"/>
  <c r="DE75" i="1"/>
  <c r="FJ141" i="1"/>
  <c r="BP162" i="1"/>
  <c r="GO151" i="1"/>
  <c r="BM98" i="1"/>
  <c r="CX150" i="1"/>
  <c r="DS151" i="1"/>
  <c r="BM234" i="1"/>
  <c r="BR87" i="1"/>
  <c r="DH178" i="1"/>
  <c r="FV151" i="1"/>
  <c r="FR183" i="1"/>
  <c r="GF114" i="1"/>
  <c r="DH134" i="1"/>
  <c r="AX176" i="1"/>
  <c r="DI214" i="1"/>
  <c r="DR163" i="1"/>
  <c r="N190" i="1"/>
  <c r="BX121" i="1"/>
  <c r="BZ177" i="1"/>
  <c r="CF176" i="1"/>
  <c r="FY241" i="1"/>
  <c r="S175" i="1"/>
  <c r="FW109" i="1"/>
  <c r="T167" i="1"/>
  <c r="EN243" i="1"/>
  <c r="M239" i="1"/>
  <c r="HE217" i="1"/>
  <c r="GK205" i="1"/>
  <c r="BQ231" i="1"/>
  <c r="CQ196" i="1"/>
  <c r="DI94" i="1"/>
  <c r="CZ74" i="1"/>
  <c r="DA161" i="1"/>
  <c r="S205" i="1"/>
  <c r="CJ204" i="1"/>
  <c r="FG168" i="1"/>
  <c r="CB195" i="1"/>
  <c r="FR147" i="1"/>
  <c r="GH158" i="1"/>
  <c r="BO163" i="1"/>
  <c r="GY144" i="1"/>
  <c r="DY248" i="1"/>
  <c r="DC189" i="1"/>
  <c r="DI160" i="1"/>
  <c r="AH113" i="1"/>
  <c r="FW141" i="1"/>
  <c r="AZ143" i="1"/>
  <c r="BJ195" i="1"/>
  <c r="GY212" i="1"/>
  <c r="CG142" i="1"/>
  <c r="FI282" i="1"/>
  <c r="FH212" i="1"/>
  <c r="CZ182" i="1"/>
  <c r="CU99" i="1"/>
  <c r="HH130" i="1"/>
  <c r="CP174" i="1"/>
  <c r="BS160" i="1"/>
  <c r="GA140" i="1"/>
  <c r="AD217" i="1"/>
  <c r="CN187" i="1"/>
  <c r="HG97" i="1"/>
  <c r="DK150" i="1"/>
  <c r="FR155" i="1"/>
  <c r="FK243" i="1"/>
  <c r="GV86" i="1"/>
  <c r="AM131" i="1"/>
  <c r="Q172" i="1"/>
  <c r="FA104" i="1"/>
  <c r="ET129" i="1"/>
  <c r="BT179" i="1"/>
  <c r="CG106" i="1"/>
  <c r="DG141" i="1"/>
  <c r="DF76" i="1"/>
  <c r="CV63" i="1"/>
  <c r="W186" i="1"/>
  <c r="EV159" i="1"/>
  <c r="DS74" i="1"/>
  <c r="BY121" i="1"/>
  <c r="BP166" i="1"/>
  <c r="BO109" i="1"/>
  <c r="GZ103" i="1"/>
  <c r="CW162" i="1"/>
  <c r="ET91" i="1"/>
  <c r="DC142" i="1"/>
  <c r="GS62" i="1"/>
  <c r="CL106" i="1"/>
  <c r="FO92" i="1"/>
  <c r="BA128" i="1"/>
  <c r="EV92" i="1"/>
  <c r="EP102" i="1"/>
  <c r="FX161" i="1"/>
  <c r="AP75" i="1"/>
  <c r="BB108" i="1"/>
  <c r="BE181" i="1"/>
  <c r="DH131" i="1"/>
  <c r="GB127" i="1"/>
  <c r="CR180" i="1"/>
  <c r="FR128" i="1"/>
  <c r="AZ160" i="1"/>
  <c r="HC170" i="1"/>
  <c r="T102" i="1"/>
  <c r="EE178" i="1"/>
  <c r="CW112" i="1"/>
  <c r="DU143" i="1"/>
  <c r="FB114" i="1"/>
  <c r="EN205" i="1"/>
  <c r="GG152" i="1"/>
  <c r="BQ153" i="1"/>
  <c r="DD193" i="1"/>
  <c r="GT243" i="1"/>
  <c r="GR161" i="1"/>
  <c r="GL135" i="1"/>
  <c r="FS166" i="1"/>
  <c r="HD138" i="1"/>
  <c r="BR167" i="1"/>
  <c r="EV179" i="1"/>
  <c r="GG106" i="1"/>
  <c r="BS129" i="1"/>
  <c r="EI226" i="1"/>
  <c r="DY165" i="1"/>
  <c r="AK141" i="1"/>
  <c r="FJ185" i="1"/>
  <c r="FX210" i="1"/>
  <c r="EG200" i="1"/>
  <c r="ET133" i="1"/>
  <c r="EP189" i="1"/>
  <c r="EL160" i="1"/>
  <c r="FU152" i="1"/>
  <c r="FS191" i="1"/>
  <c r="BV178" i="1"/>
  <c r="DI213" i="1"/>
  <c r="CC207" i="1"/>
  <c r="V142" i="1"/>
  <c r="GD202" i="1"/>
  <c r="DS115" i="1"/>
  <c r="FS141" i="1"/>
  <c r="Q68" i="1"/>
  <c r="AM221" i="1"/>
  <c r="X259" i="1"/>
  <c r="BD202" i="1"/>
  <c r="GR111" i="1"/>
  <c r="BZ195" i="1"/>
  <c r="Q169" i="1"/>
  <c r="CI118" i="1"/>
  <c r="DN136" i="1"/>
  <c r="BP192" i="1"/>
  <c r="CG180" i="1"/>
  <c r="AV211" i="1"/>
  <c r="Q251" i="1"/>
  <c r="AR189" i="1"/>
  <c r="CN132" i="1"/>
  <c r="DO117" i="1"/>
  <c r="DF179" i="1"/>
  <c r="FN211" i="1"/>
  <c r="U275" i="1"/>
  <c r="ES168" i="1"/>
  <c r="FB157" i="1"/>
  <c r="BU171" i="1"/>
  <c r="GZ191" i="1"/>
  <c r="AT207" i="1"/>
  <c r="FD267" i="1"/>
  <c r="S159" i="1"/>
  <c r="CE214" i="1"/>
  <c r="CA165" i="1"/>
  <c r="AC149" i="1"/>
  <c r="DQ149" i="1"/>
  <c r="DE122" i="1"/>
  <c r="DI201" i="1"/>
  <c r="DO188" i="1"/>
  <c r="BR171" i="1"/>
  <c r="CO186" i="1"/>
  <c r="GA205" i="1"/>
  <c r="EI152" i="1"/>
  <c r="AG115" i="1"/>
  <c r="GR141" i="1"/>
  <c r="FX158" i="1"/>
  <c r="HA156" i="1"/>
  <c r="GZ185" i="1"/>
  <c r="N260" i="1"/>
  <c r="DT84" i="1"/>
  <c r="AT121" i="1"/>
  <c r="BQ121" i="1"/>
  <c r="BR95" i="1"/>
  <c r="FB109" i="1"/>
  <c r="GD148" i="1"/>
  <c r="AJ112" i="1"/>
  <c r="BS124" i="1"/>
  <c r="CJ128" i="1"/>
  <c r="FH133" i="1"/>
  <c r="ES170" i="1"/>
  <c r="FJ117" i="1"/>
  <c r="CM103" i="1"/>
  <c r="DL109" i="1"/>
  <c r="BK204" i="1"/>
  <c r="GH89" i="1"/>
  <c r="CG171" i="1"/>
  <c r="HF164" i="1"/>
  <c r="BM151" i="1"/>
  <c r="GC89" i="1"/>
  <c r="EK103" i="1"/>
  <c r="DB91" i="1"/>
  <c r="AX110" i="1"/>
  <c r="DS119" i="1"/>
  <c r="FJ65" i="1"/>
  <c r="DW123" i="1"/>
  <c r="FZ155" i="1"/>
  <c r="CA117" i="1"/>
  <c r="GZ89" i="1"/>
  <c r="AY141" i="1"/>
  <c r="AW125" i="1"/>
  <c r="EN167" i="1"/>
  <c r="CO207" i="1"/>
  <c r="GC141" i="1"/>
  <c r="HB155" i="1"/>
  <c r="AO156" i="1"/>
  <c r="GY88" i="1"/>
  <c r="CE244" i="1"/>
  <c r="EL110" i="1"/>
  <c r="HE190" i="1"/>
  <c r="GM158" i="1"/>
  <c r="DE77" i="1"/>
  <c r="AO163" i="1"/>
  <c r="EX165" i="1"/>
  <c r="AT120" i="1"/>
  <c r="FN135" i="1"/>
  <c r="DX193" i="1"/>
  <c r="EN249" i="1"/>
  <c r="DO192" i="1"/>
  <c r="CS129" i="1"/>
  <c r="DM146" i="1"/>
  <c r="AN187" i="1"/>
  <c r="GH211" i="1"/>
  <c r="FW159" i="1"/>
  <c r="DL237" i="1"/>
  <c r="BQ162" i="1"/>
  <c r="T135" i="1"/>
  <c r="CW163" i="1"/>
  <c r="HI220" i="1"/>
  <c r="BS268" i="1"/>
  <c r="FB86" i="1"/>
  <c r="DF297" i="1"/>
  <c r="GR127" i="1"/>
  <c r="L137" i="1"/>
  <c r="GC142" i="1"/>
  <c r="CG172" i="1"/>
  <c r="FB259" i="1"/>
  <c r="BP224" i="1"/>
  <c r="AS130" i="1"/>
  <c r="EY232" i="1"/>
  <c r="GL130" i="1"/>
  <c r="EN59" i="1"/>
  <c r="DN166" i="1"/>
  <c r="FG198" i="1"/>
  <c r="AE220" i="1"/>
  <c r="O102" i="1"/>
  <c r="AR120" i="1"/>
  <c r="EQ241" i="1"/>
  <c r="AQ107" i="1"/>
  <c r="AF127" i="1"/>
  <c r="CB172" i="1"/>
  <c r="BC285" i="1"/>
  <c r="AM211" i="1"/>
  <c r="AG200" i="1"/>
  <c r="EB150" i="1"/>
  <c r="FS230" i="1"/>
  <c r="BO157" i="1"/>
  <c r="BH180" i="1"/>
  <c r="CP181" i="1"/>
  <c r="ES142" i="1"/>
  <c r="DG226" i="1"/>
  <c r="BP183" i="1"/>
  <c r="CO156" i="1"/>
  <c r="FX225" i="1"/>
  <c r="DW124" i="1"/>
  <c r="FJ139" i="1"/>
  <c r="HG129" i="1"/>
  <c r="DI175" i="1"/>
  <c r="CO185" i="1"/>
  <c r="FM212" i="1"/>
  <c r="BB190" i="1"/>
  <c r="GL163" i="1"/>
  <c r="EW165" i="1"/>
  <c r="S118" i="1"/>
  <c r="GW201" i="1"/>
  <c r="DK168" i="1"/>
  <c r="BB97" i="1"/>
  <c r="EX237" i="1"/>
  <c r="HD142" i="1"/>
  <c r="J100" i="1"/>
  <c r="AB127" i="1"/>
  <c r="Z151" i="1"/>
  <c r="AA162" i="1"/>
  <c r="CH267" i="1"/>
  <c r="CJ145" i="1"/>
  <c r="HE106" i="1"/>
  <c r="L93" i="1"/>
  <c r="DN62" i="1"/>
  <c r="GB100" i="1"/>
  <c r="BY118" i="1"/>
  <c r="AP119" i="1"/>
  <c r="BQ106" i="1"/>
  <c r="FL116" i="1"/>
  <c r="GX102" i="1"/>
  <c r="BW157" i="1"/>
  <c r="DR212" i="1"/>
  <c r="HC95" i="1"/>
  <c r="GK112" i="1"/>
  <c r="BH119" i="1"/>
  <c r="X181" i="1"/>
  <c r="CB83" i="1"/>
  <c r="AS96" i="1"/>
  <c r="GJ251" i="1"/>
  <c r="HB73" i="1"/>
  <c r="EK96" i="1"/>
  <c r="CR123" i="1"/>
  <c r="GQ62" i="1"/>
  <c r="CO126" i="1"/>
  <c r="DI163" i="1"/>
  <c r="FN123" i="1"/>
  <c r="DS73" i="1"/>
  <c r="FT148" i="1"/>
  <c r="GB173" i="1"/>
  <c r="AO131" i="1"/>
  <c r="ED127" i="1"/>
  <c r="V150" i="1"/>
  <c r="FA262" i="1"/>
  <c r="DX211" i="1"/>
  <c r="DZ120" i="1"/>
  <c r="FL213" i="1"/>
  <c r="FT294" i="1"/>
  <c r="AW97" i="1"/>
  <c r="FI157" i="1"/>
  <c r="AE158" i="1"/>
  <c r="DS135" i="1"/>
  <c r="GS155" i="1"/>
  <c r="GE137" i="1"/>
  <c r="GO235" i="1"/>
  <c r="FP182" i="1"/>
  <c r="GZ164" i="1"/>
  <c r="EM152" i="1"/>
  <c r="FN111" i="1"/>
  <c r="HI122" i="1"/>
  <c r="AN97" i="1"/>
  <c r="BL123" i="1"/>
  <c r="AI230" i="1"/>
  <c r="HC115" i="1"/>
  <c r="EI179" i="1"/>
  <c r="HF154" i="1"/>
  <c r="FH204" i="1"/>
  <c r="GH127" i="1"/>
  <c r="O163" i="1"/>
  <c r="DP154" i="1"/>
  <c r="CW145" i="1"/>
  <c r="AT171" i="1"/>
  <c r="FQ142" i="1"/>
  <c r="R65" i="1"/>
  <c r="X133" i="1"/>
  <c r="ED129" i="1"/>
  <c r="DQ146" i="1"/>
  <c r="HC158" i="1"/>
  <c r="GI134" i="1"/>
  <c r="GD185" i="1"/>
  <c r="DU172" i="1"/>
  <c r="GF98" i="1"/>
  <c r="L162" i="1"/>
  <c r="GD94" i="1"/>
  <c r="EA109" i="1"/>
  <c r="DC160" i="1"/>
  <c r="HB136" i="1"/>
  <c r="AL159" i="1"/>
  <c r="EI113" i="1"/>
  <c r="M147" i="1"/>
  <c r="FW165" i="1"/>
  <c r="DK128" i="1"/>
  <c r="DR134" i="1"/>
  <c r="AB197" i="1"/>
  <c r="BL188" i="1"/>
  <c r="GU210" i="1"/>
  <c r="AJ172" i="1"/>
  <c r="GX275" i="1"/>
  <c r="DK101" i="1"/>
  <c r="FM124" i="1"/>
  <c r="DO282" i="1"/>
  <c r="ES90" i="1"/>
  <c r="FH143" i="1"/>
  <c r="FI214" i="1"/>
  <c r="CI219" i="1"/>
  <c r="HG219" i="1"/>
  <c r="CD146" i="1"/>
  <c r="AM163" i="1"/>
  <c r="GA192" i="1"/>
  <c r="BK227" i="1"/>
  <c r="BG199" i="1"/>
  <c r="AS210" i="1"/>
  <c r="BI131" i="1"/>
  <c r="FF152" i="1"/>
  <c r="CB156" i="1"/>
  <c r="CR188" i="1"/>
  <c r="FF195" i="1"/>
  <c r="DZ239" i="1"/>
  <c r="BF195" i="1"/>
  <c r="EC180" i="1"/>
  <c r="M198" i="1"/>
  <c r="DO186" i="1"/>
  <c r="EE90" i="1"/>
  <c r="EL234" i="1"/>
  <c r="GO124" i="1"/>
  <c r="DX225" i="1"/>
  <c r="O150" i="1"/>
  <c r="BS152" i="1"/>
  <c r="CQ214" i="1"/>
  <c r="CU192" i="1"/>
  <c r="BA135" i="1"/>
  <c r="EY191" i="1"/>
  <c r="Q163" i="1"/>
  <c r="FJ208" i="1"/>
  <c r="CJ176" i="1"/>
  <c r="GD243" i="1"/>
  <c r="ED206" i="1"/>
  <c r="HG120" i="1"/>
  <c r="GM165" i="1"/>
  <c r="EL142" i="1"/>
  <c r="BF117" i="1"/>
  <c r="DF92" i="1"/>
  <c r="CH136" i="1"/>
  <c r="CI167" i="1"/>
  <c r="K165" i="1"/>
  <c r="O81" i="1"/>
  <c r="V147" i="1"/>
  <c r="FZ84" i="1"/>
  <c r="FU84" i="1"/>
  <c r="DM104" i="1"/>
  <c r="J187" i="1"/>
  <c r="CC113" i="1"/>
  <c r="GD106" i="1"/>
  <c r="AH130" i="1"/>
  <c r="GX233" i="1"/>
  <c r="GX146" i="1"/>
  <c r="BD115" i="1"/>
  <c r="CG196" i="1"/>
  <c r="EK110" i="1"/>
  <c r="GW65" i="1"/>
  <c r="GG154" i="1"/>
  <c r="GB110" i="1"/>
  <c r="CO108" i="1"/>
  <c r="DI162" i="1"/>
  <c r="AF132" i="1"/>
  <c r="GV114" i="1"/>
  <c r="Z102" i="1"/>
  <c r="HA100" i="1"/>
  <c r="BD184" i="1"/>
  <c r="BV142" i="1"/>
  <c r="CF109" i="1"/>
  <c r="BG171" i="1"/>
  <c r="BI208" i="1"/>
  <c r="GA112" i="1"/>
  <c r="AA213" i="1"/>
  <c r="GP116" i="1"/>
  <c r="U83" i="1"/>
  <c r="BC147" i="1"/>
  <c r="DK96" i="1"/>
  <c r="GP139" i="1"/>
  <c r="GW202" i="1"/>
  <c r="DY163" i="1"/>
  <c r="BT125" i="1"/>
  <c r="HC254" i="1"/>
  <c r="CZ193" i="1"/>
  <c r="AU194" i="1"/>
  <c r="GX130" i="1"/>
  <c r="BA142" i="1"/>
  <c r="CW250" i="1"/>
  <c r="CZ165" i="1"/>
  <c r="Y251" i="1"/>
  <c r="GE150" i="1"/>
  <c r="FW138" i="1"/>
  <c r="DE86" i="1"/>
  <c r="HC149" i="1"/>
  <c r="GG113" i="1"/>
  <c r="AX96" i="1"/>
  <c r="GC233" i="1"/>
  <c r="GE142" i="1"/>
  <c r="EE85" i="1"/>
  <c r="DX114" i="1"/>
  <c r="FK159" i="1"/>
  <c r="CN109" i="1"/>
  <c r="FW123" i="1"/>
  <c r="T121" i="1"/>
  <c r="FN259" i="1"/>
  <c r="AM156" i="1"/>
  <c r="AG108" i="1"/>
  <c r="X114" i="1"/>
  <c r="DH194" i="1"/>
  <c r="FN96" i="1"/>
  <c r="BP96" i="1"/>
  <c r="HD107" i="1"/>
  <c r="EC194" i="1"/>
  <c r="EL186" i="1"/>
  <c r="DP130" i="1"/>
  <c r="FL121" i="1"/>
  <c r="N153" i="1"/>
  <c r="EL126" i="1"/>
  <c r="DP201" i="1"/>
  <c r="EU169" i="1"/>
  <c r="AM151" i="1"/>
  <c r="DI253" i="1"/>
  <c r="GR129" i="1"/>
  <c r="HA209" i="1"/>
  <c r="W188" i="1"/>
  <c r="AJ96" i="1"/>
  <c r="GG142" i="1"/>
  <c r="DQ166" i="1"/>
  <c r="HE162" i="1"/>
  <c r="ER202" i="1"/>
  <c r="ES131" i="1"/>
  <c r="FQ213" i="1"/>
  <c r="AA133" i="1"/>
  <c r="FP123" i="1"/>
  <c r="DR185" i="1"/>
  <c r="CS142" i="1"/>
  <c r="ED260" i="1"/>
  <c r="GE197" i="1"/>
  <c r="GM195" i="1"/>
  <c r="GF234" i="1"/>
  <c r="AL195" i="1"/>
  <c r="DA167" i="1"/>
  <c r="Y197" i="1"/>
  <c r="GL138" i="1"/>
  <c r="AK241" i="1"/>
  <c r="V193" i="1"/>
  <c r="DO173" i="1"/>
  <c r="EY176" i="1"/>
  <c r="DL119" i="1"/>
  <c r="FH136" i="1"/>
  <c r="CA91" i="1"/>
  <c r="CD201" i="1"/>
  <c r="CQ132" i="1"/>
  <c r="U199" i="1"/>
  <c r="DD140" i="1"/>
  <c r="DH209" i="1"/>
  <c r="EO99" i="1"/>
  <c r="DT137" i="1"/>
  <c r="EL162" i="1"/>
  <c r="DM116" i="1"/>
  <c r="Z165" i="1"/>
  <c r="FU215" i="1"/>
  <c r="FP136" i="1"/>
  <c r="GQ284" i="1"/>
  <c r="DI115" i="1"/>
  <c r="N136" i="1"/>
  <c r="FM107" i="1"/>
  <c r="FC94" i="1"/>
  <c r="J94" i="1"/>
  <c r="FE96" i="1"/>
  <c r="AJ109" i="1"/>
  <c r="AQ147" i="1"/>
  <c r="EX127" i="1"/>
  <c r="FV128" i="1"/>
  <c r="GF69" i="1"/>
  <c r="GX84" i="1"/>
  <c r="Y153" i="1"/>
  <c r="CF190" i="1"/>
  <c r="CI107" i="1"/>
  <c r="DW160" i="1"/>
  <c r="FU155" i="1"/>
  <c r="ES155" i="1"/>
  <c r="CV150" i="1"/>
  <c r="L97" i="1"/>
  <c r="HF163" i="1"/>
  <c r="HB141" i="1"/>
  <c r="CS127" i="1"/>
  <c r="GS181" i="1"/>
  <c r="DV115" i="1"/>
  <c r="FY116" i="1"/>
  <c r="FI294" i="1"/>
  <c r="EU201" i="1"/>
  <c r="EI169" i="1"/>
  <c r="AE208" i="1"/>
  <c r="BD114" i="1"/>
  <c r="BU148" i="1"/>
  <c r="CM159" i="1"/>
  <c r="FC102" i="1"/>
  <c r="GN202" i="1"/>
  <c r="BH90" i="1"/>
  <c r="EK127" i="1"/>
  <c r="GO200" i="1"/>
  <c r="CK100" i="1"/>
  <c r="ER140" i="1"/>
  <c r="HC183" i="1"/>
  <c r="DP111" i="1"/>
  <c r="EV155" i="1"/>
  <c r="DI200" i="1"/>
  <c r="EZ87" i="1"/>
  <c r="EJ140" i="1"/>
  <c r="U178" i="1"/>
  <c r="DE102" i="1"/>
  <c r="CE183" i="1"/>
  <c r="FO129" i="1"/>
  <c r="AH202" i="1"/>
  <c r="AF124" i="1"/>
  <c r="GX115" i="1"/>
  <c r="GH205" i="1"/>
  <c r="GX292" i="1"/>
  <c r="CR185" i="1"/>
  <c r="N152" i="1"/>
  <c r="CP113" i="1"/>
  <c r="AT132" i="1"/>
  <c r="EF159" i="1"/>
  <c r="HG166" i="1"/>
  <c r="FO121" i="1"/>
  <c r="BW97" i="1"/>
  <c r="CD162" i="1"/>
  <c r="CY174" i="1"/>
  <c r="AN157" i="1"/>
  <c r="CR135" i="1"/>
  <c r="CM157" i="1"/>
  <c r="EU162" i="1"/>
  <c r="GO146" i="1"/>
  <c r="DI124" i="1"/>
  <c r="CY195" i="1"/>
  <c r="BE224" i="1"/>
  <c r="DD150" i="1"/>
  <c r="FX138" i="1"/>
  <c r="FS153" i="1"/>
  <c r="GT225" i="1"/>
  <c r="EY154" i="1"/>
  <c r="EX117" i="1"/>
  <c r="CU194" i="1"/>
  <c r="BX211" i="1"/>
  <c r="EL74" i="1"/>
  <c r="GK165" i="1"/>
  <c r="AE201" i="1"/>
  <c r="BL134" i="1"/>
  <c r="CA210" i="1"/>
  <c r="FH113" i="1"/>
  <c r="DB97" i="1"/>
  <c r="ER125" i="1"/>
  <c r="DA155" i="1"/>
  <c r="M70" i="1"/>
  <c r="FM109" i="1"/>
  <c r="ED98" i="1"/>
  <c r="DY100" i="1"/>
  <c r="EC124" i="1"/>
  <c r="FC76" i="1"/>
  <c r="DA113" i="1"/>
  <c r="FG202" i="1"/>
  <c r="AK95" i="1"/>
  <c r="HD151" i="1"/>
  <c r="CX140" i="1"/>
  <c r="BA117" i="1"/>
  <c r="Y71" i="1"/>
  <c r="FL211" i="1"/>
  <c r="DQ130" i="1"/>
  <c r="DY53" i="1"/>
  <c r="GN92" i="1"/>
  <c r="DO212" i="1"/>
  <c r="EQ141" i="1"/>
  <c r="EJ137" i="1"/>
  <c r="S191" i="1"/>
  <c r="CL111" i="1"/>
  <c r="CR161" i="1"/>
  <c r="GX191" i="1"/>
  <c r="DK73" i="1"/>
  <c r="EX167" i="1"/>
  <c r="FG248" i="1"/>
  <c r="BP111" i="1"/>
  <c r="CI109" i="1"/>
  <c r="BK125" i="1"/>
  <c r="GP118" i="1"/>
  <c r="DS133" i="1"/>
  <c r="AK91" i="1"/>
  <c r="AR166" i="1"/>
  <c r="DI196" i="1"/>
  <c r="GV126" i="1"/>
  <c r="EQ127" i="1"/>
  <c r="EW196" i="1"/>
  <c r="AS153" i="1"/>
  <c r="AK170" i="1"/>
  <c r="DV168" i="1"/>
  <c r="HH60" i="1"/>
  <c r="BB140" i="1"/>
  <c r="FR91" i="1"/>
  <c r="BY211" i="1"/>
  <c r="FW143" i="1"/>
  <c r="BD102" i="1"/>
  <c r="FC75" i="1"/>
  <c r="K176" i="1"/>
  <c r="BO168" i="1"/>
  <c r="EL68" i="1"/>
  <c r="AZ189" i="1"/>
  <c r="GR143" i="1"/>
  <c r="ED118" i="1"/>
  <c r="BL121" i="1"/>
  <c r="CJ284" i="1"/>
  <c r="ET102" i="1"/>
  <c r="ED92" i="1"/>
  <c r="GJ222" i="1"/>
  <c r="FZ79" i="1"/>
  <c r="CV168" i="1"/>
  <c r="FV130" i="1"/>
  <c r="GA120" i="1"/>
  <c r="EO237" i="1"/>
  <c r="AG107" i="1"/>
  <c r="DI95" i="1"/>
  <c r="BF197" i="1"/>
  <c r="EQ100" i="1"/>
  <c r="P179" i="1"/>
  <c r="AO151" i="1"/>
  <c r="N134" i="1"/>
  <c r="EZ250" i="1"/>
  <c r="CV138" i="1"/>
  <c r="W120" i="1"/>
  <c r="T244" i="1"/>
  <c r="FV124" i="1"/>
  <c r="CW195" i="1"/>
  <c r="GZ183" i="1"/>
  <c r="CG140" i="1"/>
  <c r="DZ235" i="1"/>
  <c r="ES167" i="1"/>
  <c r="FP161" i="1"/>
  <c r="HE294" i="1"/>
  <c r="FI156" i="1"/>
  <c r="FK176" i="1"/>
  <c r="BZ214" i="1"/>
  <c r="GB120" i="1"/>
  <c r="BI269" i="1"/>
  <c r="J165" i="1"/>
  <c r="FT199" i="1"/>
  <c r="DS189" i="1"/>
  <c r="DS164" i="1"/>
  <c r="GH149" i="1"/>
  <c r="DS146" i="1"/>
  <c r="DO196" i="1"/>
  <c r="AP138" i="1"/>
  <c r="FG237" i="1"/>
  <c r="DS155" i="1"/>
  <c r="GL139" i="1"/>
  <c r="P180" i="1"/>
  <c r="AF213" i="1"/>
  <c r="EG163" i="1"/>
  <c r="GW146" i="1"/>
  <c r="FM148" i="1"/>
  <c r="AF295" i="1"/>
  <c r="DB199" i="1"/>
  <c r="X119" i="1"/>
  <c r="P214" i="1"/>
  <c r="HA120" i="1"/>
  <c r="DE161" i="1"/>
  <c r="HD215" i="1"/>
  <c r="HE115" i="1"/>
  <c r="AI242" i="1"/>
  <c r="U185" i="1"/>
  <c r="CF105" i="1"/>
  <c r="DY142" i="1"/>
  <c r="GQ188" i="1"/>
  <c r="AV119" i="1"/>
  <c r="CM196" i="1"/>
  <c r="AH141" i="1"/>
  <c r="GD227" i="1"/>
  <c r="FG140" i="1"/>
  <c r="DQ116" i="1"/>
  <c r="EE198" i="1"/>
  <c r="GC143" i="1"/>
  <c r="CP134" i="1"/>
  <c r="DL111" i="1"/>
  <c r="FC125" i="1"/>
  <c r="GC116" i="1"/>
  <c r="BM62" i="1"/>
  <c r="GH90" i="1"/>
  <c r="EP112" i="1"/>
  <c r="BJ103" i="1"/>
  <c r="AX105" i="1"/>
  <c r="AE214" i="1"/>
  <c r="W159" i="1"/>
  <c r="AY92" i="1"/>
  <c r="GS136" i="1"/>
  <c r="EK115" i="1"/>
  <c r="GU165" i="1"/>
  <c r="AV197" i="1"/>
  <c r="AR88" i="1"/>
  <c r="DV196" i="1"/>
  <c r="FS168" i="1"/>
  <c r="AW196" i="1"/>
  <c r="BM243" i="1"/>
  <c r="DU129" i="1"/>
  <c r="CC241" i="1"/>
  <c r="DB171" i="1"/>
  <c r="EE168" i="1"/>
  <c r="AH219" i="1"/>
  <c r="FQ128" i="1"/>
  <c r="BP128" i="1"/>
  <c r="T202" i="1"/>
  <c r="GX165" i="1"/>
  <c r="FI117" i="1"/>
  <c r="AC144" i="1"/>
  <c r="BW128" i="1"/>
  <c r="GX123" i="1"/>
  <c r="DM131" i="1"/>
  <c r="DK192" i="1"/>
  <c r="FS119" i="1"/>
  <c r="AU110" i="1"/>
  <c r="GA72" i="1"/>
  <c r="FK226" i="1"/>
  <c r="BJ126" i="1"/>
  <c r="FX177" i="1"/>
  <c r="EC248" i="1"/>
  <c r="DO111" i="1"/>
  <c r="P163" i="1"/>
  <c r="FX86" i="1"/>
  <c r="GQ97" i="1"/>
  <c r="BD162" i="1"/>
  <c r="GO128" i="1"/>
  <c r="DV125" i="1"/>
  <c r="X280" i="1"/>
  <c r="FL138" i="1"/>
  <c r="BJ131" i="1"/>
  <c r="EV149" i="1"/>
  <c r="FQ132" i="1"/>
  <c r="FH150" i="1"/>
  <c r="AA111" i="1"/>
  <c r="EB252" i="1"/>
  <c r="EW164" i="1"/>
  <c r="HI159" i="1"/>
  <c r="GS157" i="1"/>
  <c r="BS127" i="1"/>
  <c r="BS144" i="1"/>
  <c r="BT131" i="1"/>
  <c r="EW98" i="1"/>
  <c r="EF96" i="1"/>
  <c r="AZ168" i="1"/>
  <c r="FM144" i="1"/>
  <c r="GV152" i="1"/>
  <c r="GJ130" i="1"/>
  <c r="BC195" i="1"/>
  <c r="HG173" i="1"/>
  <c r="CJ111" i="1"/>
  <c r="FS115" i="1"/>
  <c r="GL148" i="1"/>
  <c r="GE139" i="1"/>
  <c r="AF193" i="1"/>
  <c r="HA139" i="1"/>
  <c r="AB99" i="1"/>
  <c r="FD160" i="1"/>
  <c r="FH154" i="1"/>
  <c r="CP152" i="1"/>
  <c r="FU174" i="1"/>
  <c r="GL153" i="1"/>
  <c r="AL279" i="1"/>
  <c r="EG140" i="1"/>
  <c r="AV198" i="1"/>
  <c r="AY130" i="1"/>
  <c r="CF161" i="1"/>
  <c r="GG144" i="1"/>
  <c r="FS196" i="1"/>
  <c r="DF143" i="1"/>
  <c r="DB186" i="1"/>
  <c r="DY77" i="1"/>
  <c r="GI145" i="1"/>
  <c r="BT199" i="1"/>
  <c r="R135" i="1"/>
  <c r="GQ240" i="1"/>
  <c r="BF162" i="1"/>
  <c r="CV182" i="1"/>
  <c r="HF255" i="1"/>
  <c r="CF139" i="1"/>
  <c r="DU163" i="1"/>
  <c r="BG209" i="1"/>
  <c r="FJ134" i="1"/>
  <c r="BC173" i="1"/>
  <c r="CV140" i="1"/>
  <c r="AH194" i="1"/>
  <c r="BH202" i="1"/>
  <c r="CE120" i="1"/>
  <c r="AS127" i="1"/>
  <c r="BU129" i="1"/>
  <c r="AX118" i="1"/>
  <c r="AQ191" i="1"/>
  <c r="ES123" i="1"/>
  <c r="CH173" i="1"/>
  <c r="GV117" i="1"/>
  <c r="AX132" i="1"/>
  <c r="X149" i="1"/>
  <c r="HC211" i="1"/>
  <c r="EU118" i="1"/>
  <c r="DJ150" i="1"/>
  <c r="GI129" i="1"/>
  <c r="AT192" i="1"/>
  <c r="N135" i="1"/>
  <c r="HF111" i="1"/>
  <c r="CR205" i="1"/>
  <c r="BP160" i="1"/>
  <c r="GB96" i="1"/>
  <c r="BN98" i="1"/>
  <c r="BN121" i="1"/>
  <c r="HB139" i="1"/>
  <c r="CC146" i="1"/>
  <c r="BC128" i="1"/>
  <c r="FG110" i="1"/>
  <c r="CW108" i="1"/>
  <c r="GT117" i="1"/>
  <c r="S168" i="1"/>
  <c r="FE142" i="1"/>
  <c r="FF116" i="1"/>
  <c r="DQ155" i="1"/>
  <c r="V153" i="1"/>
  <c r="AB184" i="1"/>
  <c r="FO156" i="1"/>
  <c r="AT195" i="1"/>
  <c r="DH217" i="1"/>
  <c r="EC80" i="1"/>
  <c r="O136" i="1"/>
  <c r="U97" i="1"/>
  <c r="FZ104" i="1"/>
  <c r="FG163" i="1"/>
  <c r="DD144" i="1"/>
  <c r="AY111" i="1"/>
  <c r="FV270" i="1"/>
  <c r="DU100" i="1"/>
  <c r="AL104" i="1"/>
  <c r="GS204" i="1"/>
  <c r="M88" i="1"/>
  <c r="DC89" i="1"/>
  <c r="GB270" i="1"/>
  <c r="L51" i="1"/>
  <c r="FB80" i="1"/>
  <c r="AV120" i="1"/>
  <c r="GG115" i="1"/>
  <c r="DO125" i="1"/>
  <c r="AE232" i="1"/>
  <c r="J123" i="1"/>
  <c r="FT132" i="1"/>
  <c r="HG299" i="1"/>
  <c r="EB171" i="1"/>
  <c r="DE131" i="1"/>
  <c r="HH218" i="1"/>
  <c r="EM136" i="1"/>
  <c r="EI157" i="1"/>
  <c r="DX215" i="1"/>
  <c r="CA114" i="1"/>
  <c r="GK147" i="1"/>
  <c r="BL112" i="1"/>
  <c r="BY164" i="1"/>
  <c r="GK163" i="1"/>
  <c r="GI186" i="1"/>
  <c r="CP223" i="1"/>
  <c r="FZ101" i="1"/>
  <c r="V64" i="1"/>
  <c r="AL116" i="1"/>
  <c r="FV149" i="1"/>
  <c r="AP194" i="1"/>
  <c r="FL186" i="1"/>
  <c r="N229" i="1"/>
  <c r="GL197" i="1"/>
  <c r="EF115" i="1"/>
  <c r="CS104" i="1"/>
  <c r="EK128" i="1"/>
  <c r="DW132" i="1"/>
  <c r="EZ228" i="1"/>
  <c r="DS199" i="1"/>
  <c r="FP218" i="1"/>
  <c r="DF201" i="1"/>
  <c r="DB120" i="1"/>
  <c r="AM106" i="1"/>
  <c r="HD132" i="1"/>
  <c r="BG144" i="1"/>
  <c r="HF291" i="1"/>
  <c r="CL202" i="1"/>
  <c r="GY207" i="1"/>
  <c r="DY215" i="1"/>
  <c r="EU146" i="1"/>
  <c r="DN189" i="1"/>
  <c r="EL187" i="1"/>
  <c r="FS157" i="1"/>
  <c r="AP128" i="1"/>
  <c r="AH77" i="1"/>
  <c r="EK134" i="1"/>
  <c r="GJ168" i="1"/>
  <c r="DW92" i="1"/>
  <c r="HI224" i="1"/>
  <c r="W170" i="1"/>
  <c r="AV190" i="1"/>
  <c r="FU146" i="1"/>
  <c r="EM103" i="1"/>
  <c r="AA163" i="1"/>
  <c r="BU149" i="1"/>
  <c r="CG147" i="1"/>
  <c r="DA105" i="1"/>
  <c r="GJ62" i="1"/>
  <c r="BK206" i="1"/>
  <c r="GZ135" i="1"/>
  <c r="AE272" i="1"/>
  <c r="BW137" i="1"/>
  <c r="FS95" i="1"/>
  <c r="AR157" i="1"/>
  <c r="GZ157" i="1"/>
  <c r="DW81" i="1"/>
  <c r="BL211" i="1"/>
  <c r="GQ114" i="1"/>
  <c r="EX229" i="1"/>
  <c r="Q146" i="1"/>
  <c r="BJ113" i="1"/>
  <c r="EC204" i="1"/>
  <c r="GJ172" i="1"/>
  <c r="CM146" i="1"/>
  <c r="HH131" i="1"/>
  <c r="EU172" i="1"/>
  <c r="BF260" i="1"/>
  <c r="DK164" i="1"/>
  <c r="BK96" i="1"/>
  <c r="K170" i="1"/>
  <c r="CQ179" i="1"/>
  <c r="FR149" i="1"/>
  <c r="HH107" i="1"/>
  <c r="FG164" i="1"/>
  <c r="N116" i="1"/>
  <c r="AK164" i="1"/>
  <c r="FU164" i="1"/>
  <c r="CZ206" i="1"/>
  <c r="AA174" i="1"/>
  <c r="BR84" i="1"/>
  <c r="FK108" i="1"/>
  <c r="CL152" i="1"/>
  <c r="CJ65" i="1"/>
  <c r="DJ145" i="1"/>
  <c r="DR162" i="1"/>
  <c r="GH142" i="1"/>
  <c r="GN148" i="1"/>
  <c r="J149" i="1"/>
  <c r="DP162" i="1"/>
  <c r="V73" i="1"/>
  <c r="DB147" i="1"/>
  <c r="AR155" i="1"/>
  <c r="BO145" i="1"/>
  <c r="FC167" i="1"/>
  <c r="EW97" i="1"/>
  <c r="EP202" i="1"/>
  <c r="W130" i="1"/>
  <c r="HE89" i="1"/>
  <c r="GC110" i="1"/>
  <c r="EI94" i="1"/>
  <c r="CC136" i="1"/>
  <c r="BY149" i="1"/>
  <c r="AL90" i="1"/>
  <c r="EQ123" i="1"/>
  <c r="EY123" i="1"/>
  <c r="CU142" i="1"/>
  <c r="FQ88" i="1"/>
  <c r="EO148" i="1"/>
  <c r="CU94" i="1"/>
  <c r="HA143" i="1"/>
  <c r="X218" i="1"/>
  <c r="CS114" i="1"/>
  <c r="GL109" i="1"/>
  <c r="AY145" i="1"/>
  <c r="CJ123" i="1"/>
  <c r="AK79" i="1"/>
  <c r="EH93" i="1"/>
  <c r="AK207" i="1"/>
  <c r="FS105" i="1"/>
  <c r="AV71" i="1"/>
  <c r="CD184" i="1"/>
  <c r="FL164" i="1"/>
  <c r="GY98" i="1"/>
  <c r="AR184" i="1"/>
  <c r="DZ157" i="1"/>
  <c r="ET118" i="1"/>
  <c r="FP192" i="1"/>
  <c r="DO100" i="1"/>
  <c r="HF136" i="1"/>
  <c r="Y155" i="1"/>
  <c r="GK179" i="1"/>
  <c r="L139" i="1"/>
  <c r="EW142" i="1"/>
  <c r="K130" i="1"/>
  <c r="FY114" i="1"/>
  <c r="CY143" i="1"/>
  <c r="AE138" i="1"/>
  <c r="GF159" i="1"/>
  <c r="FC166" i="1"/>
  <c r="BX114" i="1"/>
  <c r="EL183" i="1"/>
  <c r="AY105" i="1"/>
  <c r="AM111" i="1"/>
  <c r="DK133" i="1"/>
  <c r="FL170" i="1"/>
  <c r="HE185" i="1"/>
  <c r="AC158" i="1"/>
  <c r="EJ150" i="1"/>
  <c r="FD299" i="1"/>
  <c r="CN154" i="1"/>
  <c r="CN111" i="1"/>
  <c r="BY132" i="1"/>
  <c r="FS195" i="1"/>
  <c r="CE215" i="1"/>
  <c r="BA108" i="1"/>
  <c r="BR150" i="1"/>
  <c r="AJ258" i="1"/>
  <c r="EN203" i="1"/>
  <c r="AF121" i="1"/>
  <c r="GJ226" i="1"/>
  <c r="GB135" i="1"/>
  <c r="AN160" i="1"/>
  <c r="S92" i="1"/>
  <c r="DP232" i="1"/>
  <c r="J124" i="1"/>
  <c r="FL189" i="1"/>
  <c r="AT285" i="1"/>
  <c r="CN221" i="1"/>
  <c r="AW194" i="1"/>
  <c r="HG184" i="1"/>
  <c r="AF98" i="1"/>
  <c r="HD241" i="1"/>
  <c r="GS99" i="1"/>
  <c r="DV179" i="1"/>
  <c r="BC156" i="1"/>
  <c r="DQ154" i="1"/>
  <c r="AU109" i="1"/>
  <c r="GR164" i="1"/>
  <c r="V187" i="1"/>
  <c r="CC148" i="1"/>
  <c r="FR104" i="1"/>
  <c r="EF189" i="1"/>
  <c r="DV133" i="1"/>
  <c r="AH142" i="1"/>
  <c r="CF124" i="1"/>
  <c r="W185" i="1"/>
  <c r="BQ288" i="1"/>
  <c r="BO167" i="1"/>
  <c r="DM168" i="1"/>
  <c r="AZ212" i="1"/>
  <c r="BC273" i="1"/>
  <c r="EE147" i="1"/>
  <c r="P152" i="1"/>
  <c r="AM128" i="1"/>
  <c r="FS201" i="1"/>
  <c r="EG146" i="1"/>
  <c r="DH137" i="1"/>
  <c r="EC207" i="1"/>
  <c r="CQ159" i="1"/>
  <c r="GK142" i="1"/>
  <c r="HH142" i="1"/>
  <c r="AF130" i="1"/>
  <c r="CN226" i="1"/>
  <c r="GW141" i="1"/>
  <c r="GM133" i="1"/>
  <c r="DC113" i="1"/>
  <c r="FB96" i="1"/>
  <c r="EB110" i="1"/>
  <c r="AJ116" i="1"/>
  <c r="EI118" i="1"/>
  <c r="DU111" i="1"/>
  <c r="DL198" i="1"/>
  <c r="CF154" i="1"/>
  <c r="Z242" i="1"/>
  <c r="FJ144" i="1"/>
  <c r="AQ118" i="1"/>
  <c r="AK192" i="1"/>
  <c r="AU131" i="1"/>
  <c r="AK138" i="1"/>
  <c r="CK160" i="1"/>
  <c r="FF117" i="1"/>
  <c r="AV184" i="1"/>
  <c r="GU118" i="1"/>
  <c r="GU171" i="1"/>
  <c r="CU70" i="1"/>
  <c r="GT74" i="1"/>
  <c r="AF138" i="1"/>
  <c r="FT222" i="1"/>
  <c r="DO116" i="1"/>
  <c r="GW296" i="1"/>
  <c r="FZ118" i="1"/>
  <c r="AS136" i="1"/>
  <c r="AS226" i="1"/>
  <c r="DC174" i="1"/>
  <c r="EG103" i="1"/>
  <c r="DE115" i="1"/>
  <c r="P76" i="1"/>
  <c r="BW206" i="1"/>
  <c r="HD153" i="1"/>
  <c r="EZ153" i="1"/>
  <c r="BH205" i="1"/>
  <c r="CE229" i="1"/>
  <c r="O202" i="1"/>
  <c r="GA204" i="1"/>
  <c r="EO118" i="1"/>
  <c r="GF149" i="1"/>
  <c r="DR97" i="1"/>
  <c r="GU172" i="1"/>
  <c r="HH129" i="1"/>
  <c r="EY113" i="1"/>
  <c r="DL149" i="1"/>
  <c r="EC287" i="1"/>
  <c r="EZ134" i="1"/>
  <c r="HG176" i="1"/>
  <c r="AO147" i="1"/>
  <c r="DA200" i="1"/>
  <c r="P155" i="1"/>
  <c r="HA155" i="1"/>
  <c r="BU154" i="1"/>
  <c r="EP137" i="1"/>
  <c r="EN125" i="1"/>
  <c r="AW188" i="1"/>
  <c r="DO152" i="1"/>
  <c r="DJ240" i="1"/>
  <c r="DV137" i="1"/>
  <c r="CW115" i="1"/>
  <c r="DK171" i="1"/>
  <c r="BT153" i="1"/>
  <c r="GH92" i="1"/>
  <c r="EK205" i="1"/>
  <c r="GJ152" i="1"/>
  <c r="FA271" i="1"/>
  <c r="K136" i="1"/>
  <c r="EP103" i="1"/>
  <c r="CK162" i="1"/>
  <c r="AD189" i="1"/>
  <c r="FH157" i="1"/>
  <c r="FL124" i="1"/>
  <c r="GY175" i="1"/>
  <c r="AT140" i="1"/>
  <c r="FM196" i="1"/>
  <c r="CB117" i="1"/>
  <c r="EM159" i="1"/>
  <c r="AA185" i="1"/>
  <c r="GE117" i="1"/>
  <c r="EK133" i="1"/>
  <c r="FO135" i="1"/>
  <c r="AF186" i="1"/>
  <c r="AQ194" i="1"/>
  <c r="HI129" i="1"/>
  <c r="EH158" i="1"/>
  <c r="FA215" i="1"/>
  <c r="AV160" i="1"/>
  <c r="EW110" i="1"/>
  <c r="CR181" i="1"/>
  <c r="EK281" i="1"/>
  <c r="EQ146" i="1"/>
  <c r="AM197" i="1"/>
  <c r="DK114" i="1"/>
  <c r="AH213" i="1"/>
  <c r="AE178" i="1"/>
  <c r="GD159" i="1"/>
  <c r="AK173" i="1"/>
  <c r="ET148" i="1"/>
  <c r="BL62" i="1"/>
  <c r="CN93" i="1"/>
  <c r="AD97" i="1"/>
  <c r="EO180" i="1"/>
  <c r="DG207" i="1"/>
  <c r="BQ164" i="1"/>
  <c r="AY180" i="1"/>
  <c r="AJ129" i="1"/>
  <c r="DQ157" i="1"/>
  <c r="GN143" i="1"/>
  <c r="EH183" i="1"/>
  <c r="HD116" i="1"/>
  <c r="AD286" i="1"/>
  <c r="FF189" i="1"/>
  <c r="FX131" i="1"/>
  <c r="GN124" i="1"/>
  <c r="CU234" i="1"/>
  <c r="DZ119" i="1"/>
  <c r="CC191" i="1"/>
  <c r="BB145" i="1"/>
  <c r="GW112" i="1"/>
  <c r="EC263" i="1"/>
  <c r="FI121" i="1"/>
  <c r="DG99" i="1"/>
  <c r="Y164" i="1"/>
  <c r="GP192" i="1"/>
  <c r="BI199" i="1"/>
  <c r="DD136" i="1"/>
  <c r="CV111" i="1"/>
  <c r="DF230" i="1"/>
  <c r="DZ143" i="1"/>
  <c r="GF119" i="1"/>
  <c r="FL79" i="1"/>
  <c r="DP173" i="1"/>
  <c r="CX133" i="1"/>
  <c r="GC146" i="1"/>
  <c r="DJ96" i="1"/>
  <c r="DC138" i="1"/>
  <c r="BG97" i="1"/>
  <c r="AK73" i="1"/>
  <c r="DE92" i="1"/>
  <c r="Q139" i="1"/>
  <c r="CV156" i="1"/>
  <c r="GU114" i="1"/>
  <c r="AZ153" i="1"/>
  <c r="DC192" i="1"/>
  <c r="O110" i="1"/>
  <c r="CE186" i="1"/>
  <c r="AS102" i="1"/>
  <c r="FP175" i="1"/>
  <c r="T65" i="1"/>
  <c r="FZ180" i="1"/>
  <c r="DC144" i="1"/>
  <c r="EI98" i="1"/>
  <c r="CB144" i="1"/>
  <c r="CN160" i="1"/>
  <c r="BO174" i="1"/>
  <c r="BB294" i="1"/>
  <c r="HA152" i="1"/>
  <c r="DG173" i="1"/>
  <c r="CV193" i="1"/>
  <c r="BT253" i="1"/>
  <c r="HC117" i="1"/>
  <c r="BL215" i="1"/>
  <c r="EM199" i="1"/>
  <c r="DN207" i="1"/>
  <c r="GK155" i="1"/>
  <c r="BD122" i="1"/>
  <c r="HH168" i="1"/>
  <c r="FQ184" i="1"/>
  <c r="FY147" i="1"/>
  <c r="FC212" i="1"/>
  <c r="GE116" i="1"/>
  <c r="GX160" i="1"/>
  <c r="BB133" i="1"/>
  <c r="BI73" i="1"/>
  <c r="EF153" i="1"/>
  <c r="DA203" i="1"/>
  <c r="GN141" i="1"/>
  <c r="GQ183" i="1"/>
  <c r="GO106" i="1"/>
  <c r="DM86" i="1"/>
  <c r="CP295" i="1"/>
  <c r="FA132" i="1"/>
  <c r="EC139" i="1"/>
  <c r="GS148" i="1"/>
  <c r="FH153" i="1"/>
  <c r="CZ154" i="1"/>
  <c r="AE173" i="1"/>
  <c r="CI114" i="1"/>
  <c r="GP187" i="1"/>
  <c r="BG156" i="1"/>
  <c r="HG161" i="1"/>
  <c r="X110" i="1"/>
  <c r="AC165" i="1"/>
  <c r="AN148" i="1"/>
  <c r="GZ190" i="1"/>
  <c r="FQ121" i="1"/>
  <c r="BM249" i="1"/>
  <c r="BI152" i="1"/>
  <c r="AR135" i="1"/>
  <c r="FA171" i="1"/>
  <c r="BX116" i="1"/>
  <c r="AC110" i="1"/>
  <c r="GW159" i="1"/>
  <c r="EJ151" i="1"/>
  <c r="BN229" i="1"/>
  <c r="HG159" i="1"/>
  <c r="GT151" i="1"/>
  <c r="GK95" i="1"/>
  <c r="DY117" i="1"/>
  <c r="AS131" i="1"/>
  <c r="CV143" i="1"/>
  <c r="AX128" i="1"/>
  <c r="BY85" i="1"/>
  <c r="P186" i="1"/>
  <c r="DQ236" i="1"/>
  <c r="BN180" i="1"/>
  <c r="ED133" i="1"/>
  <c r="BR112" i="1"/>
  <c r="FB153" i="1"/>
  <c r="DB155" i="1"/>
  <c r="BB187" i="1"/>
  <c r="AH74" i="1"/>
  <c r="EK268" i="1"/>
  <c r="GI155" i="1"/>
  <c r="U153" i="1"/>
  <c r="FG111" i="1"/>
  <c r="GZ167" i="1"/>
  <c r="Q145" i="1"/>
  <c r="CB91" i="1"/>
  <c r="EN141" i="1"/>
  <c r="AD194" i="1"/>
  <c r="DY175" i="1"/>
  <c r="BF183" i="1"/>
  <c r="BI82" i="1"/>
  <c r="P149" i="1"/>
  <c r="AF92" i="1"/>
  <c r="CK188" i="1"/>
  <c r="GA134" i="1"/>
  <c r="BB206" i="1"/>
  <c r="FB226" i="1"/>
  <c r="N202" i="1"/>
  <c r="DZ71" i="1"/>
  <c r="BR203" i="1"/>
  <c r="CO196" i="1"/>
  <c r="CI275" i="1"/>
  <c r="GR182" i="1"/>
  <c r="X158" i="1"/>
  <c r="GY116" i="1"/>
  <c r="BI136" i="1"/>
  <c r="CH145" i="1"/>
  <c r="FK193" i="1"/>
  <c r="BA136" i="1"/>
  <c r="EO220" i="1"/>
  <c r="GA199" i="1"/>
  <c r="AC148" i="1"/>
  <c r="EX135" i="1"/>
  <c r="DU85" i="1"/>
  <c r="EH110" i="1"/>
  <c r="T132" i="1"/>
  <c r="FQ131" i="1"/>
  <c r="BS151" i="1"/>
  <c r="EY136" i="1"/>
  <c r="HC78" i="1"/>
  <c r="W236" i="1"/>
  <c r="FQ117" i="1"/>
  <c r="EI122" i="1"/>
  <c r="ED136" i="1"/>
  <c r="EK151" i="1"/>
  <c r="CU91" i="1"/>
  <c r="CX141" i="1"/>
  <c r="EV182" i="1"/>
  <c r="AO181" i="1"/>
  <c r="GY163" i="1"/>
  <c r="BS240" i="1"/>
  <c r="S155" i="1"/>
  <c r="BK257" i="1"/>
  <c r="O138" i="1"/>
  <c r="BB265" i="1"/>
  <c r="BF173" i="1"/>
  <c r="CB205" i="1"/>
  <c r="FF167" i="1"/>
  <c r="BD231" i="1"/>
  <c r="BW101" i="1"/>
  <c r="FQ163" i="1"/>
  <c r="GH117" i="1"/>
  <c r="EX194" i="1"/>
  <c r="GT175" i="1"/>
  <c r="FN176" i="1"/>
  <c r="EM146" i="1"/>
  <c r="ET287" i="1"/>
  <c r="GA217" i="1"/>
  <c r="GI201" i="1"/>
  <c r="AW142" i="1"/>
  <c r="BP112" i="1"/>
  <c r="CW94" i="1"/>
  <c r="FC213" i="1"/>
  <c r="CM125" i="1"/>
  <c r="CN204" i="1"/>
  <c r="AL154" i="1"/>
  <c r="GL101" i="1"/>
  <c r="GG163" i="1"/>
  <c r="HH162" i="1"/>
  <c r="BM140" i="1"/>
  <c r="N168" i="1"/>
  <c r="BE134" i="1"/>
  <c r="GG235" i="1"/>
  <c r="BK183" i="1"/>
  <c r="HB138" i="1"/>
  <c r="DO245" i="1"/>
  <c r="DR158" i="1"/>
  <c r="CW97" i="1"/>
  <c r="AP148" i="1"/>
  <c r="DN126" i="1"/>
  <c r="GR214" i="1"/>
  <c r="GN144" i="1"/>
  <c r="CR141" i="1"/>
  <c r="EO175" i="1"/>
  <c r="BB178" i="1"/>
  <c r="DZ149" i="1"/>
  <c r="FX163" i="1"/>
  <c r="DP122" i="1"/>
  <c r="EK148" i="1"/>
  <c r="BP139" i="1"/>
  <c r="HC96" i="1"/>
  <c r="GR205" i="1"/>
  <c r="HF175" i="1"/>
  <c r="CY139" i="1"/>
  <c r="FE180" i="1"/>
  <c r="DQ139" i="1"/>
  <c r="FQ228" i="1"/>
  <c r="DZ161" i="1"/>
  <c r="FF159" i="1"/>
  <c r="DW89" i="1"/>
  <c r="AG219" i="1"/>
  <c r="DT180" i="1"/>
  <c r="GE149" i="1"/>
  <c r="DA191" i="1"/>
  <c r="FZ241" i="1"/>
  <c r="CW165" i="1"/>
  <c r="CV129" i="1"/>
  <c r="CG131" i="1"/>
  <c r="AE183" i="1"/>
  <c r="AL160" i="1"/>
  <c r="HD179" i="1"/>
  <c r="GR165" i="1"/>
  <c r="GD172" i="1"/>
  <c r="AZ165" i="1"/>
  <c r="DS66" i="1"/>
  <c r="FQ180" i="1"/>
  <c r="M197" i="1"/>
  <c r="GO208" i="1"/>
  <c r="CG164" i="1"/>
  <c r="GF160" i="1"/>
  <c r="AQ93" i="1"/>
  <c r="EU136" i="1"/>
  <c r="L113" i="1"/>
  <c r="BC159" i="1"/>
  <c r="BR128" i="1"/>
  <c r="AA202" i="1"/>
  <c r="CL248" i="1"/>
  <c r="DJ173" i="1"/>
  <c r="DI142" i="1"/>
  <c r="DX181" i="1"/>
  <c r="AS147" i="1"/>
  <c r="BJ222" i="1"/>
  <c r="DK197" i="1"/>
  <c r="BX187" i="1"/>
  <c r="DJ223" i="1"/>
  <c r="FK180" i="1"/>
  <c r="GM139" i="1"/>
  <c r="EK150" i="1"/>
  <c r="CN149" i="1"/>
  <c r="FA220" i="1"/>
  <c r="BW160" i="1"/>
  <c r="FM168" i="1"/>
  <c r="FH130" i="1"/>
  <c r="GE130" i="1"/>
  <c r="GL125" i="1"/>
  <c r="BD98" i="1"/>
  <c r="GM76" i="1"/>
  <c r="BB135" i="1"/>
  <c r="HF188" i="1"/>
  <c r="CQ130" i="1"/>
  <c r="GA197" i="1"/>
  <c r="GB98" i="1"/>
  <c r="EX248" i="1"/>
  <c r="T141" i="1"/>
  <c r="FH115" i="1"/>
  <c r="GP101" i="1"/>
  <c r="FS152" i="1"/>
  <c r="BM132" i="1"/>
  <c r="K179" i="1"/>
  <c r="DJ106" i="1"/>
  <c r="AZ151" i="1"/>
  <c r="DA165" i="1"/>
  <c r="FT176" i="1"/>
  <c r="AX164" i="1"/>
  <c r="BI133" i="1"/>
  <c r="EF196" i="1"/>
  <c r="CU253" i="1"/>
  <c r="BW79" i="1"/>
  <c r="HB203" i="1"/>
  <c r="GP186" i="1"/>
  <c r="EY168" i="1"/>
  <c r="CF170" i="1"/>
  <c r="BO240" i="1"/>
  <c r="CI163" i="1"/>
  <c r="FP194" i="1"/>
  <c r="HF185" i="1"/>
  <c r="FZ269" i="1"/>
  <c r="AM102" i="1"/>
  <c r="GU102" i="1"/>
  <c r="DM137" i="1"/>
  <c r="FL87" i="1"/>
  <c r="GJ203" i="1"/>
  <c r="CX205" i="1"/>
  <c r="BS192" i="1"/>
  <c r="AJ130" i="1"/>
  <c r="K173" i="1"/>
  <c r="V140" i="1"/>
  <c r="AE171" i="1"/>
  <c r="EZ127" i="1"/>
  <c r="AM158" i="1"/>
  <c r="GP138" i="1"/>
  <c r="BF157" i="1"/>
  <c r="AM167" i="1"/>
  <c r="HG189" i="1"/>
  <c r="CJ214" i="1"/>
  <c r="T188" i="1"/>
  <c r="GB197" i="1"/>
  <c r="AF135" i="1"/>
  <c r="DQ252" i="1"/>
  <c r="GW133" i="1"/>
  <c r="GM160" i="1"/>
  <c r="GG187" i="1"/>
  <c r="GW217" i="1"/>
  <c r="CK209" i="1"/>
  <c r="DH157" i="1"/>
  <c r="GB150" i="1"/>
  <c r="GH246" i="1"/>
  <c r="CD164" i="1"/>
  <c r="U122" i="1"/>
  <c r="Y252" i="1"/>
  <c r="AV147" i="1"/>
  <c r="EE183" i="1"/>
  <c r="DQ211" i="1"/>
  <c r="BT192" i="1"/>
  <c r="GM127" i="1"/>
  <c r="GV147" i="1"/>
  <c r="CU172" i="1"/>
  <c r="GI160" i="1"/>
  <c r="DM177" i="1"/>
  <c r="AT225" i="1"/>
  <c r="T178" i="1"/>
  <c r="GA147" i="1"/>
  <c r="HC118" i="1"/>
  <c r="CN114" i="1"/>
  <c r="DA99" i="1"/>
  <c r="EG205" i="1"/>
  <c r="FT223" i="1"/>
  <c r="DS161" i="1"/>
  <c r="GS212" i="1"/>
  <c r="BB179" i="1"/>
  <c r="CJ115" i="1"/>
  <c r="T140" i="1"/>
  <c r="GT134" i="1"/>
  <c r="GA262" i="1"/>
  <c r="FS135" i="1"/>
  <c r="O172" i="1"/>
  <c r="CM230" i="1"/>
  <c r="DZ156" i="1"/>
  <c r="EC127" i="1"/>
  <c r="EY172" i="1"/>
  <c r="DC120" i="1"/>
  <c r="CM160" i="1"/>
  <c r="Z157" i="1"/>
  <c r="DT188" i="1"/>
  <c r="CN139" i="1"/>
  <c r="K217" i="1"/>
  <c r="S179" i="1"/>
  <c r="M152" i="1"/>
  <c r="GA97" i="1"/>
  <c r="DW154" i="1"/>
  <c r="O158" i="1"/>
  <c r="AB164" i="1"/>
  <c r="Q154" i="1"/>
  <c r="DE285" i="1"/>
  <c r="EQ154" i="1"/>
  <c r="CJ223" i="1"/>
  <c r="EB101" i="1"/>
  <c r="DQ179" i="1"/>
  <c r="BQ195" i="1"/>
  <c r="BI97" i="1"/>
  <c r="BX136" i="1"/>
  <c r="DA117" i="1"/>
  <c r="CJ135" i="1"/>
  <c r="FT154" i="1"/>
  <c r="GR74" i="1"/>
  <c r="FF221" i="1"/>
  <c r="O277" i="1"/>
  <c r="EC84" i="1"/>
  <c r="AW256" i="1"/>
  <c r="R127" i="1"/>
  <c r="M103" i="1"/>
  <c r="GY92" i="1"/>
  <c r="EQ130" i="1"/>
  <c r="AO196" i="1"/>
  <c r="HC125" i="1"/>
  <c r="CU197" i="1"/>
  <c r="CD155" i="1"/>
  <c r="AI173" i="1"/>
  <c r="CG143" i="1"/>
  <c r="FD101" i="1"/>
  <c r="AL270" i="1"/>
  <c r="HC136" i="1"/>
  <c r="FK111" i="1"/>
  <c r="AX113" i="1"/>
  <c r="FB125" i="1"/>
  <c r="FZ131" i="1"/>
  <c r="GK136" i="1"/>
  <c r="CP221" i="1"/>
  <c r="AI171" i="1"/>
  <c r="DW239" i="1"/>
  <c r="CV205" i="1"/>
  <c r="DC86" i="1"/>
  <c r="CZ146" i="1"/>
  <c r="DO135" i="1"/>
  <c r="T224" i="1"/>
  <c r="AO125" i="1"/>
  <c r="EZ187" i="1"/>
  <c r="Z192" i="1"/>
  <c r="CZ148" i="1"/>
  <c r="DH95" i="1"/>
  <c r="AJ174" i="1"/>
  <c r="FP135" i="1"/>
  <c r="Z122" i="1"/>
  <c r="HI255" i="1"/>
  <c r="ED159" i="1"/>
  <c r="GD122" i="1"/>
  <c r="GY133" i="1"/>
  <c r="BQ80" i="1"/>
  <c r="GO207" i="1"/>
  <c r="N145" i="1"/>
  <c r="FQ118" i="1"/>
  <c r="FV204" i="1"/>
  <c r="FA177" i="1"/>
  <c r="BH161" i="1"/>
  <c r="BG195" i="1"/>
  <c r="BR149" i="1"/>
  <c r="GM120" i="1"/>
  <c r="AN193" i="1"/>
  <c r="BN153" i="1"/>
  <c r="DP195" i="1"/>
  <c r="FI207" i="1"/>
  <c r="BU209" i="1"/>
  <c r="AW175" i="1"/>
  <c r="BA163" i="1"/>
  <c r="AU128" i="1"/>
  <c r="CR147" i="1"/>
  <c r="BB118" i="1"/>
  <c r="GO113" i="1"/>
  <c r="DE140" i="1"/>
  <c r="K226" i="1"/>
  <c r="CM133" i="1"/>
  <c r="CT193" i="1"/>
  <c r="DI110" i="1"/>
  <c r="CB163" i="1"/>
  <c r="GI175" i="1"/>
  <c r="AY155" i="1"/>
  <c r="AA179" i="1"/>
  <c r="FZ197" i="1"/>
  <c r="AM198" i="1"/>
  <c r="EB177" i="1"/>
  <c r="AV161" i="1"/>
  <c r="HD167" i="1"/>
  <c r="EW130" i="1"/>
  <c r="BX166" i="1"/>
  <c r="BQ132" i="1"/>
  <c r="DS177" i="1"/>
  <c r="DM133" i="1"/>
  <c r="ES299" i="1"/>
  <c r="GQ146" i="1"/>
  <c r="AY153" i="1"/>
  <c r="CC103" i="1"/>
  <c r="GV141" i="1"/>
  <c r="DW234" i="1"/>
  <c r="GC159" i="1"/>
  <c r="AR169" i="1"/>
  <c r="O280" i="1"/>
  <c r="CL184" i="1"/>
  <c r="CW135" i="1"/>
  <c r="DN115" i="1"/>
  <c r="GQ161" i="1"/>
  <c r="DC216" i="1"/>
  <c r="AM144" i="1"/>
  <c r="BK141" i="1"/>
  <c r="DL146" i="1"/>
  <c r="EP149" i="1"/>
  <c r="FR145" i="1"/>
  <c r="DK139" i="1"/>
  <c r="FT195" i="1"/>
  <c r="AQ127" i="1"/>
  <c r="AF238" i="1"/>
  <c r="FH141" i="1"/>
  <c r="FO137" i="1"/>
  <c r="GS101" i="1"/>
  <c r="DU157" i="1"/>
  <c r="EH182" i="1"/>
  <c r="HA178" i="1"/>
  <c r="GI151" i="1"/>
  <c r="EV209" i="1"/>
  <c r="GR138" i="1"/>
  <c r="FA172" i="1"/>
  <c r="DF126" i="1"/>
  <c r="FD198" i="1"/>
  <c r="BP205" i="1"/>
  <c r="GI188" i="1"/>
  <c r="GV153" i="1"/>
  <c r="DR241" i="1"/>
  <c r="AB187" i="1"/>
  <c r="FL115" i="1"/>
  <c r="BF133" i="1"/>
  <c r="EU124" i="1"/>
  <c r="HH202" i="1"/>
  <c r="GV173" i="1"/>
  <c r="S145" i="1"/>
  <c r="CU159" i="1"/>
  <c r="HA99" i="1"/>
  <c r="HG86" i="1"/>
  <c r="EI161" i="1"/>
  <c r="DU130" i="1"/>
  <c r="AD147" i="1"/>
  <c r="EI139" i="1"/>
  <c r="EJ190" i="1"/>
  <c r="BH261" i="1"/>
  <c r="DB140" i="1"/>
  <c r="FM226" i="1"/>
  <c r="BO134" i="1"/>
  <c r="AS204" i="1"/>
  <c r="T170" i="1"/>
  <c r="O115" i="1"/>
  <c r="EA168" i="1"/>
  <c r="AB222" i="1"/>
  <c r="AQ120" i="1"/>
  <c r="FN197" i="1"/>
  <c r="EN161" i="1"/>
  <c r="EK99" i="1"/>
  <c r="DE121" i="1"/>
  <c r="FW160" i="1"/>
  <c r="K142" i="1"/>
  <c r="GQ153" i="1"/>
  <c r="BL248" i="1"/>
  <c r="HE150" i="1"/>
  <c r="Y255" i="1"/>
  <c r="FS183" i="1"/>
  <c r="EB193" i="1"/>
  <c r="EF123" i="1"/>
  <c r="M231" i="1"/>
  <c r="EJ154" i="1"/>
  <c r="O181" i="1"/>
  <c r="AN150" i="1"/>
  <c r="BF181" i="1"/>
  <c r="AT150" i="1"/>
  <c r="AT137" i="1"/>
  <c r="DC199" i="1"/>
  <c r="DB219" i="1"/>
  <c r="GH174" i="1"/>
  <c r="DM140" i="1"/>
  <c r="CP141" i="1"/>
  <c r="GO211" i="1"/>
  <c r="P133" i="1"/>
  <c r="CX129" i="1"/>
  <c r="EY133" i="1"/>
  <c r="FT141" i="1"/>
  <c r="EV224" i="1"/>
  <c r="GN193" i="1"/>
  <c r="DV174" i="1"/>
  <c r="BH145" i="1"/>
  <c r="DO168" i="1"/>
  <c r="FL201" i="1"/>
  <c r="HB185" i="1"/>
  <c r="EP174" i="1"/>
  <c r="EM266" i="1"/>
  <c r="EM175" i="1"/>
  <c r="ET200" i="1"/>
  <c r="EO145" i="1"/>
  <c r="GZ184" i="1"/>
  <c r="FI90" i="1"/>
  <c r="EE176" i="1"/>
  <c r="AA233" i="1"/>
  <c r="AE200" i="1"/>
  <c r="BI205" i="1"/>
  <c r="CY188" i="1"/>
  <c r="FK166" i="1"/>
  <c r="HG193" i="1"/>
  <c r="BA150" i="1"/>
  <c r="BP206" i="1"/>
  <c r="GG135" i="1"/>
  <c r="BF160" i="1"/>
  <c r="DY233" i="1"/>
  <c r="HH177" i="1"/>
  <c r="HI100" i="1"/>
  <c r="DF139" i="1"/>
  <c r="CZ129" i="1"/>
  <c r="DU179" i="1"/>
  <c r="AP248" i="1"/>
  <c r="AW211" i="1"/>
  <c r="GT173" i="1"/>
  <c r="GQ96" i="1"/>
  <c r="BE191" i="1"/>
  <c r="DM152" i="1"/>
  <c r="BL166" i="1"/>
  <c r="EJ202" i="1"/>
  <c r="CL135" i="1"/>
  <c r="AY209" i="1"/>
  <c r="K168" i="1"/>
  <c r="FQ99" i="1"/>
  <c r="M186" i="1"/>
  <c r="M154" i="1"/>
  <c r="FM149" i="1"/>
  <c r="FK106" i="1"/>
  <c r="BH133" i="1"/>
  <c r="BL225" i="1"/>
  <c r="AC190" i="1"/>
  <c r="EH199" i="1"/>
  <c r="DH221" i="1"/>
  <c r="FQ126" i="1"/>
  <c r="GZ214" i="1"/>
  <c r="DO143" i="1"/>
  <c r="O117" i="1"/>
  <c r="CH89" i="1"/>
  <c r="AT224" i="1"/>
  <c r="CK208" i="1"/>
  <c r="DO98" i="1"/>
  <c r="CG202" i="1"/>
  <c r="DN285" i="1"/>
  <c r="HI174" i="1"/>
  <c r="FH184" i="1"/>
  <c r="FT167" i="1"/>
  <c r="FG249" i="1"/>
  <c r="GT139" i="1"/>
  <c r="CY194" i="1"/>
  <c r="BU184" i="1"/>
  <c r="BW139" i="1"/>
  <c r="DM182" i="1"/>
  <c r="AU138" i="1"/>
  <c r="DV158" i="1"/>
  <c r="EM264" i="1"/>
  <c r="GK126" i="1"/>
  <c r="GM169" i="1"/>
  <c r="EE144" i="1"/>
  <c r="AZ154" i="1"/>
  <c r="CK172" i="1"/>
  <c r="FG54" i="1"/>
  <c r="EP163" i="1"/>
  <c r="FF101" i="1"/>
  <c r="L158" i="1"/>
  <c r="FE179" i="1"/>
  <c r="GE168" i="1"/>
  <c r="CC158" i="1"/>
  <c r="FL158" i="1"/>
  <c r="CH151" i="1"/>
  <c r="GP105" i="1"/>
  <c r="AP188" i="1"/>
  <c r="BJ87" i="1"/>
  <c r="CG181" i="1"/>
  <c r="DH126" i="1"/>
  <c r="GD176" i="1"/>
  <c r="GV88" i="1"/>
  <c r="BW237" i="1"/>
  <c r="CU143" i="1"/>
  <c r="GY154" i="1"/>
  <c r="FJ184" i="1"/>
  <c r="HD255" i="1"/>
  <c r="GK149" i="1"/>
  <c r="EM113" i="1"/>
  <c r="EM217" i="1"/>
  <c r="GE126" i="1"/>
  <c r="AW181" i="1"/>
  <c r="DA76" i="1"/>
  <c r="DJ133" i="1"/>
  <c r="CW234" i="1"/>
  <c r="DW143" i="1"/>
  <c r="CR83" i="1"/>
  <c r="GF130" i="1"/>
  <c r="DT183" i="1"/>
  <c r="EX187" i="1"/>
  <c r="GR207" i="1"/>
  <c r="CN163" i="1"/>
  <c r="CU122" i="1"/>
  <c r="CZ150" i="1"/>
  <c r="BP119" i="1"/>
  <c r="GS210" i="1"/>
  <c r="GA189" i="1"/>
  <c r="GL179" i="1"/>
  <c r="DM179" i="1"/>
  <c r="GG147" i="1"/>
  <c r="DQ134" i="1"/>
  <c r="DX105" i="1"/>
  <c r="CC157" i="1"/>
  <c r="DF156" i="1"/>
  <c r="EJ209" i="1"/>
  <c r="AV139" i="1"/>
  <c r="CC231" i="1"/>
  <c r="FO190" i="1"/>
  <c r="GA170" i="1"/>
  <c r="BL133" i="1"/>
  <c r="FB155" i="1"/>
  <c r="HA231" i="1"/>
  <c r="EN197" i="1"/>
  <c r="BN166" i="1"/>
  <c r="FE170" i="1"/>
  <c r="FP165" i="1"/>
  <c r="DO169" i="1"/>
  <c r="EZ132" i="1"/>
  <c r="FH119" i="1"/>
  <c r="GB295" i="1"/>
  <c r="HI102" i="1"/>
  <c r="ER201" i="1"/>
  <c r="EA140" i="1"/>
  <c r="DG221" i="1"/>
  <c r="CR170" i="1"/>
  <c r="DL142" i="1"/>
  <c r="CW134" i="1"/>
  <c r="DA153" i="1"/>
  <c r="FA230" i="1"/>
  <c r="CV197" i="1"/>
  <c r="GD152" i="1"/>
  <c r="CV219" i="1"/>
  <c r="FT196" i="1"/>
  <c r="AK144" i="1"/>
  <c r="FZ143" i="1"/>
  <c r="DE148" i="1"/>
  <c r="BS185" i="1"/>
  <c r="CT230" i="1"/>
  <c r="GO188" i="1"/>
  <c r="BN189" i="1"/>
  <c r="AP244" i="1"/>
  <c r="BS103" i="1"/>
  <c r="FA158" i="1"/>
  <c r="GN190" i="1"/>
  <c r="ER63" i="1"/>
  <c r="FY240" i="1"/>
  <c r="AJ213" i="1"/>
  <c r="EZ197" i="1"/>
  <c r="CD226" i="1"/>
  <c r="GA92" i="1"/>
  <c r="ED142" i="1"/>
  <c r="EK143" i="1"/>
  <c r="M276" i="1"/>
  <c r="HB184" i="1"/>
  <c r="AI245" i="1"/>
  <c r="FJ195" i="1"/>
  <c r="AQ133" i="1"/>
  <c r="DV94" i="1"/>
  <c r="AZ133" i="1"/>
  <c r="AB205" i="1"/>
  <c r="ED154" i="1"/>
  <c r="AU136" i="1"/>
  <c r="BA265" i="1"/>
  <c r="BF159" i="1"/>
  <c r="EE143" i="1"/>
  <c r="R179" i="1"/>
  <c r="CS136" i="1"/>
  <c r="FE145" i="1"/>
  <c r="O151" i="1"/>
  <c r="CU81" i="1"/>
  <c r="DB139" i="1"/>
  <c r="BK87" i="1"/>
  <c r="BJ186" i="1"/>
  <c r="EW128" i="1"/>
  <c r="DF98" i="1"/>
  <c r="W168" i="1"/>
  <c r="GI191" i="1"/>
  <c r="Z212" i="1"/>
  <c r="HE152" i="1"/>
  <c r="BR177" i="1"/>
  <c r="CS159" i="1"/>
  <c r="FD136" i="1"/>
  <c r="ER137" i="1"/>
  <c r="X146" i="1"/>
  <c r="CB146" i="1"/>
  <c r="AN186" i="1"/>
  <c r="BS227" i="1"/>
  <c r="DX138" i="1"/>
  <c r="O174" i="1"/>
  <c r="GF133" i="1"/>
  <c r="GZ153" i="1"/>
  <c r="DD113" i="1"/>
  <c r="BF124" i="1"/>
  <c r="AW156" i="1"/>
  <c r="EW172" i="1"/>
  <c r="CD134" i="1"/>
  <c r="GC169" i="1"/>
  <c r="HA183" i="1"/>
  <c r="CC127" i="1"/>
  <c r="U191" i="1"/>
  <c r="DE124" i="1"/>
  <c r="BX183" i="1"/>
  <c r="FH102" i="1"/>
  <c r="EN207" i="1"/>
  <c r="FA207" i="1"/>
  <c r="GC201" i="1"/>
  <c r="GZ166" i="1"/>
  <c r="DG82" i="1"/>
  <c r="DS139" i="1"/>
  <c r="EY166" i="1"/>
  <c r="BR191" i="1"/>
  <c r="GR134" i="1"/>
  <c r="CS243" i="1"/>
  <c r="GU198" i="1"/>
  <c r="DO163" i="1"/>
  <c r="U155" i="1"/>
  <c r="AK157" i="1"/>
  <c r="EH135" i="1"/>
  <c r="CX162" i="1"/>
  <c r="BT96" i="1"/>
  <c r="BV189" i="1"/>
  <c r="GU113" i="1"/>
  <c r="BT171" i="1"/>
  <c r="AO180" i="1"/>
  <c r="GU135" i="1"/>
  <c r="K118" i="1"/>
  <c r="CN155" i="1"/>
  <c r="EC208" i="1"/>
  <c r="CX182" i="1"/>
  <c r="EM145" i="1"/>
  <c r="AZ216" i="1"/>
  <c r="DJ158" i="1"/>
  <c r="EI143" i="1"/>
  <c r="GJ105" i="1"/>
  <c r="CN156" i="1"/>
  <c r="BF243" i="1"/>
  <c r="EM204" i="1"/>
  <c r="S178" i="1"/>
  <c r="GW247" i="1"/>
  <c r="EY212" i="1"/>
  <c r="GB162" i="1"/>
  <c r="CZ152" i="1"/>
  <c r="CY213" i="1"/>
  <c r="BH122" i="1"/>
  <c r="GA285" i="1"/>
  <c r="EZ183" i="1"/>
  <c r="CM121" i="1"/>
  <c r="BO190" i="1"/>
  <c r="EB139" i="1"/>
  <c r="AI147" i="1"/>
  <c r="AE136" i="1"/>
  <c r="CX186" i="1"/>
  <c r="DC178" i="1"/>
  <c r="N254" i="1"/>
  <c r="EI175" i="1"/>
  <c r="CI123" i="1"/>
  <c r="BW92" i="1"/>
  <c r="HE159" i="1"/>
  <c r="EH216" i="1"/>
  <c r="FD167" i="1"/>
  <c r="ES157" i="1"/>
  <c r="HA216" i="1"/>
  <c r="Q179" i="1"/>
  <c r="GB146" i="1"/>
  <c r="BD97" i="1"/>
  <c r="M135" i="1"/>
  <c r="CU117" i="1"/>
  <c r="DW103" i="1"/>
  <c r="AL150" i="1"/>
  <c r="GI137" i="1"/>
  <c r="DL254" i="1"/>
  <c r="AW190" i="1"/>
  <c r="FL166" i="1"/>
  <c r="BL154" i="1"/>
  <c r="FC223" i="1"/>
  <c r="CL118" i="1"/>
  <c r="GL202" i="1"/>
  <c r="EK145" i="1"/>
  <c r="AO219" i="1"/>
  <c r="U144" i="1"/>
  <c r="FA140" i="1"/>
  <c r="DT229" i="1"/>
  <c r="GD158" i="1"/>
  <c r="EM260" i="1"/>
  <c r="DP182" i="1"/>
  <c r="GP153" i="1"/>
  <c r="AK124" i="1"/>
  <c r="DR136" i="1"/>
  <c r="EG250" i="1"/>
  <c r="FU151" i="1"/>
  <c r="U181" i="1"/>
  <c r="AF221" i="1"/>
  <c r="FE178" i="1"/>
  <c r="CQ187" i="1"/>
  <c r="FE73" i="1"/>
  <c r="GC94" i="1"/>
  <c r="DB218" i="1"/>
  <c r="AD96" i="1"/>
  <c r="CO113" i="1"/>
  <c r="ES162" i="1"/>
  <c r="GW219" i="1"/>
  <c r="CK121" i="1"/>
  <c r="AI143" i="1"/>
  <c r="AQ116" i="1"/>
  <c r="CZ196" i="1"/>
  <c r="DX161" i="1"/>
  <c r="FP157" i="1"/>
  <c r="EJ80" i="1"/>
  <c r="CS146" i="1"/>
  <c r="DJ85" i="1"/>
  <c r="BW120" i="1"/>
  <c r="FD69" i="1"/>
  <c r="GR151" i="1"/>
  <c r="HD114" i="1"/>
  <c r="BU180" i="1"/>
  <c r="GB185" i="1"/>
  <c r="BT215" i="1"/>
  <c r="DA249" i="1"/>
  <c r="V202" i="1"/>
  <c r="DP97" i="1"/>
  <c r="CQ190" i="1"/>
  <c r="DC135" i="1"/>
  <c r="GV219" i="1"/>
  <c r="FB163" i="1"/>
  <c r="K156" i="1"/>
  <c r="GP168" i="1"/>
  <c r="X154" i="1"/>
  <c r="GU255" i="1"/>
  <c r="EO201" i="1"/>
  <c r="AD170" i="1"/>
  <c r="FG118" i="1"/>
  <c r="DC185" i="1"/>
  <c r="AO207" i="1"/>
  <c r="FE243" i="1"/>
  <c r="EH177" i="1"/>
  <c r="CI177" i="1"/>
  <c r="CC151" i="1"/>
  <c r="HG127" i="1"/>
  <c r="FW225" i="1"/>
  <c r="GP178" i="1"/>
  <c r="GO152" i="1"/>
  <c r="FN245" i="1"/>
  <c r="DI182" i="1"/>
  <c r="FT185" i="1"/>
  <c r="EG143" i="1"/>
  <c r="CB120" i="1"/>
  <c r="CO173" i="1"/>
  <c r="BE175" i="1"/>
  <c r="EL218" i="1"/>
  <c r="V178" i="1"/>
  <c r="DI185" i="1"/>
  <c r="CS172" i="1"/>
  <c r="HI146" i="1"/>
  <c r="GF124" i="1"/>
  <c r="EM162" i="1"/>
  <c r="EL86" i="1"/>
  <c r="AE267" i="1"/>
  <c r="EJ168" i="1"/>
  <c r="BY94" i="1"/>
  <c r="HI238" i="1"/>
  <c r="EJ194" i="1"/>
  <c r="GK123" i="1"/>
  <c r="AI182" i="1"/>
  <c r="HG172" i="1"/>
  <c r="DF205" i="1"/>
  <c r="EV200" i="1"/>
  <c r="FL177" i="1"/>
  <c r="BC261" i="1"/>
  <c r="AU125" i="1"/>
  <c r="DW135" i="1"/>
  <c r="FH254" i="1"/>
  <c r="EV50" i="1"/>
  <c r="DH216" i="1"/>
  <c r="K189" i="1"/>
  <c r="BC158" i="1"/>
  <c r="GW182" i="1"/>
  <c r="HG107" i="1"/>
  <c r="EK101" i="1"/>
  <c r="EV111" i="1"/>
  <c r="DG115" i="1"/>
  <c r="CG159" i="1"/>
  <c r="AG161" i="1"/>
  <c r="FR277" i="1"/>
  <c r="FK152" i="1"/>
  <c r="BT141" i="1"/>
  <c r="EZ189" i="1"/>
  <c r="CP177" i="1"/>
  <c r="FM167" i="1"/>
  <c r="BW179" i="1"/>
  <c r="FL185" i="1"/>
  <c r="DS225" i="1"/>
  <c r="BG201" i="1"/>
  <c r="AB90" i="1"/>
  <c r="CD252" i="1"/>
  <c r="CV97" i="1"/>
  <c r="AB148" i="1"/>
  <c r="EP231" i="1"/>
  <c r="EJ113" i="1"/>
  <c r="CZ167" i="1"/>
  <c r="FD197" i="1"/>
  <c r="CP47" i="1"/>
  <c r="AH126" i="1"/>
  <c r="CR176" i="1"/>
  <c r="CT136" i="1"/>
  <c r="ER207" i="1"/>
  <c r="V107" i="1"/>
  <c r="AJ134" i="1"/>
  <c r="FN149" i="1"/>
  <c r="AH93" i="1"/>
  <c r="AT97" i="1"/>
  <c r="DX214" i="1"/>
  <c r="GV66" i="1"/>
  <c r="BX216" i="1"/>
  <c r="FM194" i="1"/>
  <c r="T119" i="1"/>
  <c r="CE104" i="1"/>
  <c r="W160" i="1"/>
  <c r="FS163" i="1"/>
  <c r="AR185" i="1"/>
  <c r="FN72" i="1"/>
  <c r="EZ238" i="1"/>
  <c r="CX166" i="1"/>
  <c r="AK107" i="1"/>
  <c r="DM94" i="1"/>
  <c r="AD71" i="1"/>
  <c r="AO243" i="1"/>
  <c r="X130" i="1"/>
  <c r="BB134" i="1"/>
  <c r="EY155" i="1"/>
  <c r="CE119" i="1"/>
  <c r="R214" i="1"/>
  <c r="CC134" i="1"/>
  <c r="DS118" i="1"/>
  <c r="CN85" i="1"/>
  <c r="O160" i="1"/>
  <c r="DA119" i="1"/>
  <c r="FA148" i="1"/>
  <c r="EX131" i="1"/>
  <c r="P100" i="1"/>
  <c r="CI164" i="1"/>
  <c r="EP172" i="1"/>
  <c r="DP104" i="1"/>
  <c r="DH96" i="1"/>
  <c r="BI117" i="1"/>
  <c r="AV114" i="1"/>
  <c r="CT210" i="1"/>
  <c r="DB132" i="1"/>
  <c r="AB82" i="1"/>
  <c r="EO143" i="1"/>
  <c r="EU268" i="1"/>
  <c r="GA124" i="1"/>
  <c r="ED155" i="1"/>
  <c r="HA158" i="1"/>
  <c r="HA199" i="1"/>
  <c r="CY164" i="1"/>
  <c r="BV152" i="1"/>
  <c r="EM167" i="1"/>
  <c r="FW224" i="1"/>
  <c r="DX144" i="1"/>
  <c r="FL209" i="1"/>
  <c r="FP253" i="1"/>
  <c r="BO156" i="1"/>
  <c r="BG240" i="1"/>
  <c r="EB173" i="1"/>
  <c r="FA163" i="1"/>
  <c r="AN145" i="1"/>
  <c r="FO189" i="1"/>
  <c r="DK243" i="1"/>
  <c r="FI175" i="1"/>
  <c r="L182" i="1"/>
  <c r="EY196" i="1"/>
  <c r="DN203" i="1"/>
  <c r="CV165" i="1"/>
  <c r="AC85" i="1"/>
  <c r="BT144" i="1"/>
  <c r="CL174" i="1"/>
  <c r="EZ160" i="1"/>
  <c r="GS254" i="1"/>
  <c r="GP197" i="1"/>
  <c r="FS65" i="1"/>
  <c r="GC104" i="1"/>
  <c r="CI111" i="1"/>
  <c r="CF215" i="1"/>
  <c r="BD141" i="1"/>
  <c r="DL157" i="1"/>
  <c r="AL258" i="1"/>
  <c r="DL166" i="1"/>
  <c r="AE121" i="1"/>
  <c r="GJ125" i="1"/>
  <c r="FH134" i="1"/>
  <c r="FX124" i="1"/>
  <c r="V79" i="1"/>
  <c r="EB183" i="1"/>
  <c r="FT188" i="1"/>
  <c r="GL223" i="1"/>
  <c r="FZ178" i="1"/>
  <c r="CN134" i="1"/>
  <c r="FK142" i="1"/>
  <c r="FN173" i="1"/>
  <c r="HD203" i="1"/>
  <c r="DM162" i="1"/>
  <c r="X203" i="1"/>
  <c r="EL176" i="1"/>
  <c r="EA180" i="1"/>
  <c r="DE94" i="1"/>
  <c r="CM239" i="1"/>
  <c r="GM149" i="1"/>
  <c r="DO159" i="1"/>
  <c r="AG233" i="1"/>
  <c r="GV174" i="1"/>
  <c r="EI196" i="1"/>
  <c r="GH128" i="1"/>
  <c r="DJ135" i="1"/>
  <c r="HH116" i="1"/>
  <c r="BF114" i="1"/>
  <c r="BM130" i="1"/>
  <c r="DT166" i="1"/>
  <c r="CZ125" i="1"/>
  <c r="GO129" i="1"/>
  <c r="GU79" i="1"/>
  <c r="AS135" i="1"/>
  <c r="AX173" i="1"/>
  <c r="AZ144" i="1"/>
  <c r="CM153" i="1"/>
  <c r="HF110" i="1"/>
  <c r="DS136" i="1"/>
  <c r="GC82" i="1"/>
  <c r="BJ128" i="1"/>
  <c r="AV87" i="1"/>
  <c r="FI124" i="1"/>
  <c r="FA111" i="1"/>
  <c r="DF110" i="1"/>
  <c r="ED79" i="1"/>
  <c r="BH124" i="1"/>
  <c r="DF266" i="1"/>
  <c r="CZ200" i="1"/>
  <c r="HH222" i="1"/>
  <c r="CZ134" i="1"/>
  <c r="GZ186" i="1"/>
  <c r="CK149" i="1"/>
  <c r="BA191" i="1"/>
  <c r="CS133" i="1"/>
  <c r="X141" i="1"/>
  <c r="FC189" i="1"/>
  <c r="HC127" i="1"/>
  <c r="BX118" i="1"/>
  <c r="DP152" i="1"/>
  <c r="W288" i="1"/>
  <c r="GQ206" i="1"/>
  <c r="GB164" i="1"/>
  <c r="AY237" i="1"/>
  <c r="AJ190" i="1"/>
  <c r="FE208" i="1"/>
  <c r="BD94" i="1"/>
  <c r="EP130" i="1"/>
  <c r="FR210" i="1"/>
  <c r="FM143" i="1"/>
  <c r="GW163" i="1"/>
  <c r="HF271" i="1"/>
  <c r="FF162" i="1"/>
  <c r="EX108" i="1"/>
  <c r="HG148" i="1"/>
  <c r="W198" i="1"/>
  <c r="EM151" i="1"/>
  <c r="GY179" i="1"/>
  <c r="CT223" i="1"/>
  <c r="GV99" i="1"/>
  <c r="EB92" i="1"/>
  <c r="P202" i="1"/>
  <c r="GV89" i="1"/>
  <c r="FD190" i="1"/>
  <c r="GY194" i="1"/>
  <c r="HD140" i="1"/>
  <c r="U236" i="1"/>
  <c r="N107" i="1"/>
  <c r="AK98" i="1"/>
  <c r="GD175" i="1"/>
  <c r="GV108" i="1"/>
  <c r="V248" i="1"/>
  <c r="EL189" i="1"/>
  <c r="GC144" i="1"/>
  <c r="BA182" i="1"/>
  <c r="AI153" i="1"/>
  <c r="HI201" i="1"/>
  <c r="AI191" i="1"/>
  <c r="EB163" i="1"/>
  <c r="ES100" i="1"/>
  <c r="FY289" i="1"/>
  <c r="BS162" i="1"/>
  <c r="FR221" i="1"/>
  <c r="DX157" i="1"/>
  <c r="EP201" i="1"/>
  <c r="CX218" i="1"/>
  <c r="FT112" i="1"/>
  <c r="BU214" i="1"/>
  <c r="DH123" i="1"/>
  <c r="AV188" i="1"/>
  <c r="BJ160" i="1"/>
  <c r="CQ136" i="1"/>
  <c r="AS199" i="1"/>
  <c r="AP116" i="1"/>
  <c r="BO171" i="1"/>
  <c r="BT167" i="1"/>
  <c r="AO145" i="1"/>
  <c r="FE183" i="1"/>
  <c r="DZ236" i="1"/>
  <c r="CE172" i="1"/>
  <c r="CW182" i="1"/>
  <c r="CF118" i="1"/>
  <c r="ET90" i="1"/>
  <c r="S139" i="1"/>
  <c r="AC142" i="1"/>
  <c r="Y135" i="1"/>
  <c r="AI217" i="1"/>
  <c r="FQ141" i="1"/>
  <c r="ER171" i="1"/>
  <c r="K167" i="1"/>
  <c r="CX130" i="1"/>
  <c r="W169" i="1"/>
  <c r="AO159" i="1"/>
  <c r="AE87" i="1"/>
  <c r="BA281" i="1"/>
  <c r="FR153" i="1"/>
  <c r="EQ49" i="1"/>
  <c r="HI93" i="1"/>
  <c r="CR134" i="1"/>
  <c r="EH151" i="1"/>
  <c r="CY282" i="1"/>
  <c r="CH143" i="1"/>
  <c r="Y221" i="1"/>
  <c r="FD95" i="1"/>
  <c r="AV131" i="1"/>
  <c r="DG130" i="1"/>
  <c r="AO77" i="1"/>
  <c r="GV161" i="1"/>
  <c r="GW184" i="1"/>
  <c r="CF111" i="1"/>
  <c r="CN258" i="1"/>
  <c r="BW162" i="1"/>
  <c r="EZ135" i="1"/>
  <c r="AW105" i="1"/>
  <c r="FT104" i="1"/>
  <c r="FP190" i="1"/>
  <c r="AM154" i="1"/>
  <c r="CN105" i="1"/>
  <c r="BY165" i="1"/>
  <c r="GE89" i="1"/>
  <c r="DU221" i="1"/>
  <c r="AR124" i="1"/>
  <c r="GZ127" i="1"/>
  <c r="BY162" i="1"/>
  <c r="AA164" i="1"/>
  <c r="ED120" i="1"/>
  <c r="AK72" i="1"/>
  <c r="FC126" i="1"/>
  <c r="AS108" i="1"/>
  <c r="DR101" i="1"/>
  <c r="FE141" i="1"/>
  <c r="DH108" i="1"/>
  <c r="CN83" i="1"/>
  <c r="CC163" i="1"/>
  <c r="CX185" i="1"/>
  <c r="X140" i="1"/>
  <c r="CQ193" i="1"/>
  <c r="FN147" i="1"/>
  <c r="P143" i="1"/>
  <c r="HB117" i="1"/>
  <c r="T136" i="1"/>
  <c r="EZ142" i="1"/>
  <c r="BW163" i="1"/>
  <c r="P211" i="1"/>
  <c r="BK133" i="1"/>
  <c r="CJ164" i="1"/>
  <c r="AX171" i="1"/>
  <c r="FB290" i="1"/>
  <c r="HF129" i="1"/>
  <c r="DZ183" i="1"/>
  <c r="ER151" i="1"/>
  <c r="BU228" i="1"/>
  <c r="CR144" i="1"/>
  <c r="DE111" i="1"/>
  <c r="FO164" i="1"/>
  <c r="EU167" i="1"/>
  <c r="FX181" i="1"/>
  <c r="CC184" i="1"/>
  <c r="T143" i="1"/>
  <c r="BT208" i="1"/>
  <c r="FA193" i="1"/>
  <c r="BF93" i="1"/>
  <c r="GV210" i="1"/>
  <c r="EU147" i="1"/>
  <c r="GX136" i="1"/>
  <c r="GS216" i="1"/>
  <c r="CR111" i="1"/>
  <c r="DE98" i="1"/>
  <c r="CA137" i="1"/>
  <c r="CS178" i="1"/>
  <c r="EN204" i="1"/>
  <c r="FH210" i="1"/>
  <c r="Y152" i="1"/>
  <c r="EC174" i="1"/>
  <c r="T163" i="1"/>
  <c r="GC186" i="1"/>
  <c r="AT228" i="1"/>
  <c r="FY128" i="1"/>
  <c r="DE190" i="1"/>
  <c r="CB150" i="1"/>
  <c r="AZ146" i="1"/>
  <c r="FL198" i="1"/>
  <c r="FA166" i="1"/>
  <c r="EW215" i="1"/>
  <c r="FB106" i="1"/>
  <c r="AF150" i="1"/>
  <c r="FY134" i="1"/>
  <c r="AQ247" i="1"/>
  <c r="HH199" i="1"/>
  <c r="DH206" i="1"/>
  <c r="AL125" i="1"/>
  <c r="BO115" i="1"/>
  <c r="DO129" i="1"/>
  <c r="GT138" i="1"/>
  <c r="AG150" i="1"/>
  <c r="DW198" i="1"/>
  <c r="FM178" i="1"/>
  <c r="X143" i="1"/>
  <c r="FK168" i="1"/>
  <c r="GO144" i="1"/>
  <c r="HC212" i="1"/>
  <c r="GK234" i="1"/>
  <c r="AT127" i="1"/>
  <c r="DB109" i="1"/>
  <c r="S117" i="1"/>
  <c r="CC215" i="1"/>
  <c r="DD188" i="1"/>
  <c r="W112" i="1"/>
  <c r="DV152" i="1"/>
  <c r="AQ254" i="1"/>
  <c r="DK219" i="1"/>
  <c r="EC123" i="1"/>
  <c r="GP128" i="1"/>
  <c r="EO150" i="1"/>
  <c r="DB174" i="1"/>
  <c r="AH134" i="1"/>
  <c r="DK146" i="1"/>
  <c r="CH195" i="1"/>
  <c r="EV176" i="1"/>
  <c r="FX157" i="1"/>
  <c r="FW154" i="1"/>
  <c r="AI160" i="1"/>
  <c r="DV210" i="1"/>
  <c r="GG134" i="1"/>
  <c r="BS219" i="1"/>
  <c r="AQ154" i="1"/>
  <c r="EA128" i="1"/>
  <c r="BN145" i="1"/>
  <c r="GK143" i="1"/>
  <c r="N169" i="1"/>
  <c r="Q102" i="1"/>
  <c r="AI130" i="1"/>
  <c r="FH138" i="1"/>
  <c r="CT163" i="1"/>
  <c r="K148" i="1"/>
  <c r="CV142" i="1"/>
  <c r="HE138" i="1"/>
  <c r="EH133" i="1"/>
  <c r="FI192" i="1"/>
  <c r="FI137" i="1"/>
  <c r="BC198" i="1"/>
  <c r="GT188" i="1"/>
  <c r="ES144" i="1"/>
  <c r="EH237" i="1"/>
  <c r="BY169" i="1"/>
  <c r="DB157" i="1"/>
  <c r="FN237" i="1"/>
  <c r="HG160" i="1"/>
  <c r="DF79" i="1"/>
  <c r="BJ121" i="1"/>
  <c r="FG138" i="1"/>
  <c r="CE141" i="1"/>
  <c r="AL124" i="1"/>
  <c r="AR163" i="1"/>
  <c r="ER138" i="1"/>
  <c r="CG166" i="1"/>
  <c r="BQ134" i="1"/>
  <c r="BP213" i="1"/>
  <c r="AK143" i="1"/>
  <c r="DF251" i="1"/>
  <c r="W147" i="1"/>
  <c r="EW203" i="1"/>
  <c r="AN227" i="1"/>
  <c r="FH197" i="1"/>
  <c r="ER87" i="1"/>
  <c r="BT119" i="1"/>
  <c r="BY228" i="1"/>
  <c r="EE211" i="1"/>
  <c r="J122" i="1"/>
  <c r="EW217" i="1"/>
  <c r="M234" i="1"/>
  <c r="GC100" i="1"/>
  <c r="BH149" i="1"/>
  <c r="DW218" i="1"/>
  <c r="CE124" i="1"/>
  <c r="BV147" i="1"/>
  <c r="CH91" i="1"/>
  <c r="AT179" i="1"/>
  <c r="GV106" i="1"/>
  <c r="AO189" i="1"/>
  <c r="BR168" i="1"/>
  <c r="Y217" i="1"/>
  <c r="FP159" i="1"/>
  <c r="CT200" i="1"/>
  <c r="DD148" i="1"/>
  <c r="GV196" i="1"/>
  <c r="HD96" i="1"/>
  <c r="AA194" i="1"/>
  <c r="AZ135" i="1"/>
  <c r="BS136" i="1"/>
  <c r="CB203" i="1"/>
  <c r="BF188" i="1"/>
  <c r="FV135" i="1"/>
  <c r="DM277" i="1"/>
  <c r="AP103" i="1"/>
  <c r="M248" i="1"/>
  <c r="DX210" i="1"/>
  <c r="FT158" i="1"/>
  <c r="DQ185" i="1"/>
  <c r="FS154" i="1"/>
  <c r="GJ160" i="1"/>
  <c r="BS193" i="1"/>
  <c r="DU205" i="1"/>
  <c r="DW104" i="1"/>
  <c r="CL172" i="1"/>
  <c r="DY169" i="1"/>
  <c r="AO116" i="1"/>
  <c r="BE184" i="1"/>
  <c r="HH146" i="1"/>
  <c r="Z240" i="1"/>
  <c r="EV148" i="1"/>
  <c r="AP143" i="1"/>
  <c r="EC213" i="1"/>
  <c r="FB275" i="1"/>
  <c r="CK230" i="1"/>
  <c r="BS211" i="1"/>
  <c r="CW206" i="1"/>
  <c r="GY112" i="1"/>
  <c r="GB176" i="1"/>
  <c r="GM111" i="1"/>
  <c r="HI199" i="1"/>
  <c r="ET136" i="1"/>
  <c r="HG200" i="1"/>
  <c r="BR82" i="1"/>
  <c r="AP161" i="1"/>
  <c r="GZ147" i="1"/>
  <c r="GH183" i="1"/>
  <c r="AB201" i="1"/>
  <c r="U169" i="1"/>
  <c r="GW138" i="1"/>
  <c r="DG212" i="1"/>
  <c r="CG169" i="1"/>
  <c r="EZ235" i="1"/>
  <c r="CY263" i="1"/>
  <c r="EK202" i="1"/>
  <c r="BU143" i="1"/>
  <c r="EO255" i="1"/>
  <c r="CB204" i="1"/>
  <c r="DJ155" i="1"/>
  <c r="CL168" i="1"/>
  <c r="CC125" i="1"/>
  <c r="HB178" i="1"/>
  <c r="FB126" i="1"/>
  <c r="EO147" i="1"/>
  <c r="HB202" i="1"/>
  <c r="GU153" i="1"/>
  <c r="BE141" i="1"/>
  <c r="T148" i="1"/>
  <c r="DE209" i="1"/>
  <c r="EL114" i="1"/>
  <c r="GK228" i="1"/>
  <c r="S189" i="1"/>
  <c r="DG121" i="1"/>
  <c r="CX201" i="1"/>
  <c r="DR156" i="1"/>
  <c r="BF152" i="1"/>
  <c r="FT101" i="1"/>
  <c r="AT181" i="1"/>
  <c r="BT137" i="1"/>
  <c r="AB125" i="1"/>
  <c r="BX168" i="1"/>
  <c r="GW104" i="1"/>
  <c r="J144" i="1"/>
  <c r="AG197" i="1"/>
  <c r="EP209" i="1"/>
  <c r="AV129" i="1"/>
  <c r="GX122" i="1"/>
  <c r="EL216" i="1"/>
  <c r="EF182" i="1"/>
  <c r="EA207" i="1"/>
  <c r="DC151" i="1"/>
  <c r="BK202" i="1"/>
  <c r="EE82" i="1"/>
  <c r="BS145" i="1"/>
  <c r="BC190" i="1"/>
  <c r="DR148" i="1"/>
  <c r="HD134" i="1"/>
  <c r="EZ151" i="1"/>
  <c r="HE173" i="1"/>
  <c r="BM260" i="1"/>
  <c r="L193" i="1"/>
  <c r="EH274" i="1"/>
  <c r="CT288" i="1"/>
  <c r="AT200" i="1"/>
  <c r="U238" i="1"/>
  <c r="EI214" i="1"/>
  <c r="K132" i="1"/>
  <c r="FG186" i="1"/>
  <c r="FB88" i="1"/>
  <c r="FZ170" i="1"/>
  <c r="AJ117" i="1"/>
  <c r="EI201" i="1"/>
  <c r="O148" i="1"/>
  <c r="GQ190" i="1"/>
  <c r="DN238" i="1"/>
  <c r="DG93" i="1"/>
  <c r="FM202" i="1"/>
  <c r="BG177" i="1"/>
  <c r="DC279" i="1"/>
  <c r="FV208" i="1"/>
  <c r="CO168" i="1"/>
  <c r="CL183" i="1"/>
  <c r="HC274" i="1"/>
  <c r="EM163" i="1"/>
  <c r="CF162" i="1"/>
  <c r="HC140" i="1"/>
  <c r="GW151" i="1"/>
  <c r="CD161" i="1"/>
  <c r="DF154" i="1"/>
  <c r="HH189" i="1"/>
  <c r="CC175" i="1"/>
  <c r="CB261" i="1"/>
  <c r="FD177" i="1"/>
  <c r="AE224" i="1"/>
  <c r="AE162" i="1"/>
  <c r="DD166" i="1"/>
  <c r="Q261" i="1"/>
  <c r="CQ231" i="1"/>
  <c r="EN202" i="1"/>
  <c r="FN132" i="1"/>
  <c r="DC131" i="1"/>
  <c r="AJ177" i="1"/>
  <c r="DX75" i="1"/>
  <c r="L151" i="1"/>
  <c r="FN156" i="1"/>
  <c r="CL149" i="1"/>
  <c r="EA135" i="1"/>
  <c r="EM177" i="1"/>
  <c r="CV207" i="1"/>
  <c r="GP87" i="1"/>
  <c r="CY151" i="1"/>
  <c r="T158" i="1"/>
  <c r="CP162" i="1"/>
  <c r="DR206" i="1"/>
  <c r="DB177" i="1"/>
  <c r="CO119" i="1"/>
  <c r="DZ168" i="1"/>
  <c r="J166" i="1"/>
  <c r="BQ255" i="1"/>
  <c r="DJ136" i="1"/>
  <c r="DP142" i="1"/>
  <c r="P195" i="1"/>
  <c r="DX152" i="1"/>
  <c r="BM188" i="1"/>
  <c r="AN106" i="1"/>
  <c r="EP170" i="1"/>
  <c r="GW153" i="1"/>
  <c r="CK157" i="1"/>
  <c r="FP115" i="1"/>
  <c r="BM198" i="1"/>
  <c r="AE117" i="1"/>
  <c r="R112" i="1"/>
  <c r="BX146" i="1"/>
  <c r="FE210" i="1"/>
  <c r="DJ148" i="1"/>
  <c r="BV127" i="1"/>
  <c r="DQ173" i="1"/>
  <c r="AM134" i="1"/>
  <c r="GJ199" i="1"/>
  <c r="BL176" i="1"/>
  <c r="GC153" i="1"/>
  <c r="AD149" i="1"/>
  <c r="DJ157" i="1"/>
  <c r="DA132" i="1"/>
  <c r="DB134" i="1"/>
  <c r="AS243" i="1"/>
  <c r="BQ148" i="1"/>
  <c r="L198" i="1"/>
  <c r="FP164" i="1"/>
  <c r="EQ116" i="1"/>
  <c r="CO175" i="1"/>
  <c r="EM115" i="1"/>
  <c r="EK90" i="1"/>
  <c r="CY170" i="1"/>
  <c r="CJ215" i="1"/>
  <c r="FX162" i="1"/>
  <c r="FR139" i="1"/>
  <c r="GW126" i="1"/>
  <c r="AF276" i="1"/>
  <c r="FT127" i="1"/>
  <c r="AZ210" i="1"/>
  <c r="EO182" i="1"/>
  <c r="AZ163" i="1"/>
  <c r="CH160" i="1"/>
  <c r="AF227" i="1"/>
  <c r="GK153" i="1"/>
  <c r="CQ127" i="1"/>
  <c r="EA183" i="1"/>
  <c r="DZ146" i="1"/>
  <c r="DM92" i="1"/>
  <c r="GA225" i="1"/>
  <c r="GG224" i="1"/>
  <c r="EN88" i="1"/>
  <c r="FP223" i="1"/>
  <c r="CK250" i="1"/>
  <c r="DC112" i="1"/>
  <c r="GP113" i="1"/>
  <c r="DA260" i="1"/>
  <c r="BN114" i="1"/>
  <c r="EJ198" i="1"/>
  <c r="EC87" i="1"/>
  <c r="GS192" i="1"/>
  <c r="ES267" i="1"/>
  <c r="AE179" i="1"/>
  <c r="DQ207" i="1"/>
  <c r="Q128" i="1"/>
  <c r="EL180" i="1"/>
  <c r="BE245" i="1"/>
  <c r="BF111" i="1"/>
  <c r="V284" i="1"/>
  <c r="BM218" i="1"/>
  <c r="FP95" i="1"/>
  <c r="CC152" i="1"/>
  <c r="DY242" i="1"/>
  <c r="GX113" i="1"/>
  <c r="HD157" i="1"/>
  <c r="FZ95" i="1"/>
  <c r="BX171" i="1"/>
  <c r="FD239" i="1"/>
  <c r="BM195" i="1"/>
  <c r="GH169" i="1"/>
  <c r="FT186" i="1"/>
  <c r="FM180" i="1"/>
  <c r="HG199" i="1"/>
  <c r="AE180" i="1"/>
  <c r="AQ180" i="1"/>
  <c r="Y176" i="1"/>
  <c r="BO154" i="1"/>
  <c r="ET107" i="1"/>
  <c r="DB163" i="1"/>
  <c r="EK147" i="1"/>
  <c r="DG182" i="1"/>
  <c r="FX150" i="1"/>
  <c r="CN170" i="1"/>
  <c r="Y123" i="1"/>
  <c r="DV220" i="1"/>
  <c r="EP150" i="1"/>
  <c r="GK170" i="1"/>
  <c r="CG163" i="1"/>
  <c r="FS200" i="1"/>
  <c r="ER152" i="1"/>
  <c r="BO196" i="1"/>
  <c r="AO231" i="1"/>
  <c r="J89" i="1"/>
  <c r="CI192" i="1"/>
  <c r="FD154" i="1"/>
  <c r="DZ104" i="1"/>
  <c r="L175" i="1"/>
  <c r="AO140" i="1"/>
  <c r="AJ192" i="1"/>
  <c r="N155" i="1"/>
  <c r="CD165" i="1"/>
  <c r="CS230" i="1"/>
  <c r="EY165" i="1"/>
  <c r="BE252" i="1"/>
  <c r="CA132" i="1"/>
  <c r="FT226" i="1"/>
  <c r="CO233" i="1"/>
  <c r="EH134" i="1"/>
  <c r="DA114" i="1"/>
  <c r="CT167" i="1"/>
  <c r="EZ139" i="1"/>
  <c r="DR142" i="1"/>
  <c r="CG111" i="1"/>
  <c r="CJ172" i="1"/>
  <c r="GR135" i="1"/>
  <c r="GA139" i="1"/>
  <c r="HI161" i="1"/>
  <c r="DN144" i="1"/>
  <c r="K100" i="1"/>
  <c r="GL211" i="1"/>
  <c r="ES129" i="1"/>
  <c r="CK258" i="1"/>
  <c r="GD210" i="1"/>
  <c r="FS250" i="1"/>
  <c r="Q155" i="1"/>
  <c r="FM227" i="1"/>
  <c r="GV138" i="1"/>
  <c r="EJ118" i="1"/>
  <c r="HC148" i="1"/>
  <c r="FP87" i="1"/>
  <c r="ES210" i="1"/>
  <c r="GW132" i="1"/>
  <c r="GF213" i="1"/>
  <c r="BL203" i="1"/>
  <c r="HD125" i="1"/>
  <c r="BJ143" i="1"/>
  <c r="GR283" i="1"/>
  <c r="GI184" i="1"/>
  <c r="AH156" i="1"/>
  <c r="GB105" i="1"/>
  <c r="EO170" i="1"/>
  <c r="FF106" i="1"/>
  <c r="FU181" i="1"/>
  <c r="BT158" i="1"/>
  <c r="V78" i="1"/>
  <c r="AU203" i="1"/>
  <c r="N158" i="1"/>
  <c r="GW167" i="1"/>
  <c r="Z94" i="1"/>
  <c r="AN147" i="1"/>
  <c r="EE89" i="1"/>
  <c r="CG145" i="1"/>
  <c r="BQ163" i="1"/>
  <c r="ES218" i="1"/>
  <c r="GF81" i="1"/>
  <c r="GS230" i="1"/>
  <c r="AX216" i="1"/>
  <c r="DD197" i="1"/>
  <c r="FE213" i="1"/>
  <c r="V181" i="1"/>
  <c r="FQ133" i="1"/>
  <c r="FP92" i="1"/>
  <c r="DC99" i="1"/>
  <c r="FZ181" i="1"/>
  <c r="FT119" i="1"/>
  <c r="AZ159" i="1"/>
  <c r="BD173" i="1"/>
  <c r="CN91" i="1"/>
  <c r="DA146" i="1"/>
  <c r="DI189" i="1"/>
  <c r="FL153" i="1"/>
  <c r="AQ158" i="1"/>
  <c r="BU240" i="1"/>
  <c r="AB198" i="1"/>
  <c r="N132" i="1"/>
  <c r="EK211" i="1"/>
  <c r="GA137" i="1"/>
  <c r="GC189" i="1"/>
  <c r="AB129" i="1"/>
  <c r="EE149" i="1"/>
  <c r="BQ87" i="1"/>
  <c r="HI180" i="1"/>
  <c r="HF146" i="1"/>
  <c r="DG294" i="1"/>
  <c r="FQ289" i="1"/>
  <c r="FH200" i="1"/>
  <c r="L269" i="1"/>
  <c r="GN261" i="1"/>
  <c r="GC248" i="1"/>
  <c r="BP170" i="1"/>
  <c r="AM257" i="1"/>
  <c r="BI209" i="1"/>
  <c r="CO171" i="1"/>
  <c r="EA93" i="1"/>
  <c r="GC136" i="1"/>
  <c r="BL161" i="1"/>
  <c r="GM162" i="1"/>
  <c r="AH203" i="1"/>
  <c r="GH177" i="1"/>
  <c r="BH220" i="1"/>
  <c r="EA179" i="1"/>
  <c r="AW158" i="1"/>
  <c r="AU295" i="1"/>
  <c r="DS256" i="1"/>
  <c r="FI223" i="1"/>
  <c r="DF181" i="1"/>
  <c r="EM251" i="1"/>
  <c r="EU186" i="1"/>
  <c r="FC140" i="1"/>
  <c r="EU112" i="1"/>
  <c r="O198" i="1"/>
  <c r="EX145" i="1"/>
  <c r="CD150" i="1"/>
  <c r="FL142" i="1"/>
  <c r="EF274" i="1"/>
  <c r="DA218" i="1"/>
  <c r="CS213" i="1"/>
  <c r="GX186" i="1"/>
  <c r="CH256" i="1"/>
  <c r="DQ132" i="1"/>
  <c r="AV179" i="1"/>
  <c r="AR214" i="1"/>
  <c r="FT279" i="1"/>
  <c r="FH226" i="1"/>
  <c r="GA191" i="1"/>
  <c r="BT155" i="1"/>
  <c r="FY96" i="1"/>
  <c r="AV117" i="1"/>
  <c r="BB119" i="1"/>
  <c r="BK112" i="1"/>
  <c r="BS98" i="1"/>
  <c r="GF96" i="1"/>
  <c r="CR142" i="1"/>
  <c r="EP116" i="1"/>
  <c r="ER113" i="1"/>
  <c r="EO203" i="1"/>
  <c r="DZ151" i="1"/>
  <c r="GP276" i="1"/>
  <c r="CA170" i="1"/>
  <c r="HD85" i="1"/>
  <c r="CM94" i="1"/>
  <c r="EX241" i="1"/>
  <c r="CD170" i="1"/>
  <c r="GS243" i="1"/>
  <c r="GB87" i="1"/>
  <c r="GK206" i="1"/>
  <c r="AG131" i="1"/>
  <c r="AH164" i="1"/>
  <c r="FP204" i="1"/>
  <c r="DT167" i="1"/>
  <c r="EJ111" i="1"/>
  <c r="FL148" i="1"/>
  <c r="AO170" i="1"/>
  <c r="CV123" i="1"/>
  <c r="DL173" i="1"/>
  <c r="HG213" i="1"/>
  <c r="GK135" i="1"/>
  <c r="CD204" i="1"/>
  <c r="CL145" i="1"/>
  <c r="GA179" i="1"/>
  <c r="EH81" i="1"/>
  <c r="T200" i="1"/>
  <c r="CG161" i="1"/>
  <c r="U177" i="1"/>
  <c r="DX119" i="1"/>
  <c r="L178" i="1"/>
  <c r="K184" i="1"/>
  <c r="GX173" i="1"/>
  <c r="ER118" i="1"/>
  <c r="BB78" i="1"/>
  <c r="AY169" i="1"/>
  <c r="BH218" i="1"/>
  <c r="X211" i="1"/>
  <c r="GV209" i="1"/>
  <c r="EN163" i="1"/>
  <c r="FE152" i="1"/>
  <c r="AM137" i="1"/>
  <c r="R145" i="1"/>
  <c r="S158" i="1"/>
  <c r="BG139" i="1"/>
  <c r="AK203" i="1"/>
  <c r="DH210" i="1"/>
  <c r="AB163" i="1"/>
  <c r="GT145" i="1"/>
  <c r="GL143" i="1"/>
  <c r="FY110" i="1"/>
  <c r="AV195" i="1"/>
  <c r="FT270" i="1"/>
  <c r="BA170" i="1"/>
  <c r="GC184" i="1"/>
  <c r="HI134" i="1"/>
  <c r="AX137" i="1"/>
  <c r="BA206" i="1"/>
  <c r="FZ187" i="1"/>
  <c r="GJ191" i="1"/>
  <c r="HI185" i="1"/>
  <c r="Z173" i="1"/>
  <c r="AJ138" i="1"/>
  <c r="AD180" i="1"/>
  <c r="HI196" i="1"/>
  <c r="DO132" i="1"/>
  <c r="EL143" i="1"/>
  <c r="FF150" i="1"/>
  <c r="BP152" i="1"/>
  <c r="P185" i="1"/>
  <c r="O135" i="1"/>
  <c r="AQ183" i="1"/>
  <c r="HB161" i="1"/>
  <c r="HG287" i="1"/>
  <c r="FU169" i="1"/>
  <c r="AX183" i="1"/>
  <c r="ET171" i="1"/>
  <c r="EA161" i="1"/>
  <c r="Y149" i="1"/>
  <c r="AL182" i="1"/>
  <c r="AM194" i="1"/>
  <c r="AU177" i="1"/>
  <c r="FY98" i="1"/>
  <c r="GJ174" i="1"/>
  <c r="CB151" i="1"/>
  <c r="GZ215" i="1"/>
  <c r="DR149" i="1"/>
  <c r="AD252" i="1"/>
  <c r="EU73" i="1"/>
  <c r="GB202" i="1"/>
  <c r="FK173" i="1"/>
  <c r="GH91" i="1"/>
  <c r="GT137" i="1"/>
  <c r="DV153" i="1"/>
  <c r="EV153" i="1"/>
  <c r="EM196" i="1"/>
  <c r="CP195" i="1"/>
  <c r="EL82" i="1"/>
  <c r="CP166" i="1"/>
  <c r="AP144" i="1"/>
  <c r="T87" i="1"/>
  <c r="GO215" i="1"/>
  <c r="DH105" i="1"/>
  <c r="CW261" i="1"/>
  <c r="R162" i="1"/>
  <c r="BC169" i="1"/>
  <c r="BQ196" i="1"/>
  <c r="EM195" i="1"/>
  <c r="BP254" i="1"/>
  <c r="EI202" i="1"/>
  <c r="DQ215" i="1"/>
  <c r="EB221" i="1"/>
  <c r="EN122" i="1"/>
  <c r="CH112" i="1"/>
  <c r="GO216" i="1"/>
  <c r="BG140" i="1"/>
  <c r="EJ135" i="1"/>
  <c r="DL74" i="1"/>
  <c r="AF201" i="1"/>
  <c r="EA212" i="1"/>
  <c r="AC164" i="1"/>
  <c r="Y169" i="1"/>
  <c r="BC132" i="1"/>
  <c r="AB159" i="1"/>
  <c r="FV240" i="1"/>
  <c r="CP117" i="1"/>
  <c r="BT154" i="1"/>
  <c r="GN223" i="1"/>
  <c r="BO235" i="1"/>
  <c r="V145" i="1"/>
  <c r="FP238" i="1"/>
  <c r="AN168" i="1"/>
  <c r="AT59" i="1"/>
  <c r="CC174" i="1"/>
  <c r="GX128" i="1"/>
  <c r="EH230" i="1"/>
  <c r="FO141" i="1"/>
  <c r="AG212" i="1"/>
  <c r="BW183" i="1"/>
  <c r="EP86" i="1"/>
  <c r="S152" i="1"/>
  <c r="P288" i="1"/>
  <c r="BA162" i="1"/>
  <c r="DX166" i="1"/>
  <c r="GG139" i="1"/>
  <c r="GV143" i="1"/>
  <c r="Q252" i="1"/>
  <c r="BW234" i="1"/>
  <c r="EL177" i="1"/>
  <c r="BA144" i="1"/>
  <c r="ER172" i="1"/>
  <c r="AB243" i="1"/>
  <c r="AS165" i="1"/>
  <c r="P218" i="1"/>
  <c r="DQ256" i="1"/>
  <c r="GX140" i="1"/>
  <c r="BL223" i="1"/>
  <c r="GF115" i="1"/>
  <c r="FB118" i="1"/>
  <c r="BW231" i="1"/>
  <c r="EJ171" i="1"/>
  <c r="K144" i="1"/>
  <c r="EA176" i="1"/>
  <c r="EB219" i="1"/>
  <c r="FB182" i="1"/>
  <c r="BN191" i="1"/>
  <c r="BG167" i="1"/>
  <c r="CP148" i="1"/>
  <c r="AM132" i="1"/>
  <c r="FS120" i="1"/>
  <c r="BH150" i="1"/>
  <c r="EB191" i="1"/>
  <c r="N108" i="1"/>
  <c r="AC147" i="1"/>
  <c r="M187" i="1"/>
  <c r="CG118" i="1"/>
  <c r="AW198" i="1"/>
  <c r="HH225" i="1"/>
  <c r="BR175" i="1"/>
  <c r="U133" i="1"/>
  <c r="CI213" i="1"/>
  <c r="GI193" i="1"/>
  <c r="HI108" i="1"/>
  <c r="GX88" i="1"/>
  <c r="DR168" i="1"/>
  <c r="CI152" i="1"/>
  <c r="EC99" i="1"/>
  <c r="DW139" i="1"/>
  <c r="CL158" i="1"/>
  <c r="DQ163" i="1"/>
  <c r="HF259" i="1"/>
  <c r="GI195" i="1"/>
  <c r="N175" i="1"/>
  <c r="GX169" i="1"/>
  <c r="FG238" i="1"/>
  <c r="DO167" i="1"/>
  <c r="DU251" i="1"/>
  <c r="V227" i="1"/>
  <c r="GV148" i="1"/>
  <c r="BX130" i="1"/>
  <c r="FQ112" i="1"/>
  <c r="CY200" i="1"/>
  <c r="BA137" i="1"/>
  <c r="CF253" i="1"/>
  <c r="BI126" i="1"/>
  <c r="Z184" i="1"/>
  <c r="O287" i="1"/>
  <c r="I135" i="1"/>
  <c r="GQ229" i="1"/>
  <c r="DK198" i="1"/>
  <c r="CE246" i="1"/>
  <c r="BE263" i="1"/>
  <c r="EA250" i="1"/>
  <c r="DG201" i="1"/>
  <c r="Z177" i="1"/>
  <c r="FY123" i="1"/>
  <c r="BQ182" i="1"/>
  <c r="BB153" i="1"/>
  <c r="DC171" i="1"/>
  <c r="DZ159" i="1"/>
  <c r="AJ195" i="1"/>
  <c r="GG143" i="1"/>
  <c r="BP200" i="1"/>
  <c r="AW269" i="1"/>
  <c r="DS245" i="1"/>
  <c r="CF218" i="1"/>
  <c r="BN119" i="1"/>
  <c r="BH114" i="1"/>
  <c r="EA87" i="1"/>
  <c r="N218" i="1"/>
  <c r="CG102" i="1"/>
  <c r="ER135" i="1"/>
  <c r="AS149" i="1"/>
  <c r="O125" i="1"/>
  <c r="AL133" i="1"/>
  <c r="BG147" i="1"/>
  <c r="FB217" i="1"/>
  <c r="DD217" i="1"/>
  <c r="CB190" i="1"/>
  <c r="DF104" i="1"/>
  <c r="BZ186" i="1"/>
  <c r="CU147" i="1"/>
  <c r="BP215" i="1"/>
  <c r="EQ66" i="1"/>
  <c r="AL72" i="1"/>
  <c r="EX147" i="1"/>
  <c r="ET138" i="1"/>
  <c r="FK238" i="1"/>
  <c r="T48" i="1"/>
  <c r="HC116" i="1"/>
  <c r="FF191" i="1"/>
  <c r="DF117" i="1"/>
  <c r="GQ201" i="1"/>
  <c r="FJ218" i="1"/>
  <c r="AY176" i="1"/>
  <c r="AQ185" i="1"/>
  <c r="BH173" i="1"/>
  <c r="DY88" i="1"/>
  <c r="DT191" i="1"/>
  <c r="CM152" i="1"/>
  <c r="EZ140" i="1"/>
  <c r="FE143" i="1"/>
  <c r="BK184" i="1"/>
  <c r="CP153" i="1"/>
  <c r="U164" i="1"/>
  <c r="DU235" i="1"/>
  <c r="HB167" i="1"/>
  <c r="EN184" i="1"/>
  <c r="CC99" i="1"/>
  <c r="BL147" i="1"/>
  <c r="FP152" i="1"/>
  <c r="L197" i="1"/>
  <c r="HF217" i="1"/>
  <c r="CD177" i="1"/>
  <c r="BY128" i="1"/>
  <c r="CI103" i="1"/>
  <c r="HG122" i="1"/>
  <c r="AG244" i="1"/>
  <c r="BD210" i="1"/>
  <c r="GO267" i="1"/>
  <c r="FL212" i="1"/>
  <c r="BF198" i="1"/>
  <c r="GV144" i="1"/>
  <c r="GE134" i="1"/>
  <c r="GJ195" i="1"/>
  <c r="Z156" i="1"/>
  <c r="DG134" i="1"/>
  <c r="FJ221" i="1"/>
  <c r="BL205" i="1"/>
  <c r="AB218" i="1"/>
  <c r="GA202" i="1"/>
  <c r="GU215" i="1"/>
  <c r="FI193" i="1"/>
  <c r="GW117" i="1"/>
  <c r="N148" i="1"/>
  <c r="ES119" i="1"/>
  <c r="EH102" i="1"/>
  <c r="Y134" i="1"/>
  <c r="FL184" i="1"/>
  <c r="AT101" i="1"/>
  <c r="EV141" i="1"/>
  <c r="DZ134" i="1"/>
  <c r="HE127" i="1"/>
  <c r="BN230" i="1"/>
  <c r="CZ128" i="1"/>
  <c r="BH204" i="1"/>
  <c r="FE144" i="1"/>
  <c r="FS147" i="1"/>
  <c r="DO290" i="1"/>
  <c r="CS92" i="1"/>
  <c r="EB144" i="1"/>
  <c r="BC174" i="1"/>
  <c r="N161" i="1"/>
  <c r="GN135" i="1"/>
  <c r="GT214" i="1"/>
  <c r="GP108" i="1"/>
  <c r="BS142" i="1"/>
  <c r="FV139" i="1"/>
  <c r="FO143" i="1"/>
  <c r="HI252" i="1"/>
  <c r="AL153" i="1"/>
  <c r="GD213" i="1"/>
  <c r="BY151" i="1"/>
  <c r="GX202" i="1"/>
  <c r="DP264" i="1"/>
  <c r="DA199" i="1"/>
  <c r="DV265" i="1"/>
  <c r="BX198" i="1"/>
  <c r="L256" i="1"/>
  <c r="GS245" i="1"/>
  <c r="GH137" i="1"/>
  <c r="FM128" i="1"/>
  <c r="GH191" i="1"/>
  <c r="EX156" i="1"/>
  <c r="AE193" i="1"/>
  <c r="DM105" i="1"/>
  <c r="FS179" i="1"/>
  <c r="GY149" i="1"/>
  <c r="AY140" i="1"/>
  <c r="GL188" i="1"/>
  <c r="BR147" i="1"/>
  <c r="AB143" i="1"/>
  <c r="X220" i="1"/>
  <c r="DX164" i="1"/>
  <c r="CI187" i="1"/>
  <c r="CW258" i="1"/>
  <c r="Q205" i="1"/>
  <c r="HB137" i="1"/>
  <c r="EO224" i="1"/>
  <c r="FM181" i="1"/>
  <c r="GJ188" i="1"/>
  <c r="DL126" i="1"/>
  <c r="CA106" i="1"/>
  <c r="BD155" i="1"/>
  <c r="X107" i="1"/>
  <c r="CE253" i="1"/>
  <c r="EL158" i="1"/>
  <c r="AA124" i="1"/>
  <c r="ES114" i="1"/>
  <c r="AX174" i="1"/>
  <c r="BK171" i="1"/>
  <c r="DE113" i="1"/>
  <c r="EN140" i="1"/>
  <c r="DO158" i="1"/>
  <c r="DD221" i="1"/>
  <c r="EY236" i="1"/>
  <c r="EG178" i="1"/>
  <c r="N138" i="1"/>
  <c r="DY110" i="1"/>
  <c r="FO174" i="1"/>
  <c r="FS150" i="1"/>
  <c r="DW274" i="1"/>
  <c r="AT193" i="1"/>
  <c r="X166" i="1"/>
  <c r="X201" i="1"/>
  <c r="CG117" i="1"/>
  <c r="DA246" i="1"/>
  <c r="DY214" i="1"/>
  <c r="GC216" i="1"/>
  <c r="DO128" i="1"/>
  <c r="DY160" i="1"/>
  <c r="DM226" i="1"/>
  <c r="FR176" i="1"/>
  <c r="FD184" i="1"/>
  <c r="BB138" i="1"/>
  <c r="DO109" i="1"/>
  <c r="BP145" i="1"/>
  <c r="J164" i="1"/>
  <c r="EV218" i="1"/>
  <c r="DC150" i="1"/>
  <c r="AE197" i="1"/>
  <c r="AL138" i="1"/>
  <c r="GK252" i="1"/>
  <c r="CJ201" i="1"/>
  <c r="GD153" i="1"/>
  <c r="EH189" i="1"/>
  <c r="EA191" i="1"/>
  <c r="FO170" i="1"/>
  <c r="CH179" i="1"/>
  <c r="K164" i="1"/>
  <c r="FZ127" i="1"/>
  <c r="BW71" i="1"/>
  <c r="BF155" i="1"/>
  <c r="Y191" i="1"/>
  <c r="DA98" i="1"/>
  <c r="CA173" i="1"/>
  <c r="CA189" i="1"/>
  <c r="GT161" i="1"/>
  <c r="CH187" i="1"/>
  <c r="ES149" i="1"/>
  <c r="AS227" i="1"/>
  <c r="GI168" i="1"/>
  <c r="AI205" i="1"/>
  <c r="FL169" i="1"/>
  <c r="CW273" i="1"/>
  <c r="DR159" i="1"/>
  <c r="HI148" i="1"/>
  <c r="GW164" i="1"/>
  <c r="AF296" i="1"/>
  <c r="DO110" i="1"/>
  <c r="FW172" i="1"/>
  <c r="FO219" i="1"/>
  <c r="ET98" i="1"/>
  <c r="DQ161" i="1"/>
  <c r="AO215" i="1"/>
  <c r="CO144" i="1"/>
  <c r="FA191" i="1"/>
  <c r="FR130" i="1"/>
  <c r="EC149" i="1"/>
  <c r="FP172" i="1"/>
  <c r="BW150" i="1"/>
  <c r="BE205" i="1"/>
  <c r="AJ115" i="1"/>
  <c r="FJ98" i="1"/>
  <c r="AE167" i="1"/>
  <c r="AP220" i="1"/>
  <c r="Q216" i="1"/>
  <c r="AU190" i="1"/>
  <c r="GI158" i="1"/>
  <c r="FL194" i="1"/>
  <c r="FK249" i="1"/>
  <c r="AW204" i="1"/>
  <c r="DJ269" i="1"/>
  <c r="BK146" i="1"/>
  <c r="BE238" i="1"/>
  <c r="DE293" i="1"/>
  <c r="EI251" i="1"/>
  <c r="AP170" i="1"/>
  <c r="FH156" i="1"/>
  <c r="EA118" i="1"/>
  <c r="DN141" i="1"/>
  <c r="FW184" i="1"/>
  <c r="AE227" i="1"/>
  <c r="DM268" i="1"/>
  <c r="EA133" i="1"/>
  <c r="O145" i="1"/>
  <c r="GC221" i="1"/>
  <c r="CD299" i="1"/>
  <c r="DE296" i="1"/>
  <c r="GR140" i="1"/>
  <c r="FX286" i="1"/>
  <c r="EJ280" i="1"/>
  <c r="AX205" i="1"/>
  <c r="CA124" i="1"/>
  <c r="GC179" i="1"/>
  <c r="CC156" i="1"/>
  <c r="Z225" i="1"/>
  <c r="EQ182" i="1"/>
  <c r="DF184" i="1"/>
  <c r="GY205" i="1"/>
  <c r="CO87" i="1"/>
  <c r="AN209" i="1"/>
  <c r="BV262" i="1"/>
  <c r="GV242" i="1"/>
  <c r="BV185" i="1"/>
  <c r="CJ280" i="1"/>
  <c r="BR214" i="1"/>
  <c r="FR246" i="1"/>
  <c r="FR188" i="1"/>
  <c r="W195" i="1"/>
  <c r="FI160" i="1"/>
  <c r="O114" i="1"/>
  <c r="AK153" i="1"/>
  <c r="DK109" i="1"/>
  <c r="BQ102" i="1"/>
  <c r="HA104" i="1"/>
  <c r="BT121" i="1"/>
  <c r="FN116" i="1"/>
  <c r="CM145" i="1"/>
  <c r="BV171" i="1"/>
  <c r="CU161" i="1"/>
  <c r="GV142" i="1"/>
  <c r="AJ228" i="1"/>
  <c r="DW163" i="1"/>
  <c r="DB151" i="1"/>
  <c r="FT192" i="1"/>
  <c r="DH166" i="1"/>
  <c r="BV174" i="1"/>
  <c r="GZ100" i="1"/>
  <c r="DY116" i="1"/>
  <c r="FV182" i="1"/>
  <c r="EI138" i="1"/>
  <c r="BM225" i="1"/>
  <c r="GM105" i="1"/>
  <c r="BP122" i="1"/>
  <c r="BU201" i="1"/>
  <c r="DM156" i="1"/>
  <c r="DI229" i="1"/>
  <c r="CA175" i="1"/>
  <c r="AV234" i="1"/>
  <c r="FJ225" i="1"/>
  <c r="EZ192" i="1"/>
  <c r="BF145" i="1"/>
  <c r="DK237" i="1"/>
  <c r="AV122" i="1"/>
  <c r="FF156" i="1"/>
  <c r="CP143" i="1"/>
  <c r="AP174" i="1"/>
  <c r="BG92" i="1"/>
  <c r="DS162" i="1"/>
  <c r="DY166" i="1"/>
  <c r="BS199" i="1"/>
  <c r="EL118" i="1"/>
  <c r="GB147" i="1"/>
  <c r="FL127" i="1"/>
  <c r="BI169" i="1"/>
  <c r="FL195" i="1"/>
  <c r="EA205" i="1"/>
  <c r="GJ207" i="1"/>
  <c r="DW194" i="1"/>
  <c r="EA111" i="1"/>
  <c r="CZ132" i="1"/>
  <c r="AU259" i="1"/>
  <c r="CU178" i="1"/>
  <c r="BM164" i="1"/>
  <c r="HA233" i="1"/>
  <c r="AT210" i="1"/>
  <c r="EA158" i="1"/>
  <c r="CM138" i="1"/>
  <c r="BY86" i="1"/>
  <c r="FQ161" i="1"/>
  <c r="J170" i="1"/>
  <c r="CW181" i="1"/>
  <c r="CP189" i="1"/>
  <c r="DP192" i="1"/>
  <c r="GS128" i="1"/>
  <c r="GX135" i="1"/>
  <c r="AS213" i="1"/>
  <c r="GH221" i="1"/>
  <c r="FB223" i="1"/>
  <c r="K202" i="1"/>
  <c r="EI212" i="1"/>
  <c r="AC200" i="1"/>
  <c r="HC135" i="1"/>
  <c r="GL108" i="1"/>
  <c r="EL182" i="1"/>
  <c r="CJ139" i="1"/>
  <c r="CI96" i="1"/>
  <c r="CG81" i="1"/>
  <c r="BR139" i="1"/>
  <c r="GM188" i="1"/>
  <c r="AA157" i="1"/>
  <c r="GM176" i="1"/>
  <c r="BC119" i="1"/>
  <c r="BG83" i="1"/>
  <c r="AF188" i="1"/>
  <c r="Y199" i="1"/>
  <c r="AK246" i="1"/>
  <c r="HD212" i="1"/>
  <c r="ED151" i="1"/>
  <c r="EL117" i="1"/>
  <c r="AX192" i="1"/>
  <c r="DC201" i="1"/>
  <c r="EN102" i="1"/>
  <c r="DQ147" i="1"/>
  <c r="BZ139" i="1"/>
  <c r="BH196" i="1"/>
  <c r="CC167" i="1"/>
  <c r="DI183" i="1"/>
  <c r="FN119" i="1"/>
  <c r="EL144" i="1"/>
  <c r="FB169" i="1"/>
  <c r="FW260" i="1"/>
  <c r="DK157" i="1"/>
  <c r="CQ299" i="1"/>
  <c r="X213" i="1"/>
  <c r="BQ149" i="1"/>
  <c r="DE191" i="1"/>
  <c r="BD199" i="1"/>
  <c r="AF139" i="1"/>
  <c r="O147" i="1"/>
  <c r="AP109" i="1"/>
  <c r="CJ187" i="1"/>
  <c r="CZ97" i="1"/>
  <c r="AF229" i="1"/>
  <c r="FR192" i="1"/>
  <c r="CK243" i="1"/>
  <c r="CE128" i="1"/>
  <c r="BN225" i="1"/>
  <c r="GM191" i="1"/>
  <c r="T128" i="1"/>
  <c r="DA163" i="1"/>
  <c r="CQ158" i="1"/>
  <c r="CB216" i="1"/>
  <c r="Y211" i="1"/>
  <c r="CX200" i="1"/>
  <c r="CP173" i="1"/>
  <c r="AI132" i="1"/>
  <c r="CK236" i="1"/>
  <c r="CY176" i="1"/>
  <c r="ET267" i="1"/>
  <c r="CK187" i="1"/>
  <c r="DO99" i="1"/>
  <c r="BG187" i="1"/>
  <c r="W111" i="1"/>
  <c r="GL233" i="1"/>
  <c r="ET194" i="1"/>
  <c r="CG249" i="1"/>
  <c r="P156" i="1"/>
  <c r="GS170" i="1"/>
  <c r="CH243" i="1"/>
  <c r="CI161" i="1"/>
  <c r="BH177" i="1"/>
  <c r="GE158" i="1"/>
  <c r="FE99" i="1"/>
  <c r="CJ190" i="1"/>
  <c r="BL191" i="1"/>
  <c r="DX282" i="1"/>
  <c r="FH151" i="1"/>
  <c r="FZ151" i="1"/>
  <c r="HI163" i="1"/>
  <c r="DE223" i="1"/>
  <c r="GH140" i="1"/>
  <c r="FN117" i="1"/>
  <c r="CR186" i="1"/>
  <c r="FU196" i="1"/>
  <c r="L202" i="1"/>
  <c r="DS243" i="1"/>
  <c r="AD176" i="1"/>
  <c r="CE173" i="1"/>
  <c r="BD139" i="1"/>
  <c r="BS171" i="1"/>
  <c r="GD199" i="1"/>
  <c r="EM173" i="1"/>
  <c r="HD162" i="1"/>
  <c r="CI248" i="1"/>
  <c r="FP76" i="1"/>
  <c r="P142" i="1"/>
  <c r="DU122" i="1"/>
  <c r="FX98" i="1"/>
  <c r="FU148" i="1"/>
  <c r="Y190" i="1"/>
  <c r="FZ176" i="1"/>
  <c r="K154" i="1"/>
  <c r="BC297" i="1"/>
  <c r="FJ109" i="1"/>
  <c r="EY118" i="1"/>
  <c r="BU250" i="1"/>
  <c r="EJ102" i="1"/>
  <c r="BX140" i="1"/>
  <c r="CP232" i="1"/>
  <c r="GR109" i="1"/>
  <c r="EG141" i="1"/>
  <c r="FS132" i="1"/>
  <c r="DU150" i="1"/>
  <c r="R264" i="1"/>
  <c r="V126" i="1"/>
  <c r="CL144" i="1"/>
  <c r="CO172" i="1"/>
  <c r="GY190" i="1"/>
  <c r="AU208" i="1"/>
  <c r="EN99" i="1"/>
  <c r="ED187" i="1"/>
  <c r="GW171" i="1"/>
  <c r="CU133" i="1"/>
  <c r="CM215" i="1"/>
  <c r="AL192" i="1"/>
  <c r="BX145" i="1"/>
  <c r="AO155" i="1"/>
  <c r="FB183" i="1"/>
  <c r="DT139" i="1"/>
  <c r="CB217" i="1"/>
  <c r="DC172" i="1"/>
  <c r="EE191" i="1"/>
  <c r="CB220" i="1"/>
  <c r="EF150" i="1"/>
  <c r="EC156" i="1"/>
  <c r="FG142" i="1"/>
  <c r="BU175" i="1"/>
  <c r="GP78" i="1"/>
  <c r="FM230" i="1"/>
  <c r="FS111" i="1"/>
  <c r="AW237" i="1"/>
  <c r="ES188" i="1"/>
  <c r="ET299" i="1"/>
  <c r="AZ294" i="1"/>
  <c r="EI264" i="1"/>
  <c r="FQ287" i="1"/>
  <c r="FL181" i="1"/>
  <c r="GV181" i="1"/>
  <c r="AT172" i="1"/>
  <c r="CL187" i="1"/>
  <c r="DE155" i="1"/>
  <c r="HF209" i="1"/>
  <c r="DW175" i="1"/>
  <c r="CX274" i="1"/>
  <c r="GH151" i="1"/>
  <c r="FR151" i="1"/>
  <c r="T138" i="1"/>
  <c r="HI168" i="1"/>
  <c r="DD177" i="1"/>
  <c r="GZ178" i="1"/>
  <c r="AX256" i="1"/>
  <c r="HI271" i="1"/>
  <c r="CI199" i="1"/>
  <c r="BZ294" i="1"/>
  <c r="DR231" i="1"/>
  <c r="P203" i="1"/>
  <c r="DK121" i="1"/>
  <c r="ER224" i="1"/>
  <c r="EV175" i="1"/>
  <c r="BZ166" i="1"/>
  <c r="FB179" i="1"/>
  <c r="FS216" i="1"/>
  <c r="GC252" i="1"/>
  <c r="AD185" i="1"/>
  <c r="AO175" i="1"/>
  <c r="CU261" i="1"/>
  <c r="FR274" i="1"/>
  <c r="DR236" i="1"/>
  <c r="FO199" i="1"/>
  <c r="CA288" i="1"/>
  <c r="FC161" i="1"/>
  <c r="DY190" i="1"/>
  <c r="P212" i="1"/>
  <c r="CM151" i="1"/>
  <c r="BF112" i="1"/>
  <c r="EA200" i="1"/>
  <c r="FZ171" i="1"/>
  <c r="EN94" i="1"/>
  <c r="EX113" i="1"/>
  <c r="DW107" i="1"/>
  <c r="DU225" i="1"/>
  <c r="EY244" i="1"/>
  <c r="EP146" i="1"/>
  <c r="ES154" i="1"/>
  <c r="P254" i="1"/>
  <c r="EX168" i="1"/>
  <c r="FJ243" i="1"/>
  <c r="DC98" i="1"/>
  <c r="BH256" i="1"/>
  <c r="FJ214" i="1"/>
  <c r="DX191" i="1"/>
  <c r="EI125" i="1"/>
  <c r="GZ133" i="1"/>
  <c r="CI243" i="1"/>
  <c r="EP207" i="1"/>
  <c r="EG127" i="1"/>
  <c r="J79" i="1"/>
  <c r="CY104" i="1"/>
  <c r="BI157" i="1"/>
  <c r="DP191" i="1"/>
  <c r="EP183" i="1"/>
  <c r="M150" i="1"/>
  <c r="FQ203" i="1"/>
  <c r="DL159" i="1"/>
  <c r="AU191" i="1"/>
  <c r="GC197" i="1"/>
  <c r="BQ155" i="1"/>
  <c r="EB153" i="1"/>
  <c r="BJ151" i="1"/>
  <c r="GF163" i="1"/>
  <c r="AR140" i="1"/>
  <c r="GQ139" i="1"/>
  <c r="GL191" i="1"/>
  <c r="DO145" i="1"/>
  <c r="N201" i="1"/>
  <c r="CE122" i="1"/>
  <c r="BZ130" i="1"/>
  <c r="ET219" i="1"/>
  <c r="CR136" i="1"/>
  <c r="S174" i="1"/>
  <c r="FQ156" i="1"/>
  <c r="BV219" i="1"/>
  <c r="EE202" i="1"/>
  <c r="AQ167" i="1"/>
  <c r="GD132" i="1"/>
  <c r="GK204" i="1"/>
  <c r="FB219" i="1"/>
  <c r="FW202" i="1"/>
  <c r="GZ156" i="1"/>
  <c r="DI206" i="1"/>
  <c r="DP210" i="1"/>
  <c r="AY187" i="1"/>
  <c r="GW122" i="1"/>
  <c r="U188" i="1"/>
  <c r="CK126" i="1"/>
  <c r="FH209" i="1"/>
  <c r="FQ227" i="1"/>
  <c r="CC165" i="1"/>
  <c r="CU139" i="1"/>
  <c r="BM202" i="1"/>
  <c r="ET147" i="1"/>
  <c r="CS167" i="1"/>
  <c r="CJ189" i="1"/>
  <c r="FM210" i="1"/>
  <c r="V180" i="1"/>
  <c r="AW180" i="1"/>
  <c r="FO180" i="1"/>
  <c r="CB129" i="1"/>
  <c r="FK216" i="1"/>
  <c r="HH181" i="1"/>
  <c r="GV165" i="1"/>
  <c r="CO128" i="1"/>
  <c r="HE130" i="1"/>
  <c r="S187" i="1"/>
  <c r="BB121" i="1"/>
  <c r="BI176" i="1"/>
  <c r="EH178" i="1"/>
  <c r="FL125" i="1"/>
  <c r="CQ165" i="1"/>
  <c r="DY205" i="1"/>
  <c r="CW136" i="1"/>
  <c r="AF228" i="1"/>
  <c r="O178" i="1"/>
  <c r="CI162" i="1"/>
  <c r="DM228" i="1"/>
  <c r="BJ150" i="1"/>
  <c r="GR158" i="1"/>
  <c r="ED161" i="1"/>
  <c r="EC103" i="1"/>
  <c r="CE189" i="1"/>
  <c r="DO126" i="1"/>
  <c r="CS205" i="1"/>
  <c r="DJ200" i="1"/>
  <c r="GG132" i="1"/>
  <c r="CJ107" i="1"/>
  <c r="CQ267" i="1"/>
  <c r="BM157" i="1"/>
  <c r="BB144" i="1"/>
  <c r="DX178" i="1"/>
  <c r="GD174" i="1"/>
  <c r="GR210" i="1"/>
  <c r="GD291" i="1"/>
  <c r="ER190" i="1"/>
  <c r="DW179" i="1"/>
  <c r="DX101" i="1"/>
  <c r="EG233" i="1"/>
  <c r="L163" i="1"/>
  <c r="M191" i="1"/>
  <c r="N171" i="1"/>
  <c r="BK151" i="1"/>
  <c r="Z197" i="1"/>
  <c r="GC126" i="1"/>
  <c r="Q255" i="1"/>
  <c r="J195" i="1"/>
  <c r="AN267" i="1"/>
  <c r="HF122" i="1"/>
  <c r="GX194" i="1"/>
  <c r="AC238" i="1"/>
  <c r="GK197" i="1"/>
  <c r="HI210" i="1"/>
  <c r="BN154" i="1"/>
  <c r="EN72" i="1"/>
  <c r="DH167" i="1"/>
  <c r="BJ142" i="1"/>
  <c r="AG250" i="1"/>
  <c r="HE128" i="1"/>
  <c r="DG175" i="1"/>
  <c r="CE150" i="1"/>
  <c r="EI249" i="1"/>
  <c r="DT164" i="1"/>
  <c r="V91" i="1"/>
  <c r="AC127" i="1"/>
  <c r="EF151" i="1"/>
  <c r="DB164" i="1"/>
  <c r="EU299" i="1"/>
  <c r="L176" i="1"/>
  <c r="BM181" i="1"/>
  <c r="FA134" i="1"/>
  <c r="BG143" i="1"/>
  <c r="HC114" i="1"/>
  <c r="CL157" i="1"/>
  <c r="CL154" i="1"/>
  <c r="GY276" i="1"/>
  <c r="CV161" i="1"/>
  <c r="DX139" i="1"/>
  <c r="GZ219" i="1"/>
  <c r="AI87" i="1"/>
  <c r="FJ145" i="1"/>
  <c r="K211" i="1"/>
  <c r="DH189" i="1"/>
  <c r="GA125" i="1"/>
  <c r="AS187" i="1"/>
  <c r="BK174" i="1"/>
  <c r="DK165" i="1"/>
  <c r="EF135" i="1"/>
  <c r="BU219" i="1"/>
  <c r="BE178" i="1"/>
  <c r="BY194" i="1"/>
  <c r="DW155" i="1"/>
  <c r="GP111" i="1"/>
  <c r="CT183" i="1"/>
  <c r="T160" i="1"/>
  <c r="Q110" i="1"/>
  <c r="L118" i="1"/>
  <c r="HA138" i="1"/>
  <c r="AP240" i="1"/>
  <c r="BV162" i="1"/>
  <c r="EY134" i="1"/>
  <c r="HA109" i="1"/>
  <c r="GB151" i="1"/>
  <c r="U160" i="1"/>
  <c r="DM139" i="1"/>
  <c r="CD149" i="1"/>
  <c r="CJ185" i="1"/>
  <c r="DJ134" i="1"/>
  <c r="FI120" i="1"/>
  <c r="AB258" i="1"/>
  <c r="CK173" i="1"/>
  <c r="CC239" i="1"/>
  <c r="DL135" i="1"/>
  <c r="CL175" i="1"/>
  <c r="EA235" i="1"/>
  <c r="AF205" i="1"/>
  <c r="GT153" i="1"/>
  <c r="DH193" i="1"/>
  <c r="BB102" i="1"/>
  <c r="AY185" i="1"/>
  <c r="BR96" i="1"/>
  <c r="GT144" i="1"/>
  <c r="EV222" i="1"/>
  <c r="BN133" i="1"/>
  <c r="AU122" i="1"/>
  <c r="FW93" i="1"/>
  <c r="GB141" i="1"/>
  <c r="BX148" i="1"/>
  <c r="BP132" i="1"/>
  <c r="BT186" i="1"/>
  <c r="GQ185" i="1"/>
  <c r="BN273" i="1"/>
  <c r="HF200" i="1"/>
  <c r="AJ187" i="1"/>
  <c r="DI233" i="1"/>
  <c r="HI155" i="1"/>
  <c r="AH106" i="1"/>
  <c r="P92" i="1"/>
  <c r="GI139" i="1"/>
  <c r="GA224" i="1"/>
  <c r="BP144" i="1"/>
  <c r="V249" i="1"/>
  <c r="BR154" i="1"/>
  <c r="J218" i="1"/>
  <c r="Y227" i="1"/>
  <c r="AS172" i="1"/>
  <c r="GT129" i="1"/>
  <c r="BK246" i="1"/>
  <c r="GT127" i="1"/>
  <c r="DI103" i="1"/>
  <c r="V128" i="1"/>
  <c r="EQ245" i="1"/>
  <c r="FM125" i="1"/>
  <c r="P146" i="1"/>
  <c r="DP132" i="1"/>
  <c r="FI184" i="1"/>
  <c r="BO135" i="1"/>
  <c r="N208" i="1"/>
  <c r="CF156" i="1"/>
  <c r="FD203" i="1"/>
  <c r="AD118" i="1"/>
  <c r="FW181" i="1"/>
  <c r="EP139" i="1"/>
  <c r="CW226" i="1"/>
  <c r="FU191" i="1"/>
  <c r="BR148" i="1"/>
  <c r="GM131" i="1"/>
  <c r="BV97" i="1"/>
  <c r="CJ105" i="1"/>
  <c r="GE156" i="1"/>
  <c r="AY112" i="1"/>
  <c r="BA83" i="1"/>
  <c r="AV165" i="1"/>
  <c r="DN175" i="1"/>
  <c r="HG186" i="1"/>
  <c r="FY162" i="1"/>
  <c r="GS202" i="1"/>
  <c r="FY260" i="1"/>
  <c r="AU215" i="1"/>
  <c r="EU208" i="1"/>
  <c r="CI276" i="1"/>
  <c r="CK259" i="1"/>
  <c r="GT181" i="1"/>
  <c r="AE146" i="1"/>
  <c r="CB167" i="1"/>
  <c r="FS143" i="1"/>
  <c r="BE106" i="1"/>
  <c r="CM85" i="1"/>
  <c r="DD233" i="1"/>
  <c r="CA201" i="1"/>
  <c r="DO203" i="1"/>
  <c r="FR96" i="1"/>
  <c r="GD141" i="1"/>
  <c r="N170" i="1"/>
  <c r="DR221" i="1"/>
  <c r="BP185" i="1"/>
  <c r="BU151" i="1"/>
  <c r="BE242" i="1"/>
  <c r="CB206" i="1"/>
  <c r="GL171" i="1"/>
  <c r="FD205" i="1"/>
  <c r="AI141" i="1"/>
  <c r="FV206" i="1"/>
  <c r="DF180" i="1"/>
  <c r="CR175" i="1"/>
  <c r="CS204" i="1"/>
  <c r="O195" i="1"/>
  <c r="EL127" i="1"/>
  <c r="AL186" i="1"/>
  <c r="AF169" i="1"/>
  <c r="EA113" i="1"/>
  <c r="AU271" i="1"/>
  <c r="BS189" i="1"/>
  <c r="AN120" i="1"/>
  <c r="EC200" i="1"/>
  <c r="FM160" i="1"/>
  <c r="DY185" i="1"/>
  <c r="BK188" i="1"/>
  <c r="CK192" i="1"/>
  <c r="FT267" i="1"/>
  <c r="DA81" i="1"/>
  <c r="EH146" i="1"/>
  <c r="FW201" i="1"/>
  <c r="FK231" i="1"/>
  <c r="GU253" i="1"/>
  <c r="AL210" i="1"/>
  <c r="EX149" i="1"/>
  <c r="FG103" i="1"/>
  <c r="AW230" i="1"/>
  <c r="GV132" i="1"/>
  <c r="EX213" i="1"/>
  <c r="CS206" i="1"/>
  <c r="U207" i="1"/>
  <c r="N91" i="1"/>
  <c r="BO243" i="1"/>
  <c r="CB192" i="1"/>
  <c r="X101" i="1"/>
  <c r="GM132" i="1"/>
  <c r="CR174" i="1"/>
  <c r="DM210" i="1"/>
  <c r="AY231" i="1"/>
  <c r="CF164" i="1"/>
  <c r="DL115" i="1"/>
  <c r="BY115" i="1"/>
  <c r="GC230" i="1"/>
  <c r="FS171" i="1"/>
  <c r="HG214" i="1"/>
  <c r="BA166" i="1"/>
  <c r="DM149" i="1"/>
  <c r="FV161" i="1"/>
  <c r="CK140" i="1"/>
  <c r="DO246" i="1"/>
  <c r="HB176" i="1"/>
  <c r="DF216" i="1"/>
  <c r="CO124" i="1"/>
  <c r="FG194" i="1"/>
  <c r="HE215" i="1"/>
  <c r="V173" i="1"/>
  <c r="DN174" i="1"/>
  <c r="CR104" i="1"/>
  <c r="L58" i="1"/>
  <c r="FW129" i="1"/>
  <c r="DY162" i="1"/>
  <c r="DX222" i="1"/>
  <c r="CX120" i="1"/>
  <c r="CE152" i="1"/>
  <c r="DN155" i="1"/>
  <c r="FR251" i="1"/>
  <c r="CB166" i="1"/>
  <c r="DY84" i="1"/>
  <c r="CB140" i="1"/>
  <c r="CH163" i="1"/>
  <c r="W144" i="1"/>
  <c r="BF248" i="1"/>
  <c r="CQ183" i="1"/>
  <c r="DX177" i="1"/>
  <c r="AI127" i="1"/>
  <c r="GD171" i="1"/>
  <c r="U260" i="1"/>
  <c r="BO148" i="1"/>
  <c r="CZ164" i="1"/>
  <c r="CG290" i="1"/>
  <c r="EG154" i="1"/>
  <c r="CR108" i="1"/>
  <c r="M289" i="1"/>
  <c r="GS143" i="1"/>
  <c r="CS134" i="1"/>
  <c r="DP205" i="1"/>
  <c r="EH186" i="1"/>
  <c r="CO159" i="1"/>
  <c r="DN246" i="1"/>
  <c r="CI198" i="1"/>
  <c r="FC170" i="1"/>
  <c r="DD146" i="1"/>
  <c r="AZ204" i="1"/>
  <c r="DW189" i="1"/>
  <c r="HD182" i="1"/>
  <c r="GM141" i="1"/>
  <c r="CZ201" i="1"/>
  <c r="ES190" i="1"/>
  <c r="FP156" i="1"/>
  <c r="AL97" i="1"/>
  <c r="EG125" i="1"/>
  <c r="DM145" i="1"/>
  <c r="FO223" i="1"/>
  <c r="DK248" i="1"/>
  <c r="HH122" i="1"/>
  <c r="AK199" i="1"/>
  <c r="BF196" i="1"/>
  <c r="EF110" i="1"/>
  <c r="GZ112" i="1"/>
  <c r="CX294" i="1"/>
  <c r="L160" i="1"/>
  <c r="DJ118" i="1"/>
  <c r="DZ124" i="1"/>
  <c r="AE194" i="1"/>
  <c r="GA129" i="1"/>
  <c r="DF90" i="1"/>
  <c r="S150" i="1"/>
  <c r="Y204" i="1"/>
  <c r="EQ106" i="1"/>
  <c r="FX255" i="1"/>
  <c r="EP182" i="1"/>
  <c r="BE90" i="1"/>
  <c r="AH239" i="1"/>
  <c r="GH123" i="1"/>
  <c r="DK144" i="1"/>
  <c r="BG96" i="1"/>
  <c r="Y235" i="1"/>
  <c r="FC118" i="1"/>
  <c r="BI171" i="1"/>
  <c r="AS101" i="1"/>
  <c r="EP118" i="1"/>
  <c r="EG198" i="1"/>
  <c r="GO114" i="1"/>
  <c r="HC190" i="1"/>
  <c r="CS164" i="1"/>
  <c r="DO185" i="1"/>
  <c r="FD201" i="1"/>
  <c r="P281" i="1"/>
  <c r="BJ246" i="1"/>
  <c r="DQ191" i="1"/>
  <c r="FM102" i="1"/>
  <c r="CE241" i="1"/>
  <c r="DC179" i="1"/>
  <c r="FS104" i="1"/>
  <c r="BE158" i="1"/>
  <c r="CT122" i="1"/>
  <c r="HE161" i="1"/>
  <c r="N263" i="1"/>
  <c r="FE161" i="1"/>
  <c r="HE290" i="1"/>
  <c r="FQ145" i="1"/>
  <c r="DS101" i="1"/>
  <c r="AH254" i="1"/>
  <c r="GR152" i="1"/>
  <c r="EF179" i="1"/>
  <c r="AD92" i="1"/>
  <c r="EV193" i="1"/>
  <c r="X169" i="1"/>
  <c r="FD157" i="1"/>
  <c r="DQ200" i="1"/>
  <c r="CU173" i="1"/>
  <c r="CB266" i="1"/>
  <c r="GV248" i="1"/>
  <c r="BY188" i="1"/>
  <c r="R158" i="1"/>
  <c r="CM155" i="1"/>
  <c r="BQ176" i="1"/>
  <c r="GR217" i="1"/>
  <c r="FX113" i="1"/>
  <c r="FW197" i="1"/>
  <c r="BQ157" i="1"/>
  <c r="CR189" i="1"/>
  <c r="BI161" i="1"/>
  <c r="M166" i="1"/>
  <c r="FV169" i="1"/>
  <c r="AF275" i="1"/>
  <c r="FZ257" i="1"/>
  <c r="CH292" i="1"/>
  <c r="CW213" i="1"/>
  <c r="EO186" i="1"/>
  <c r="BU100" i="1"/>
  <c r="ES180" i="1"/>
  <c r="EO160" i="1"/>
  <c r="CA241" i="1"/>
  <c r="DK175" i="1"/>
  <c r="EF163" i="1"/>
  <c r="AK162" i="1"/>
  <c r="FV201" i="1"/>
  <c r="AL216" i="1"/>
  <c r="HF219" i="1"/>
  <c r="GY140" i="1"/>
  <c r="L200" i="1"/>
  <c r="EI146" i="1"/>
  <c r="H38" i="1"/>
  <c r="BH247" i="1"/>
  <c r="DV163" i="1"/>
  <c r="GW233" i="1"/>
  <c r="DM249" i="1"/>
  <c r="EZ209" i="1"/>
  <c r="HF124" i="1"/>
  <c r="AX201" i="1"/>
  <c r="ET135" i="1"/>
  <c r="GJ106" i="1"/>
  <c r="DW174" i="1"/>
  <c r="HB105" i="1"/>
  <c r="EK104" i="1"/>
  <c r="BC100" i="1"/>
  <c r="EJ123" i="1"/>
  <c r="BI164" i="1"/>
  <c r="DX200" i="1"/>
  <c r="AJ166" i="1"/>
  <c r="BX153" i="1"/>
  <c r="CC221" i="1"/>
  <c r="DT141" i="1"/>
  <c r="GH231" i="1"/>
  <c r="BQ140" i="1"/>
  <c r="AZ194" i="1"/>
  <c r="BN220" i="1"/>
  <c r="GE119" i="1"/>
  <c r="S163" i="1"/>
  <c r="BL179" i="1"/>
  <c r="EL181" i="1"/>
  <c r="S75" i="1"/>
  <c r="FA173" i="1"/>
  <c r="BQ65" i="1"/>
  <c r="GU201" i="1"/>
  <c r="GR215" i="1"/>
  <c r="GW200" i="1"/>
  <c r="GQ260" i="1"/>
  <c r="DV212" i="1"/>
  <c r="CW214" i="1"/>
  <c r="EX132" i="1"/>
  <c r="EE169" i="1"/>
  <c r="GO135" i="1"/>
  <c r="FV155" i="1"/>
  <c r="FL140" i="1"/>
  <c r="FH149" i="1"/>
  <c r="BU169" i="1"/>
  <c r="CT102" i="1"/>
  <c r="FE131" i="1"/>
  <c r="ED131" i="1"/>
  <c r="HG178" i="1"/>
  <c r="EN236" i="1"/>
  <c r="CJ197" i="1"/>
  <c r="AJ133" i="1"/>
  <c r="EV172" i="1"/>
  <c r="FS140" i="1"/>
  <c r="BB128" i="1"/>
  <c r="EE236" i="1"/>
  <c r="FP163" i="1"/>
  <c r="EK235" i="1"/>
  <c r="FR114" i="1"/>
  <c r="DC92" i="1"/>
  <c r="EC191" i="1"/>
  <c r="EQ113" i="1"/>
  <c r="EZ138" i="1"/>
  <c r="HI178" i="1"/>
  <c r="DR196" i="1"/>
  <c r="DG239" i="1"/>
  <c r="BT81" i="1"/>
  <c r="DI197" i="1"/>
  <c r="AH124" i="1"/>
  <c r="FK141" i="1"/>
  <c r="HD184" i="1"/>
  <c r="EF155" i="1"/>
  <c r="BS186" i="1"/>
  <c r="AS139" i="1"/>
  <c r="GQ199" i="1"/>
  <c r="GC236" i="1"/>
  <c r="DX165" i="1"/>
  <c r="BV168" i="1"/>
  <c r="DJ168" i="1"/>
  <c r="DY210" i="1"/>
  <c r="HB163" i="1"/>
  <c r="K191" i="1"/>
  <c r="EZ95" i="1"/>
  <c r="CI144" i="1"/>
  <c r="HE214" i="1"/>
  <c r="BJ188" i="1"/>
  <c r="FQ138" i="1"/>
  <c r="FG133" i="1"/>
  <c r="GD226" i="1"/>
  <c r="DD117" i="1"/>
  <c r="W151" i="1"/>
  <c r="N163" i="1"/>
  <c r="EB135" i="1"/>
  <c r="EA202" i="1"/>
  <c r="FD124" i="1"/>
  <c r="BA288" i="1"/>
  <c r="GO162" i="1"/>
  <c r="DF226" i="1"/>
  <c r="AT117" i="1"/>
  <c r="CZ177" i="1"/>
  <c r="HF227" i="1"/>
  <c r="DR160" i="1"/>
  <c r="HC145" i="1"/>
  <c r="DY150" i="1"/>
  <c r="AD243" i="1"/>
  <c r="GG127" i="1"/>
  <c r="ES250" i="1"/>
  <c r="BJ217" i="1"/>
  <c r="DI146" i="1"/>
  <c r="DQ168" i="1"/>
  <c r="BC131" i="1"/>
  <c r="EM227" i="1"/>
  <c r="U171" i="1"/>
  <c r="CT156" i="1"/>
  <c r="P192" i="1"/>
  <c r="EY175" i="1"/>
  <c r="CG167" i="1"/>
  <c r="AF271" i="1"/>
  <c r="GS224" i="1"/>
  <c r="DH162" i="1"/>
  <c r="CE95" i="1"/>
  <c r="DF151" i="1"/>
  <c r="DU182" i="1"/>
  <c r="GH147" i="1"/>
  <c r="AQ150" i="1"/>
  <c r="HD185" i="1"/>
  <c r="GJ145" i="1"/>
  <c r="FV126" i="1"/>
  <c r="BC293" i="1"/>
  <c r="EF188" i="1"/>
  <c r="GX127" i="1"/>
  <c r="GR206" i="1"/>
  <c r="BM177" i="1"/>
  <c r="CA183" i="1"/>
  <c r="FR270" i="1"/>
  <c r="GI135" i="1"/>
  <c r="AJ160" i="1"/>
  <c r="DE91" i="1"/>
  <c r="BH224" i="1"/>
  <c r="AB139" i="1"/>
  <c r="AB188" i="1"/>
  <c r="FG169" i="1"/>
  <c r="AO137" i="1"/>
  <c r="CN178" i="1"/>
  <c r="DQ170" i="1"/>
  <c r="BH160" i="1"/>
  <c r="AE143" i="1"/>
  <c r="FY146" i="1"/>
  <c r="BQ213" i="1"/>
  <c r="N172" i="1"/>
  <c r="GE112" i="1"/>
  <c r="CR263" i="1"/>
  <c r="CD166" i="1"/>
  <c r="CS124" i="1"/>
  <c r="L92" i="1"/>
  <c r="EZ258" i="1"/>
  <c r="AR161" i="1"/>
  <c r="CX98" i="1"/>
  <c r="CS145" i="1"/>
  <c r="FT155" i="1"/>
  <c r="GF128" i="1"/>
  <c r="EV204" i="1"/>
  <c r="DY154" i="1"/>
  <c r="BH162" i="1"/>
  <c r="EU295" i="1"/>
  <c r="DM200" i="1"/>
  <c r="AV204" i="1"/>
  <c r="U230" i="1"/>
  <c r="DD216" i="1"/>
  <c r="GQ166" i="1"/>
  <c r="FU133" i="1"/>
  <c r="GJ104" i="1"/>
  <c r="EI141" i="1"/>
  <c r="EO165" i="1"/>
  <c r="HG155" i="1"/>
  <c r="GV243" i="1"/>
  <c r="BK197" i="1"/>
  <c r="BH154" i="1"/>
  <c r="BR140" i="1"/>
  <c r="GH171" i="1"/>
  <c r="EV214" i="1"/>
  <c r="GW280" i="1"/>
  <c r="CQ137" i="1"/>
  <c r="BF174" i="1"/>
  <c r="FK294" i="1"/>
  <c r="AM219" i="1"/>
  <c r="L81" i="1"/>
  <c r="GT245" i="1"/>
  <c r="GX172" i="1"/>
  <c r="CI175" i="1"/>
  <c r="CD148" i="1"/>
  <c r="DP133" i="1"/>
  <c r="O193" i="1"/>
  <c r="GP214" i="1"/>
  <c r="AV132" i="1"/>
  <c r="AA212" i="1"/>
  <c r="R136" i="1"/>
  <c r="GP237" i="1"/>
  <c r="BV205" i="1"/>
  <c r="AA129" i="1"/>
  <c r="AH178" i="1"/>
  <c r="DD137" i="1"/>
  <c r="GU161" i="1"/>
  <c r="AS157" i="1"/>
  <c r="GB144" i="1"/>
  <c r="GC122" i="1"/>
  <c r="CC177" i="1"/>
  <c r="FW147" i="1"/>
  <c r="HD106" i="1"/>
  <c r="GY224" i="1"/>
  <c r="BR134" i="1"/>
  <c r="HH150" i="1"/>
  <c r="BE162" i="1"/>
  <c r="GS205" i="1"/>
  <c r="CO238" i="1"/>
  <c r="CT174" i="1"/>
  <c r="HF142" i="1"/>
  <c r="AB106" i="1"/>
  <c r="EQ98" i="1"/>
  <c r="O159" i="1"/>
  <c r="BF154" i="1"/>
  <c r="FS202" i="1"/>
  <c r="BL209" i="1"/>
  <c r="AV290" i="1"/>
  <c r="CA286" i="1"/>
  <c r="AU260" i="1"/>
  <c r="ES186" i="1"/>
  <c r="FC106" i="1"/>
  <c r="GE164" i="1"/>
  <c r="FS283" i="1"/>
  <c r="Q98" i="1"/>
  <c r="EH123" i="1"/>
  <c r="BM201" i="1"/>
  <c r="GG68" i="1"/>
  <c r="HI250" i="1"/>
  <c r="CY149" i="1"/>
  <c r="EN211" i="1"/>
  <c r="AF128" i="1"/>
  <c r="FU256" i="1"/>
  <c r="CR261" i="1"/>
  <c r="I92" i="1"/>
  <c r="HF183" i="1"/>
  <c r="BR192" i="1"/>
  <c r="DE287" i="1"/>
  <c r="L224" i="1"/>
  <c r="BC224" i="1"/>
  <c r="FN244" i="1"/>
  <c r="CG203" i="1"/>
  <c r="BJ216" i="1"/>
  <c r="CG193" i="1"/>
  <c r="AH158" i="1"/>
  <c r="AY188" i="1"/>
  <c r="EQ156" i="1"/>
  <c r="HC185" i="1"/>
  <c r="FV187" i="1"/>
  <c r="CL268" i="1"/>
  <c r="HC239" i="1"/>
  <c r="BM193" i="1"/>
  <c r="DV236" i="1"/>
  <c r="BR196" i="1"/>
  <c r="Q190" i="1"/>
  <c r="CV147" i="1"/>
  <c r="AT215" i="1"/>
  <c r="DF145" i="1"/>
  <c r="AH89" i="1"/>
  <c r="DF123" i="1"/>
  <c r="GU168" i="1"/>
  <c r="AA141" i="1"/>
  <c r="FB110" i="1"/>
  <c r="FK112" i="1"/>
  <c r="FI123" i="1"/>
  <c r="EC136" i="1"/>
  <c r="EU131" i="1"/>
  <c r="DJ169" i="1"/>
  <c r="BE133" i="1"/>
  <c r="AB199" i="1"/>
  <c r="CS131" i="1"/>
  <c r="EP188" i="1"/>
  <c r="AZ253" i="1"/>
  <c r="DE201" i="1"/>
  <c r="EP143" i="1"/>
  <c r="R146" i="1"/>
  <c r="FS286" i="1"/>
  <c r="BS169" i="1"/>
  <c r="CB147" i="1"/>
  <c r="GD125" i="1"/>
  <c r="GJ282" i="1"/>
  <c r="DP135" i="1"/>
  <c r="AM193" i="1"/>
  <c r="BD177" i="1"/>
  <c r="CO143" i="1"/>
  <c r="K161" i="1"/>
  <c r="FN140" i="1"/>
  <c r="BV122" i="1"/>
  <c r="BS105" i="1"/>
  <c r="AX262" i="1"/>
  <c r="Y148" i="1"/>
  <c r="K171" i="1"/>
  <c r="W143" i="1"/>
  <c r="BC150" i="1"/>
  <c r="HE155" i="1"/>
  <c r="EU175" i="1"/>
  <c r="HG134" i="1"/>
  <c r="CA206" i="1"/>
  <c r="DD142" i="1"/>
  <c r="GZ113" i="1"/>
  <c r="HC150" i="1"/>
  <c r="AX141" i="1"/>
  <c r="GT206" i="1"/>
  <c r="FC181" i="1"/>
  <c r="K225" i="1"/>
  <c r="AY236" i="1"/>
  <c r="GG160" i="1"/>
  <c r="X118" i="1"/>
  <c r="FQ151" i="1"/>
  <c r="GL212" i="1"/>
  <c r="EJ133" i="1"/>
  <c r="CI191" i="1"/>
  <c r="FE236" i="1"/>
  <c r="BV214" i="1"/>
  <c r="W132" i="1"/>
  <c r="AE112" i="1"/>
  <c r="BC258" i="1"/>
  <c r="BX139" i="1"/>
  <c r="FQ119" i="1"/>
  <c r="GD118" i="1"/>
  <c r="BE161" i="1"/>
  <c r="DV135" i="1"/>
  <c r="HC103" i="1"/>
  <c r="DJ197" i="1"/>
  <c r="DG274" i="1"/>
  <c r="EQ122" i="1"/>
  <c r="N191" i="1"/>
  <c r="DX112" i="1"/>
  <c r="GB136" i="1"/>
  <c r="DM219" i="1"/>
  <c r="DY135" i="1"/>
  <c r="CS165" i="1"/>
  <c r="GO225" i="1"/>
  <c r="BN173" i="1"/>
  <c r="DS206" i="1"/>
  <c r="FG180" i="1"/>
  <c r="DS144" i="1"/>
  <c r="CI148" i="1"/>
  <c r="DH151" i="1"/>
  <c r="AB174" i="1"/>
  <c r="DU194" i="1"/>
  <c r="DW114" i="1"/>
  <c r="HG143" i="1"/>
  <c r="BC130" i="1"/>
  <c r="CE197" i="1"/>
  <c r="AN135" i="1"/>
  <c r="EJ165" i="1"/>
  <c r="FV160" i="1"/>
  <c r="BZ178" i="1"/>
  <c r="AK172" i="1"/>
  <c r="BY213" i="1"/>
  <c r="AA201" i="1"/>
  <c r="M163" i="1"/>
  <c r="CX173" i="1"/>
  <c r="AD144" i="1"/>
  <c r="EN170" i="1"/>
  <c r="O126" i="1"/>
  <c r="GY125" i="1"/>
  <c r="EL206" i="1"/>
  <c r="EL139" i="1"/>
  <c r="FG172" i="1"/>
  <c r="EK299" i="1"/>
  <c r="HD174" i="1"/>
  <c r="GW140" i="1"/>
  <c r="DT236" i="1"/>
  <c r="AY213" i="1"/>
  <c r="ED141" i="1"/>
  <c r="BW227" i="1"/>
  <c r="DU216" i="1"/>
  <c r="BH155" i="1"/>
  <c r="BI109" i="1"/>
  <c r="S176" i="1"/>
  <c r="Q174" i="1"/>
  <c r="AH198" i="1"/>
  <c r="FP138" i="1"/>
  <c r="BH135" i="1"/>
  <c r="CE212" i="1"/>
  <c r="DU166" i="1"/>
  <c r="BF151" i="1"/>
  <c r="DK170" i="1"/>
  <c r="EJ114" i="1"/>
  <c r="FG191" i="1"/>
  <c r="DX171" i="1"/>
  <c r="BD112" i="1"/>
  <c r="BU224" i="1"/>
  <c r="DX150" i="1"/>
  <c r="O131" i="1"/>
  <c r="AX71" i="1"/>
  <c r="BO208" i="1"/>
  <c r="BK239" i="1"/>
  <c r="HI120" i="1"/>
  <c r="AH119" i="1"/>
  <c r="EH170" i="1"/>
  <c r="BE126" i="1"/>
  <c r="GI179" i="1"/>
  <c r="GF147" i="1"/>
  <c r="BL183" i="1"/>
  <c r="HF280" i="1"/>
  <c r="X197" i="1"/>
  <c r="AO190" i="1"/>
  <c r="AJ221" i="1"/>
  <c r="DX146" i="1"/>
  <c r="EI148" i="1"/>
  <c r="EG145" i="1"/>
  <c r="CS147" i="1"/>
  <c r="ES164" i="1"/>
  <c r="FV156" i="1"/>
  <c r="BK153" i="1"/>
  <c r="BC233" i="1"/>
  <c r="HE149" i="1"/>
  <c r="ET153" i="1"/>
  <c r="EF171" i="1"/>
  <c r="GW192" i="1"/>
  <c r="FF165" i="1"/>
  <c r="HF205" i="1"/>
  <c r="BT193" i="1"/>
  <c r="DT175" i="1"/>
  <c r="AG245" i="1"/>
  <c r="BC137" i="1"/>
  <c r="EU117" i="1"/>
  <c r="DK80" i="1"/>
  <c r="HF151" i="1"/>
  <c r="AV170" i="1"/>
  <c r="FS89" i="1"/>
  <c r="BS141" i="1"/>
  <c r="GI185" i="1"/>
  <c r="BE128" i="1"/>
  <c r="BJ133" i="1"/>
  <c r="W268" i="1"/>
  <c r="FV133" i="1"/>
  <c r="AB175" i="1"/>
  <c r="CQ219" i="1"/>
  <c r="FI164" i="1"/>
  <c r="CZ184" i="1"/>
  <c r="P138" i="1"/>
  <c r="K208" i="1"/>
  <c r="BD180" i="1"/>
  <c r="EW151" i="1"/>
  <c r="AT116" i="1"/>
  <c r="FT164" i="1"/>
  <c r="DT172" i="1"/>
  <c r="AO110" i="1"/>
  <c r="DO241" i="1"/>
  <c r="GW142" i="1"/>
  <c r="N227" i="1"/>
  <c r="BK155" i="1"/>
  <c r="AO188" i="1"/>
  <c r="BN193" i="1"/>
  <c r="FP187" i="1"/>
  <c r="EZ173" i="1"/>
  <c r="DM280" i="1"/>
  <c r="CF155" i="1"/>
  <c r="FL220" i="1"/>
  <c r="DC157" i="1"/>
  <c r="Q152" i="1"/>
  <c r="EA174" i="1"/>
  <c r="DH184" i="1"/>
  <c r="DF153" i="1"/>
  <c r="GN136" i="1"/>
  <c r="GV167" i="1"/>
  <c r="AU166" i="1"/>
  <c r="BG114" i="1"/>
  <c r="GF211" i="1"/>
  <c r="P188" i="1"/>
  <c r="DO150" i="1"/>
  <c r="J138" i="1"/>
  <c r="AF147" i="1"/>
  <c r="CJ152" i="1"/>
  <c r="EA156" i="1"/>
  <c r="BN130" i="1"/>
  <c r="FB262" i="1"/>
  <c r="FJ274" i="1"/>
  <c r="DY238" i="1"/>
  <c r="FX228" i="1"/>
  <c r="CZ258" i="1"/>
  <c r="GF146" i="1"/>
  <c r="HB201" i="1"/>
  <c r="BS187" i="1"/>
  <c r="H204" i="1"/>
  <c r="FD132" i="1"/>
  <c r="GL120" i="1"/>
  <c r="CQ116" i="1"/>
  <c r="CZ180" i="1"/>
  <c r="GD168" i="1"/>
  <c r="CI283" i="1"/>
  <c r="BC133" i="1"/>
  <c r="GN196" i="1"/>
  <c r="CE282" i="1"/>
  <c r="DO289" i="1"/>
  <c r="J265" i="1"/>
  <c r="FZ225" i="1"/>
  <c r="CR215" i="1"/>
  <c r="CL295" i="1"/>
  <c r="BS265" i="1"/>
  <c r="Y115" i="1"/>
  <c r="CE168" i="1"/>
  <c r="FO185" i="1"/>
  <c r="DO206" i="1"/>
  <c r="AA232" i="1"/>
  <c r="AQ217" i="1"/>
  <c r="P285" i="1"/>
  <c r="BC184" i="1"/>
  <c r="FN235" i="1"/>
  <c r="CY235" i="1"/>
  <c r="AM293" i="1"/>
  <c r="DW177" i="1"/>
  <c r="ET260" i="1"/>
  <c r="GG223" i="1"/>
  <c r="CX254" i="1"/>
  <c r="CA163" i="1"/>
  <c r="GV205" i="1"/>
  <c r="BY126" i="1"/>
  <c r="AD197" i="1"/>
  <c r="CP79" i="1"/>
  <c r="HE146" i="1"/>
  <c r="BT129" i="1"/>
  <c r="CN150" i="1"/>
  <c r="CC142" i="1"/>
  <c r="AR98" i="1"/>
  <c r="Y159" i="1"/>
  <c r="CA199" i="1"/>
  <c r="AA134" i="1"/>
  <c r="P221" i="1"/>
  <c r="DJ195" i="1"/>
  <c r="CH191" i="1"/>
  <c r="DF121" i="1"/>
  <c r="AL179" i="1"/>
  <c r="CT134" i="1"/>
  <c r="CT128" i="1"/>
  <c r="BU193" i="1"/>
  <c r="ER259" i="1"/>
  <c r="CN167" i="1"/>
  <c r="DY98" i="1"/>
  <c r="DA159" i="1"/>
  <c r="DB203" i="1"/>
  <c r="DR165" i="1"/>
  <c r="GS249" i="1"/>
  <c r="L145" i="1"/>
  <c r="U298" i="1"/>
  <c r="DT111" i="1"/>
  <c r="J134" i="1"/>
  <c r="ER161" i="1"/>
  <c r="AM130" i="1"/>
  <c r="CP82" i="1"/>
  <c r="AZ95" i="1"/>
  <c r="FQ167" i="1"/>
  <c r="CA92" i="1"/>
  <c r="FM135" i="1"/>
  <c r="BN162" i="1"/>
  <c r="BQ89" i="1"/>
  <c r="HF177" i="1"/>
  <c r="DP185" i="1"/>
  <c r="HB169" i="1"/>
  <c r="GT160" i="1"/>
  <c r="EU96" i="1"/>
  <c r="DC155" i="1"/>
  <c r="CT145" i="1"/>
  <c r="CB132" i="1"/>
  <c r="GT238" i="1"/>
  <c r="DL108" i="1"/>
  <c r="Z247" i="1"/>
  <c r="DV200" i="1"/>
  <c r="CX89" i="1"/>
  <c r="AU124" i="1"/>
  <c r="HA174" i="1"/>
  <c r="GE188" i="1"/>
  <c r="DH212" i="1"/>
  <c r="FY102" i="1"/>
  <c r="AV220" i="1"/>
  <c r="K133" i="1"/>
  <c r="Y150" i="1"/>
  <c r="CJ158" i="1"/>
  <c r="O97" i="1"/>
  <c r="DG116" i="1"/>
  <c r="AL214" i="1"/>
  <c r="CT126" i="1"/>
  <c r="AZ74" i="1"/>
  <c r="BO164" i="1"/>
  <c r="R171" i="1"/>
  <c r="AM152" i="1"/>
  <c r="FV147" i="1"/>
  <c r="BJ237" i="1"/>
  <c r="CF148" i="1"/>
  <c r="GL146" i="1"/>
  <c r="BP173" i="1"/>
  <c r="CG170" i="1"/>
  <c r="DY124" i="1"/>
  <c r="EQ184" i="1"/>
  <c r="BE187" i="1"/>
  <c r="GP152" i="1"/>
  <c r="AM266" i="1"/>
  <c r="T198" i="1"/>
  <c r="GX148" i="1"/>
  <c r="AL136" i="1"/>
  <c r="CH279" i="1"/>
  <c r="FJ168" i="1"/>
  <c r="CS143" i="1"/>
  <c r="GK211" i="1"/>
  <c r="FU121" i="1"/>
  <c r="AI170" i="1"/>
  <c r="AU142" i="1"/>
  <c r="GR162" i="1"/>
  <c r="BX119" i="1"/>
  <c r="BG236" i="1"/>
  <c r="HI198" i="1"/>
  <c r="AQ146" i="1"/>
  <c r="DB182" i="1"/>
  <c r="CW188" i="1"/>
  <c r="GP150" i="1"/>
  <c r="FX103" i="1"/>
  <c r="BK291" i="1"/>
  <c r="BS137" i="1"/>
  <c r="DI209" i="1"/>
  <c r="U158" i="1"/>
  <c r="AG145" i="1"/>
  <c r="AP198" i="1"/>
  <c r="AZ167" i="1"/>
  <c r="BA148" i="1"/>
  <c r="FJ159" i="1"/>
  <c r="CD86" i="1"/>
  <c r="AL296" i="1"/>
  <c r="GU157" i="1"/>
  <c r="EE221" i="1"/>
  <c r="BI194" i="1"/>
  <c r="BJ175" i="1"/>
  <c r="ES65" i="1"/>
  <c r="FR65" i="1"/>
  <c r="CM229" i="1"/>
  <c r="AA243" i="1"/>
  <c r="S96" i="1"/>
  <c r="CP89" i="1"/>
  <c r="FY148" i="1"/>
  <c r="GN126" i="1"/>
  <c r="DO182" i="1"/>
  <c r="CZ159" i="1"/>
  <c r="BM182" i="1"/>
  <c r="DK194" i="1"/>
  <c r="BA257" i="1"/>
  <c r="DH215" i="1"/>
  <c r="Z222" i="1"/>
  <c r="AG177" i="1"/>
  <c r="DB170" i="1"/>
  <c r="CU126" i="1"/>
  <c r="EP117" i="1"/>
  <c r="GT179" i="1"/>
  <c r="P168" i="1"/>
  <c r="EC163" i="1"/>
  <c r="ES192" i="1"/>
  <c r="EL151" i="1"/>
  <c r="S165" i="1"/>
  <c r="EM148" i="1"/>
  <c r="FF196" i="1"/>
  <c r="FN172" i="1"/>
  <c r="CQ209" i="1"/>
  <c r="DC191" i="1"/>
  <c r="EO166" i="1"/>
  <c r="DY259" i="1"/>
  <c r="BN198" i="1"/>
  <c r="HF144" i="1"/>
  <c r="FT102" i="1"/>
  <c r="GU197" i="1"/>
  <c r="GP182" i="1"/>
  <c r="CG72" i="1"/>
  <c r="J151" i="1"/>
  <c r="BR202" i="1"/>
  <c r="HH118" i="1"/>
  <c r="CL139" i="1"/>
  <c r="AU212" i="1"/>
  <c r="GI125" i="1"/>
  <c r="EZ149" i="1"/>
  <c r="GT222" i="1"/>
  <c r="BY192" i="1"/>
  <c r="FO127" i="1"/>
  <c r="FK154" i="1"/>
  <c r="GI163" i="1"/>
  <c r="DL120" i="1"/>
  <c r="DP200" i="1"/>
  <c r="HG228" i="1"/>
  <c r="CO149" i="1"/>
  <c r="FW170" i="1"/>
  <c r="BL218" i="1"/>
  <c r="CS130" i="1"/>
  <c r="GG136" i="1"/>
  <c r="GE174" i="1"/>
  <c r="Q158" i="1"/>
  <c r="ED190" i="1"/>
  <c r="GC198" i="1"/>
  <c r="CN122" i="1"/>
  <c r="DS150" i="1"/>
  <c r="Q203" i="1"/>
  <c r="BW235" i="1"/>
  <c r="M134" i="1"/>
  <c r="GI166" i="1"/>
  <c r="EL125" i="1"/>
  <c r="AM202" i="1"/>
  <c r="BI173" i="1"/>
  <c r="CM87" i="1"/>
  <c r="HC152" i="1"/>
  <c r="M141" i="1"/>
  <c r="AH173" i="1"/>
  <c r="AX199" i="1"/>
  <c r="CA187" i="1"/>
  <c r="DU155" i="1"/>
  <c r="FK162" i="1"/>
  <c r="CI295" i="1"/>
  <c r="AI195" i="1"/>
  <c r="GL185" i="1"/>
  <c r="DG244" i="1"/>
  <c r="BJ201" i="1"/>
  <c r="GT150" i="1"/>
  <c r="DS213" i="1"/>
  <c r="GM198" i="1"/>
  <c r="EM157" i="1"/>
  <c r="DD109" i="1"/>
  <c r="CT131" i="1"/>
  <c r="HG133" i="1"/>
  <c r="J141" i="1"/>
  <c r="DL211" i="1"/>
  <c r="HA196" i="1"/>
  <c r="GV133" i="1"/>
  <c r="BO165" i="1"/>
  <c r="EJ187" i="1"/>
  <c r="FP160" i="1"/>
  <c r="EN210" i="1"/>
  <c r="O106" i="1"/>
  <c r="AA221" i="1"/>
  <c r="CQ178" i="1"/>
  <c r="ED295" i="1"/>
  <c r="AM298" i="1"/>
  <c r="AA234" i="1"/>
  <c r="AS143" i="1"/>
  <c r="BJ180" i="1"/>
  <c r="AG181" i="1"/>
  <c r="CX262" i="1"/>
  <c r="GA122" i="1"/>
  <c r="GI124" i="1"/>
  <c r="CV113" i="1"/>
  <c r="AC204" i="1"/>
  <c r="M189" i="1"/>
  <c r="CJ183" i="1"/>
  <c r="DV146" i="1"/>
  <c r="GD188" i="1"/>
  <c r="S228" i="1"/>
  <c r="DF244" i="1"/>
  <c r="FV210" i="1"/>
  <c r="W165" i="1"/>
  <c r="CG186" i="1"/>
  <c r="GX118" i="1"/>
  <c r="S112" i="1"/>
  <c r="M165" i="1"/>
  <c r="FI97" i="1"/>
  <c r="HB106" i="1"/>
  <c r="GZ277" i="1"/>
  <c r="FP199" i="1"/>
  <c r="AJ136" i="1"/>
  <c r="AA156" i="1"/>
  <c r="GD217" i="1"/>
  <c r="DL91" i="1"/>
  <c r="AT221" i="1"/>
  <c r="HA132" i="1"/>
  <c r="DG143" i="1"/>
  <c r="AK112" i="1"/>
  <c r="AX159" i="1"/>
  <c r="CQ259" i="1"/>
  <c r="FB168" i="1"/>
  <c r="V243" i="1"/>
  <c r="EA152" i="1"/>
  <c r="AC130" i="1"/>
  <c r="CY159" i="1"/>
  <c r="FL182" i="1"/>
  <c r="AW140" i="1"/>
  <c r="AG183" i="1"/>
  <c r="EP85" i="1"/>
  <c r="EP125" i="1"/>
  <c r="DZ94" i="1"/>
  <c r="DW111" i="1"/>
  <c r="FT193" i="1"/>
  <c r="GO149" i="1"/>
  <c r="GR142" i="1"/>
  <c r="AM153" i="1"/>
  <c r="CQ191" i="1"/>
  <c r="AU250" i="1"/>
  <c r="DE162" i="1"/>
  <c r="DU104" i="1"/>
  <c r="FK295" i="1"/>
  <c r="CT132" i="1"/>
  <c r="HD168" i="1"/>
  <c r="CQ247" i="1"/>
  <c r="FW152" i="1"/>
  <c r="GZ132" i="1"/>
  <c r="CH104" i="1"/>
  <c r="GW136" i="1"/>
  <c r="CQ281" i="1"/>
  <c r="DO136" i="1"/>
  <c r="J158" i="1"/>
  <c r="FR177" i="1"/>
  <c r="CP142" i="1"/>
  <c r="ES148" i="1"/>
  <c r="L144" i="1"/>
  <c r="GG125" i="1"/>
  <c r="Q243" i="1"/>
  <c r="GY151" i="1"/>
  <c r="HC137" i="1"/>
  <c r="EP229" i="1"/>
  <c r="FS175" i="1"/>
  <c r="AC223" i="1"/>
  <c r="FY125" i="1"/>
  <c r="CP76" i="1"/>
  <c r="AR99" i="1"/>
  <c r="K151" i="1"/>
  <c r="DS180" i="1"/>
  <c r="GR126" i="1"/>
  <c r="DO285" i="1"/>
  <c r="AI137" i="1"/>
  <c r="FO252" i="1"/>
  <c r="GG148" i="1"/>
  <c r="HC134" i="1"/>
  <c r="V185" i="1"/>
  <c r="CR167" i="1"/>
  <c r="FX137" i="1"/>
  <c r="CW138" i="1"/>
  <c r="EK177" i="1"/>
  <c r="HI218" i="1"/>
  <c r="CT180" i="1"/>
  <c r="EO191" i="1"/>
  <c r="Q212" i="1"/>
  <c r="EE152" i="1"/>
  <c r="W184" i="1"/>
  <c r="CE184" i="1"/>
  <c r="BN184" i="1"/>
  <c r="BB241" i="1"/>
  <c r="FJ137" i="1"/>
  <c r="CC135" i="1"/>
  <c r="AM157" i="1"/>
  <c r="BZ148" i="1"/>
  <c r="FS113" i="1"/>
  <c r="V134" i="1"/>
  <c r="AY258" i="1"/>
  <c r="EV223" i="1"/>
  <c r="FD191" i="1"/>
  <c r="FX203" i="1"/>
  <c r="CA249" i="1"/>
  <c r="CT178" i="1"/>
  <c r="FK164" i="1"/>
  <c r="AL231" i="1"/>
  <c r="GB214" i="1"/>
  <c r="GI205" i="1"/>
  <c r="N144" i="1"/>
  <c r="HE51" i="1"/>
  <c r="CX143" i="1"/>
  <c r="BS201" i="1"/>
  <c r="BH165" i="1"/>
  <c r="GO127" i="1"/>
  <c r="CB133" i="1"/>
  <c r="AX222" i="1"/>
  <c r="CN206" i="1"/>
  <c r="CA215" i="1"/>
  <c r="DF231" i="1"/>
  <c r="BM178" i="1"/>
  <c r="AL144" i="1"/>
  <c r="EG105" i="1"/>
  <c r="GE138" i="1"/>
  <c r="T173" i="1"/>
  <c r="R99" i="1"/>
  <c r="GO172" i="1"/>
  <c r="EN218" i="1"/>
  <c r="BY104" i="1"/>
  <c r="DL160" i="1"/>
  <c r="T149" i="1"/>
  <c r="R159" i="1"/>
  <c r="GW170" i="1"/>
  <c r="BJ259" i="1"/>
  <c r="BE166" i="1"/>
  <c r="ES220" i="1"/>
  <c r="FN212" i="1"/>
  <c r="O173" i="1"/>
  <c r="AT151" i="1"/>
  <c r="GC130" i="1"/>
  <c r="N226" i="1"/>
  <c r="HG158" i="1"/>
  <c r="DO76" i="1"/>
  <c r="EL138" i="1"/>
  <c r="R154" i="1"/>
  <c r="GM121" i="1"/>
  <c r="M102" i="1"/>
  <c r="CU229" i="1"/>
  <c r="CJ96" i="1"/>
  <c r="EC166" i="1"/>
  <c r="FI190" i="1"/>
  <c r="GN192" i="1"/>
  <c r="AK234" i="1"/>
  <c r="FH185" i="1"/>
  <c r="DP179" i="1"/>
  <c r="CC130" i="1"/>
  <c r="BN163" i="1"/>
  <c r="FB282" i="1"/>
  <c r="FF169" i="1"/>
  <c r="EW161" i="1"/>
  <c r="CT247" i="1"/>
  <c r="DZ152" i="1"/>
  <c r="GL165" i="1"/>
  <c r="FD171" i="1"/>
  <c r="GO141" i="1"/>
  <c r="CM195" i="1"/>
  <c r="AE135" i="1"/>
  <c r="AN204" i="1"/>
  <c r="CK255" i="1"/>
  <c r="DC214" i="1"/>
  <c r="GT190" i="1"/>
  <c r="GT122" i="1"/>
  <c r="FM146" i="1"/>
  <c r="BD227" i="1"/>
  <c r="AK116" i="1"/>
  <c r="AA102" i="1"/>
  <c r="CB228" i="1"/>
  <c r="DK102" i="1"/>
  <c r="X161" i="1"/>
  <c r="DN154" i="1"/>
  <c r="CD151" i="1"/>
  <c r="DY246" i="1"/>
  <c r="DF120" i="1"/>
  <c r="CC211" i="1"/>
  <c r="DL216" i="1"/>
  <c r="DZ194" i="1"/>
  <c r="DE261" i="1"/>
  <c r="AT290" i="1"/>
  <c r="AJ236" i="1"/>
  <c r="EF195" i="1"/>
  <c r="GR253" i="1"/>
  <c r="GM187" i="1"/>
  <c r="EH148" i="1"/>
  <c r="EF99" i="1"/>
  <c r="BS117" i="1"/>
  <c r="FE166" i="1"/>
  <c r="FV153" i="1"/>
  <c r="ET225" i="1"/>
  <c r="DI190" i="1"/>
  <c r="EB156" i="1"/>
  <c r="EH152" i="1"/>
  <c r="BO228" i="1"/>
  <c r="GV227" i="1"/>
  <c r="BS139" i="1"/>
  <c r="HB173" i="1"/>
  <c r="CP192" i="1"/>
  <c r="EJ149" i="1"/>
  <c r="BZ205" i="1"/>
  <c r="FD213" i="1"/>
  <c r="AD133" i="1"/>
  <c r="AC88" i="1"/>
  <c r="CQ213" i="1"/>
  <c r="ER91" i="1"/>
  <c r="BF158" i="1"/>
  <c r="AN179" i="1"/>
  <c r="EK98" i="1"/>
  <c r="AK188" i="1"/>
  <c r="GR123" i="1"/>
  <c r="GW238" i="1"/>
  <c r="DL201" i="1"/>
  <c r="EE219" i="1"/>
  <c r="EI204" i="1"/>
  <c r="BL115" i="1"/>
  <c r="AX172" i="1"/>
  <c r="DE205" i="1"/>
  <c r="H65" i="1"/>
  <c r="AR197" i="1"/>
  <c r="BO195" i="1"/>
  <c r="GZ272" i="1"/>
  <c r="U262" i="1"/>
  <c r="FO140" i="1"/>
  <c r="DS140" i="1"/>
  <c r="DY112" i="1"/>
  <c r="X193" i="1"/>
  <c r="GC155" i="1"/>
  <c r="AD275" i="1"/>
  <c r="EB260" i="1"/>
  <c r="BP257" i="1"/>
  <c r="FZ221" i="1"/>
  <c r="GD260" i="1"/>
  <c r="GZ248" i="1"/>
  <c r="DB178" i="1"/>
  <c r="CP287" i="1"/>
  <c r="EU291" i="1"/>
  <c r="AA180" i="1"/>
  <c r="BA145" i="1"/>
  <c r="FF146" i="1"/>
  <c r="GI257" i="1"/>
  <c r="FL130" i="1"/>
  <c r="EP191" i="1"/>
  <c r="GL159" i="1"/>
  <c r="GE205" i="1"/>
  <c r="EJ125" i="1"/>
  <c r="P244" i="1"/>
  <c r="EJ222" i="1"/>
  <c r="W245" i="1"/>
  <c r="CN219" i="1"/>
  <c r="FI172" i="1"/>
  <c r="CS281" i="1"/>
  <c r="EU240" i="1"/>
  <c r="BC214" i="1"/>
  <c r="GM242" i="1"/>
  <c r="GW271" i="1"/>
  <c r="EN215" i="1"/>
  <c r="HI128" i="1"/>
  <c r="AZ140" i="1"/>
  <c r="FC141" i="1"/>
  <c r="GS115" i="1"/>
  <c r="CC112" i="1"/>
  <c r="BC134" i="1"/>
  <c r="GE254" i="1"/>
  <c r="AK206" i="1"/>
  <c r="O240" i="1"/>
  <c r="M224" i="1"/>
  <c r="EQ133" i="1"/>
  <c r="BY176" i="1"/>
  <c r="FW130" i="1"/>
  <c r="CW180" i="1"/>
  <c r="FD111" i="1"/>
  <c r="HA167" i="1"/>
  <c r="DC158" i="1"/>
  <c r="BZ271" i="1"/>
  <c r="BE216" i="1"/>
  <c r="CD120" i="1"/>
  <c r="AP146" i="1"/>
  <c r="W199" i="1"/>
  <c r="DA195" i="1"/>
  <c r="HA92" i="1"/>
  <c r="AD136" i="1"/>
  <c r="EN190" i="1"/>
  <c r="EM155" i="1"/>
  <c r="DB149" i="1"/>
  <c r="DG205" i="1"/>
  <c r="FL108" i="1"/>
  <c r="GU137" i="1"/>
  <c r="GT194" i="1"/>
  <c r="FE113" i="1"/>
  <c r="DZ179" i="1"/>
  <c r="EK123" i="1"/>
  <c r="GZ204" i="1"/>
  <c r="FJ124" i="1"/>
  <c r="HB220" i="1"/>
  <c r="EQ151" i="1"/>
  <c r="DU149" i="1"/>
  <c r="ED195" i="1"/>
  <c r="BN150" i="1"/>
  <c r="FA227" i="1"/>
  <c r="FX159" i="1"/>
  <c r="GM143" i="1"/>
  <c r="AF154" i="1"/>
  <c r="BR182" i="1"/>
  <c r="N197" i="1"/>
  <c r="CQ217" i="1"/>
  <c r="EL185" i="1"/>
  <c r="CN88" i="1"/>
  <c r="BE227" i="1"/>
  <c r="AS87" i="1"/>
  <c r="AN207" i="1"/>
  <c r="FW193" i="1"/>
  <c r="AW195" i="1"/>
  <c r="GX221" i="1"/>
  <c r="FM130" i="1"/>
  <c r="GS118" i="1"/>
  <c r="AT204" i="1"/>
  <c r="DY111" i="1"/>
  <c r="CF147" i="1"/>
  <c r="ED264" i="1"/>
  <c r="GY114" i="1"/>
  <c r="FQ169" i="1"/>
  <c r="AI118" i="1"/>
  <c r="DD156" i="1"/>
  <c r="EQ234" i="1"/>
  <c r="CP130" i="1"/>
  <c r="EA131" i="1"/>
  <c r="FY135" i="1"/>
  <c r="ER145" i="1"/>
  <c r="EZ150" i="1"/>
  <c r="FO131" i="1"/>
  <c r="BK170" i="1"/>
  <c r="GK212" i="1"/>
  <c r="GF171" i="1"/>
  <c r="DK200" i="1"/>
  <c r="BA276" i="1"/>
  <c r="BJ192" i="1"/>
  <c r="CA140" i="1"/>
  <c r="HE167" i="1"/>
  <c r="CF217" i="1"/>
  <c r="R206" i="1"/>
  <c r="GF161" i="1"/>
  <c r="GS124" i="1"/>
  <c r="EI165" i="1"/>
  <c r="AD155" i="1"/>
  <c r="AR149" i="1"/>
  <c r="FN122" i="1"/>
  <c r="BW191" i="1"/>
  <c r="HG295" i="1"/>
  <c r="FW237" i="1"/>
  <c r="DG152" i="1"/>
  <c r="FO224" i="1"/>
  <c r="FR165" i="1"/>
  <c r="GF152" i="1"/>
  <c r="FJ188" i="1"/>
  <c r="AU113" i="1"/>
  <c r="DA158" i="1"/>
  <c r="GZ154" i="1"/>
  <c r="X194" i="1"/>
  <c r="L211" i="1"/>
  <c r="GM83" i="1"/>
  <c r="FN139" i="1"/>
  <c r="AT145" i="1"/>
  <c r="DH180" i="1"/>
  <c r="HA150" i="1"/>
  <c r="AT293" i="1"/>
  <c r="FL205" i="1"/>
  <c r="HH194" i="1"/>
  <c r="FM218" i="1"/>
  <c r="CC178" i="1"/>
  <c r="FG184" i="1"/>
  <c r="CO129" i="1"/>
  <c r="FC256" i="1"/>
  <c r="S160" i="1"/>
  <c r="HF71" i="1"/>
  <c r="FI151" i="1"/>
  <c r="AU147" i="1"/>
  <c r="GH203" i="1"/>
  <c r="CS171" i="1"/>
  <c r="AQ233" i="1"/>
  <c r="HA111" i="1"/>
  <c r="BC135" i="1"/>
  <c r="EQ251" i="1"/>
  <c r="GY136" i="1"/>
  <c r="BV192" i="1"/>
  <c r="V184" i="1"/>
  <c r="ER163" i="1"/>
  <c r="DB142" i="1"/>
  <c r="BN137" i="1"/>
  <c r="CT218" i="1"/>
  <c r="X202" i="1"/>
  <c r="AW136" i="1"/>
  <c r="S210" i="1"/>
  <c r="EH114" i="1"/>
  <c r="BK177" i="1"/>
  <c r="EZ141" i="1"/>
  <c r="GZ145" i="1"/>
  <c r="EY198" i="1"/>
  <c r="BY136" i="1"/>
  <c r="DG250" i="1"/>
  <c r="GF176" i="1"/>
  <c r="DD246" i="1"/>
  <c r="GQ195" i="1"/>
  <c r="CI100" i="1"/>
  <c r="FI116" i="1"/>
  <c r="BG178" i="1"/>
  <c r="CO82" i="1"/>
  <c r="CU111" i="1"/>
  <c r="CO177" i="1"/>
  <c r="EP111" i="1"/>
  <c r="BY139" i="1"/>
  <c r="AU171" i="1"/>
  <c r="FU136" i="1"/>
  <c r="FX187" i="1"/>
  <c r="GZ115" i="1"/>
  <c r="EF128" i="1"/>
  <c r="Y258" i="1"/>
  <c r="CC170" i="1"/>
  <c r="AP237" i="1"/>
  <c r="O65" i="1"/>
  <c r="BW192" i="1"/>
  <c r="CV179" i="1"/>
  <c r="EV167" i="1"/>
  <c r="FO177" i="1"/>
  <c r="FA133" i="1"/>
  <c r="CU160" i="1"/>
  <c r="BN171" i="1"/>
  <c r="AS182" i="1"/>
  <c r="BY173" i="1"/>
  <c r="AH210" i="1"/>
  <c r="CU166" i="1"/>
  <c r="EC212" i="1"/>
  <c r="EH132" i="1"/>
  <c r="DH252" i="1"/>
  <c r="AI197" i="1"/>
  <c r="DB148" i="1"/>
  <c r="O156" i="1"/>
  <c r="GS166" i="1"/>
  <c r="GN114" i="1"/>
  <c r="BW176" i="1"/>
  <c r="GQ175" i="1"/>
  <c r="ER132" i="1"/>
  <c r="EK158" i="1"/>
  <c r="CF134" i="1"/>
  <c r="CJ178" i="1"/>
  <c r="Z107" i="1"/>
  <c r="GY217" i="1"/>
  <c r="GK158" i="1"/>
  <c r="FP250" i="1"/>
  <c r="AQ192" i="1"/>
  <c r="V155" i="1"/>
  <c r="CU205" i="1"/>
  <c r="BN207" i="1"/>
  <c r="GU143" i="1"/>
  <c r="HI187" i="1"/>
  <c r="DE119" i="1"/>
  <c r="AS200" i="1"/>
  <c r="FN162" i="1"/>
  <c r="GZ159" i="1"/>
  <c r="GH115" i="1"/>
  <c r="X125" i="1"/>
  <c r="AQ143" i="1"/>
  <c r="BB238" i="1"/>
  <c r="BP199" i="1"/>
  <c r="W145" i="1"/>
  <c r="DO101" i="1"/>
  <c r="BX191" i="1"/>
  <c r="FE258" i="1"/>
  <c r="AS297" i="1"/>
  <c r="BG179" i="1"/>
  <c r="O175" i="1"/>
  <c r="BJ102" i="1"/>
  <c r="AC100" i="1"/>
  <c r="HI114" i="1"/>
  <c r="BN103" i="1"/>
  <c r="FP147" i="1"/>
  <c r="FD161" i="1"/>
  <c r="DZ191" i="1"/>
  <c r="DR200" i="1"/>
  <c r="FV118" i="1"/>
  <c r="HC90" i="1"/>
  <c r="EE120" i="1"/>
  <c r="CM130" i="1"/>
  <c r="BE201" i="1"/>
  <c r="W150" i="1"/>
  <c r="BE171" i="1"/>
  <c r="HC160" i="1"/>
  <c r="DD145" i="1"/>
  <c r="BZ229" i="1"/>
  <c r="CJ151" i="1"/>
  <c r="BU150" i="1"/>
  <c r="AK185" i="1"/>
  <c r="CI204" i="1"/>
  <c r="CH115" i="1"/>
  <c r="DF128" i="1"/>
  <c r="AA198" i="1"/>
  <c r="AL105" i="1"/>
  <c r="AG99" i="1"/>
  <c r="DW134" i="1"/>
  <c r="BN158" i="1"/>
  <c r="CZ140" i="1"/>
  <c r="DT193" i="1"/>
  <c r="CI142" i="1"/>
  <c r="ES103" i="1"/>
  <c r="DR180" i="1"/>
  <c r="CC169" i="1"/>
  <c r="EO136" i="1"/>
  <c r="CK257" i="1"/>
  <c r="GP133" i="1"/>
  <c r="GO137" i="1"/>
  <c r="EP280" i="1"/>
  <c r="BM152" i="1"/>
  <c r="BN195" i="1"/>
  <c r="EK97" i="1"/>
  <c r="DD151" i="1"/>
  <c r="EX202" i="1"/>
  <c r="BQ137" i="1"/>
  <c r="FC156" i="1"/>
  <c r="FD141" i="1"/>
  <c r="DH138" i="1"/>
  <c r="AT144" i="1"/>
  <c r="DB125" i="1"/>
  <c r="BJ88" i="1"/>
  <c r="HH174" i="1"/>
  <c r="BE149" i="1"/>
  <c r="EF185" i="1"/>
  <c r="CJ98" i="1"/>
  <c r="GK104" i="1"/>
  <c r="ET114" i="1"/>
  <c r="O166" i="1"/>
  <c r="DL154" i="1"/>
  <c r="GG141" i="1"/>
  <c r="DK178" i="1"/>
  <c r="CV131" i="1"/>
  <c r="FH116" i="1"/>
  <c r="EK157" i="1"/>
  <c r="DT97" i="1"/>
  <c r="AW171" i="1"/>
  <c r="DM122" i="1"/>
  <c r="FC99" i="1"/>
  <c r="DZ273" i="1"/>
  <c r="FA112" i="1"/>
  <c r="AF123" i="1"/>
  <c r="AG162" i="1"/>
  <c r="CX177" i="1"/>
  <c r="BS156" i="1"/>
  <c r="GP220" i="1"/>
  <c r="ES171" i="1"/>
  <c r="CQ188" i="1"/>
  <c r="DN245" i="1"/>
  <c r="BL210" i="1"/>
  <c r="N139" i="1"/>
  <c r="N102" i="1"/>
  <c r="BD136" i="1"/>
  <c r="BM129" i="1"/>
  <c r="AX143" i="1"/>
  <c r="AD218" i="1"/>
  <c r="R165" i="1"/>
  <c r="FB145" i="1"/>
  <c r="AL139" i="1"/>
  <c r="BB189" i="1"/>
  <c r="GN111" i="1"/>
  <c r="CX235" i="1"/>
  <c r="ED181" i="1"/>
  <c r="BH171" i="1"/>
  <c r="BQ218" i="1"/>
  <c r="FW162" i="1"/>
  <c r="GZ161" i="1"/>
  <c r="AY95" i="1"/>
  <c r="CO197" i="1"/>
  <c r="O153" i="1"/>
  <c r="CK102" i="1"/>
  <c r="EL109" i="1"/>
  <c r="GV159" i="1"/>
  <c r="AU200" i="1"/>
  <c r="CC140" i="1"/>
  <c r="GB274" i="1"/>
  <c r="AO101" i="1"/>
  <c r="HH135" i="1"/>
  <c r="CX225" i="1"/>
  <c r="EQ215" i="1"/>
  <c r="FW213" i="1"/>
  <c r="Y182" i="1"/>
  <c r="FV226" i="1"/>
  <c r="BJ130" i="1"/>
  <c r="BZ155" i="1"/>
  <c r="BI195" i="1"/>
  <c r="GZ137" i="1"/>
  <c r="CC138" i="1"/>
  <c r="AC206" i="1"/>
  <c r="FZ97" i="1"/>
  <c r="BH163" i="1"/>
  <c r="BZ198" i="1"/>
  <c r="Y168" i="1"/>
  <c r="X200" i="1"/>
  <c r="AO139" i="1"/>
  <c r="AC216" i="1"/>
  <c r="EU173" i="1"/>
  <c r="DP249" i="1"/>
  <c r="FK157" i="1"/>
  <c r="CP106" i="1"/>
  <c r="EZ72" i="1"/>
  <c r="HI205" i="1"/>
  <c r="FC147" i="1"/>
  <c r="CE129" i="1"/>
  <c r="CP169" i="1"/>
  <c r="ER98" i="1"/>
  <c r="CC145" i="1"/>
  <c r="AD171" i="1"/>
  <c r="DV139" i="1"/>
  <c r="AH217" i="1"/>
  <c r="CB107" i="1"/>
  <c r="EJ255" i="1"/>
  <c r="FC153" i="1"/>
  <c r="FW161" i="1"/>
  <c r="GC212" i="1"/>
  <c r="FW56" i="1"/>
  <c r="AQ139" i="1"/>
  <c r="J183" i="1"/>
  <c r="DD123" i="1"/>
  <c r="BE160" i="1"/>
  <c r="FN185" i="1"/>
  <c r="CB189" i="1"/>
  <c r="GL144" i="1"/>
  <c r="DV257" i="1"/>
  <c r="BX144" i="1"/>
  <c r="DO270" i="1"/>
  <c r="AI192" i="1"/>
  <c r="BE199" i="1"/>
  <c r="DF172" i="1"/>
  <c r="ED197" i="1"/>
  <c r="EJ136" i="1"/>
  <c r="FJ113" i="1"/>
  <c r="AH247" i="1"/>
  <c r="FB166" i="1"/>
  <c r="DL148" i="1"/>
  <c r="AW207" i="1"/>
  <c r="GO221" i="1"/>
  <c r="AP120" i="1"/>
  <c r="AQ157" i="1"/>
  <c r="GH245" i="1"/>
  <c r="FD105" i="1"/>
  <c r="DA176" i="1"/>
  <c r="FD117" i="1"/>
  <c r="GO164" i="1"/>
  <c r="T223" i="1"/>
  <c r="EB146" i="1"/>
  <c r="AE103" i="1"/>
  <c r="S221" i="1"/>
  <c r="Y198" i="1"/>
  <c r="BY156" i="1"/>
  <c r="AK160" i="1"/>
  <c r="DT227" i="1"/>
  <c r="CD176" i="1"/>
  <c r="BT157" i="1"/>
  <c r="FH172" i="1"/>
  <c r="ER122" i="1"/>
  <c r="BB151" i="1"/>
  <c r="GI198" i="1"/>
  <c r="Z208" i="1"/>
  <c r="DI144" i="1"/>
  <c r="BW203" i="1"/>
  <c r="GE88" i="1"/>
  <c r="CG266" i="1"/>
  <c r="DJ167" i="1"/>
  <c r="GH119" i="1"/>
  <c r="BF101" i="1"/>
  <c r="AG165" i="1"/>
  <c r="GN177" i="1"/>
  <c r="CG230" i="1"/>
  <c r="DX190" i="1"/>
  <c r="GA201" i="1"/>
  <c r="BU134" i="1"/>
  <c r="FL188" i="1"/>
  <c r="FJ255" i="1"/>
  <c r="CC180" i="1"/>
  <c r="Q202" i="1"/>
  <c r="Z123" i="1"/>
  <c r="CQ156" i="1"/>
  <c r="CI150" i="1"/>
  <c r="DB137" i="1"/>
  <c r="GR173" i="1"/>
  <c r="FZ153" i="1"/>
  <c r="DW201" i="1"/>
  <c r="DD133" i="1"/>
  <c r="BI196" i="1"/>
  <c r="M280" i="1"/>
  <c r="DT217" i="1"/>
  <c r="L270" i="1"/>
  <c r="FX199" i="1"/>
  <c r="FX178" i="1"/>
  <c r="DI170" i="1"/>
  <c r="V148" i="1"/>
  <c r="BF132" i="1"/>
  <c r="EU91" i="1"/>
  <c r="BM135" i="1"/>
  <c r="ES150" i="1"/>
  <c r="GI219" i="1"/>
  <c r="CH144" i="1"/>
  <c r="BB260" i="1"/>
  <c r="ED222" i="1"/>
  <c r="DB209" i="1"/>
  <c r="GE202" i="1"/>
  <c r="DQ193" i="1"/>
  <c r="BQ194" i="1"/>
  <c r="BT295" i="1"/>
  <c r="EX114" i="1"/>
  <c r="GV128" i="1"/>
  <c r="GN140" i="1"/>
  <c r="DR107" i="1"/>
  <c r="AN221" i="1"/>
  <c r="CL173" i="1"/>
  <c r="DQ187" i="1"/>
  <c r="DY236" i="1"/>
  <c r="EP253" i="1"/>
  <c r="DB205" i="1"/>
  <c r="GI271" i="1"/>
  <c r="GY157" i="1"/>
  <c r="AO247" i="1"/>
  <c r="DW272" i="1"/>
  <c r="CK248" i="1"/>
  <c r="CM174" i="1"/>
  <c r="AV133" i="1"/>
  <c r="FA201" i="1"/>
  <c r="AT165" i="1"/>
  <c r="HF115" i="1"/>
  <c r="CQ126" i="1"/>
  <c r="HG136" i="1"/>
  <c r="FY188" i="1"/>
  <c r="DJ140" i="1"/>
  <c r="FG127" i="1"/>
  <c r="EY137" i="1"/>
  <c r="DX136" i="1"/>
  <c r="EI166" i="1"/>
  <c r="FZ92" i="1"/>
  <c r="AS274" i="1"/>
  <c r="HB183" i="1"/>
  <c r="GI182" i="1"/>
  <c r="CL127" i="1"/>
  <c r="P144" i="1"/>
  <c r="GH138" i="1"/>
  <c r="FE151" i="1"/>
  <c r="CU157" i="1"/>
  <c r="DJ188" i="1"/>
  <c r="BI153" i="1"/>
  <c r="AR231" i="1"/>
  <c r="AY206" i="1"/>
  <c r="CO120" i="1"/>
  <c r="S249" i="1"/>
  <c r="DP197" i="1"/>
  <c r="EL145" i="1"/>
  <c r="AQ198" i="1"/>
  <c r="AY162" i="1"/>
  <c r="FV167" i="1"/>
  <c r="DA125" i="1"/>
  <c r="AM216" i="1"/>
  <c r="FC200" i="1"/>
  <c r="HC191" i="1"/>
  <c r="AU186" i="1"/>
  <c r="GU216" i="1"/>
  <c r="BU202" i="1"/>
  <c r="AO87" i="1"/>
  <c r="HB150" i="1"/>
  <c r="EW238" i="1"/>
  <c r="AD156" i="1"/>
  <c r="DW215" i="1"/>
  <c r="FG178" i="1"/>
  <c r="GA149" i="1"/>
  <c r="DW193" i="1"/>
  <c r="GW198" i="1"/>
  <c r="FZ234" i="1"/>
  <c r="AC221" i="1"/>
  <c r="FJ194" i="1"/>
  <c r="FP141" i="1"/>
  <c r="AO237" i="1"/>
  <c r="FR282" i="1"/>
  <c r="DX281" i="1"/>
  <c r="CU228" i="1"/>
  <c r="AN223" i="1"/>
  <c r="EA151" i="1"/>
  <c r="CC182" i="1"/>
  <c r="DL125" i="1"/>
  <c r="BQ188" i="1"/>
  <c r="DW249" i="1"/>
  <c r="AS179" i="1"/>
  <c r="EN247" i="1"/>
  <c r="BB257" i="1"/>
  <c r="BW95" i="1"/>
  <c r="FO147" i="1"/>
  <c r="AF212" i="1"/>
  <c r="EG236" i="1"/>
  <c r="FQ85" i="1"/>
  <c r="FL260" i="1"/>
  <c r="FE230" i="1"/>
  <c r="CF195" i="1"/>
  <c r="GP162" i="1"/>
  <c r="GF178" i="1"/>
  <c r="FG247" i="1"/>
  <c r="FE187" i="1"/>
  <c r="ED192" i="1"/>
  <c r="CR251" i="1"/>
  <c r="GX288" i="1"/>
  <c r="BV194" i="1"/>
  <c r="L196" i="1"/>
  <c r="FY172" i="1"/>
  <c r="FU233" i="1"/>
  <c r="FR219" i="1"/>
  <c r="GM238" i="1"/>
  <c r="DM186" i="1"/>
  <c r="BT191" i="1"/>
  <c r="O257" i="1"/>
  <c r="GK173" i="1"/>
  <c r="BU280" i="1"/>
  <c r="DL263" i="1"/>
  <c r="DD201" i="1"/>
  <c r="DM220" i="1"/>
  <c r="BZ258" i="1"/>
  <c r="DS254" i="1"/>
  <c r="FZ218" i="1"/>
  <c r="AH159" i="1"/>
  <c r="BG141" i="1"/>
  <c r="FF142" i="1"/>
  <c r="AW130" i="1"/>
  <c r="AY123" i="1"/>
  <c r="EJ170" i="1"/>
  <c r="CR225" i="1"/>
  <c r="Z264" i="1"/>
  <c r="O188" i="1"/>
  <c r="HG271" i="1"/>
  <c r="FE102" i="1"/>
  <c r="HC180" i="1"/>
  <c r="EW228" i="1"/>
  <c r="GK288" i="1"/>
  <c r="CC217" i="1"/>
  <c r="CS210" i="1"/>
  <c r="DN188" i="1"/>
  <c r="CM166" i="1"/>
  <c r="DR144" i="1"/>
  <c r="HA116" i="1"/>
  <c r="AN129" i="1"/>
  <c r="DZ234" i="1"/>
  <c r="FX172" i="1"/>
  <c r="HE250" i="1"/>
  <c r="FC186" i="1"/>
  <c r="CJ273" i="1"/>
  <c r="DX153" i="1"/>
  <c r="EL202" i="1"/>
  <c r="R222" i="1"/>
  <c r="GY299" i="1"/>
  <c r="HA203" i="1"/>
  <c r="FJ102" i="1"/>
  <c r="HI140" i="1"/>
  <c r="DD120" i="1"/>
  <c r="EX240" i="1"/>
  <c r="DA207" i="1"/>
  <c r="BM116" i="1"/>
  <c r="BL155" i="1"/>
  <c r="W161" i="1"/>
  <c r="DD234" i="1"/>
  <c r="DQ210" i="1"/>
  <c r="FN264" i="1"/>
  <c r="FW176" i="1"/>
  <c r="BH182" i="1"/>
  <c r="DO146" i="1"/>
  <c r="DH275" i="1"/>
  <c r="GK215" i="1"/>
  <c r="ER258" i="1"/>
  <c r="BW277" i="1"/>
  <c r="AC182" i="1"/>
  <c r="HH244" i="1"/>
  <c r="GQ261" i="1"/>
  <c r="FM138" i="1"/>
  <c r="FK110" i="1"/>
  <c r="CS118" i="1"/>
  <c r="EB158" i="1"/>
  <c r="HI231" i="1"/>
  <c r="GK189" i="1"/>
  <c r="DM214" i="1"/>
  <c r="BM171" i="1"/>
  <c r="CU239" i="1"/>
  <c r="HG187" i="1"/>
  <c r="GF206" i="1"/>
  <c r="AF267" i="1"/>
  <c r="EH154" i="1"/>
  <c r="GW156" i="1"/>
  <c r="FO168" i="1"/>
  <c r="AG261" i="1"/>
  <c r="DD174" i="1"/>
  <c r="AV175" i="1"/>
  <c r="EZ186" i="1"/>
  <c r="X254" i="1"/>
  <c r="BT226" i="1"/>
  <c r="AO250" i="1"/>
  <c r="BC179" i="1"/>
  <c r="AX220" i="1"/>
  <c r="DV154" i="1"/>
  <c r="FF168" i="1"/>
  <c r="FQ286" i="1"/>
  <c r="AW232" i="1"/>
  <c r="AN238" i="1"/>
  <c r="AB120" i="1"/>
  <c r="FO210" i="1"/>
  <c r="EY152" i="1"/>
  <c r="CL204" i="1"/>
  <c r="ED281" i="1"/>
  <c r="CH237" i="1"/>
  <c r="BZ158" i="1"/>
  <c r="FE214" i="1"/>
  <c r="GP134" i="1"/>
  <c r="GV168" i="1"/>
  <c r="BL119" i="1"/>
  <c r="GZ196" i="1"/>
  <c r="AS237" i="1"/>
  <c r="O170" i="1"/>
  <c r="EW288" i="1"/>
  <c r="Z201" i="1"/>
  <c r="FC227" i="1"/>
  <c r="CJ200" i="1"/>
  <c r="EU253" i="1"/>
  <c r="GF296" i="1"/>
  <c r="BJ181" i="1"/>
  <c r="AE165" i="1"/>
  <c r="CO166" i="1"/>
  <c r="CW157" i="1"/>
  <c r="DR169" i="1"/>
  <c r="AO142" i="1"/>
  <c r="DB260" i="1"/>
  <c r="CB174" i="1"/>
  <c r="S280" i="1"/>
  <c r="EU217" i="1"/>
  <c r="DY213" i="1"/>
  <c r="BR193" i="1"/>
  <c r="BF283" i="1"/>
  <c r="AF143" i="1"/>
  <c r="HA205" i="1"/>
  <c r="DM160" i="1"/>
  <c r="DN202" i="1"/>
  <c r="CB207" i="1"/>
  <c r="CS183" i="1"/>
  <c r="AB165" i="1"/>
  <c r="EX125" i="1"/>
  <c r="EO269" i="1"/>
  <c r="AD254" i="1"/>
  <c r="AZ241" i="1"/>
  <c r="FO292" i="1"/>
  <c r="AT220" i="1"/>
  <c r="EL237" i="1"/>
  <c r="X134" i="1"/>
  <c r="FJ290" i="1"/>
  <c r="GT168" i="1"/>
  <c r="ET187" i="1"/>
  <c r="DK181" i="1"/>
  <c r="FQ178" i="1"/>
  <c r="BM212" i="1"/>
  <c r="HF289" i="1"/>
  <c r="BJ276" i="1"/>
  <c r="EQ170" i="1"/>
  <c r="GV265" i="1"/>
  <c r="EC290" i="1"/>
  <c r="ET265" i="1"/>
  <c r="R276" i="1"/>
  <c r="BE130" i="1"/>
  <c r="DE234" i="1"/>
  <c r="FE184" i="1"/>
  <c r="DX298" i="1"/>
  <c r="BF200" i="1"/>
  <c r="X219" i="1"/>
  <c r="AJ239" i="1"/>
  <c r="L141" i="1"/>
  <c r="FK278" i="1"/>
  <c r="AY284" i="1"/>
  <c r="BV79" i="1"/>
  <c r="DD153" i="1"/>
  <c r="AO282" i="1"/>
  <c r="FO232" i="1"/>
  <c r="DQ299" i="1"/>
  <c r="AK178" i="1"/>
  <c r="FW149" i="1"/>
  <c r="EJ200" i="1"/>
  <c r="FB222" i="1"/>
  <c r="BQ266" i="1"/>
  <c r="GP97" i="1"/>
  <c r="AZ99" i="1"/>
  <c r="V172" i="1"/>
  <c r="CR276" i="1"/>
  <c r="EL194" i="1"/>
  <c r="DU140" i="1"/>
  <c r="CX131" i="1"/>
  <c r="CQ236" i="1"/>
  <c r="EG144" i="1"/>
  <c r="AB133" i="1"/>
  <c r="FY137" i="1"/>
  <c r="AV138" i="1"/>
  <c r="GR85" i="1"/>
  <c r="CJ163" i="1"/>
  <c r="DF127" i="1"/>
  <c r="GP211" i="1"/>
  <c r="EY139" i="1"/>
  <c r="GB86" i="1"/>
  <c r="FT258" i="1"/>
  <c r="AE125" i="1"/>
  <c r="GR175" i="1"/>
  <c r="GY200" i="1"/>
  <c r="FL143" i="1"/>
  <c r="EA115" i="1"/>
  <c r="FS189" i="1"/>
  <c r="BD156" i="1"/>
  <c r="ES133" i="1"/>
  <c r="CI221" i="1"/>
  <c r="BT134" i="1"/>
  <c r="HH120" i="1"/>
  <c r="S196" i="1"/>
  <c r="BM211" i="1"/>
  <c r="AR158" i="1"/>
  <c r="K141" i="1"/>
  <c r="CP136" i="1"/>
  <c r="AE187" i="1"/>
  <c r="BL227" i="1"/>
  <c r="BI163" i="1"/>
  <c r="T150" i="1"/>
  <c r="GX218" i="1"/>
  <c r="GC182" i="1"/>
  <c r="CT139" i="1"/>
  <c r="AE174" i="1"/>
  <c r="CA193" i="1"/>
  <c r="S172" i="1"/>
  <c r="DS237" i="1"/>
  <c r="BH268" i="1"/>
  <c r="BB175" i="1"/>
  <c r="DR120" i="1"/>
  <c r="AE148" i="1"/>
  <c r="EQ173" i="1"/>
  <c r="BP154" i="1"/>
  <c r="FX171" i="1"/>
  <c r="AO179" i="1"/>
  <c r="W115" i="1"/>
  <c r="DA133" i="1"/>
  <c r="DF138" i="1"/>
  <c r="HI147" i="1"/>
  <c r="CO214" i="1"/>
  <c r="AD154" i="1"/>
  <c r="EI299" i="1"/>
  <c r="AM203" i="1"/>
  <c r="GE152" i="1"/>
  <c r="GW134" i="1"/>
  <c r="CI195" i="1"/>
  <c r="GL157" i="1"/>
  <c r="EG164" i="1"/>
  <c r="FS165" i="1"/>
  <c r="HI195" i="1"/>
  <c r="EU207" i="1"/>
  <c r="Y249" i="1"/>
  <c r="DB268" i="1"/>
  <c r="GI228" i="1"/>
  <c r="HD202" i="1"/>
  <c r="DV147" i="1"/>
  <c r="BO267" i="1"/>
  <c r="BR153" i="1"/>
  <c r="ET175" i="1"/>
  <c r="HD256" i="1"/>
  <c r="AW251" i="1"/>
  <c r="CY184" i="1"/>
  <c r="W133" i="1"/>
  <c r="CM178" i="1"/>
  <c r="FW183" i="1"/>
  <c r="AY197" i="1"/>
  <c r="BS226" i="1"/>
  <c r="AC241" i="1"/>
  <c r="CU212" i="1"/>
  <c r="ES283" i="1"/>
  <c r="FO197" i="1"/>
  <c r="BH243" i="1"/>
  <c r="FF253" i="1"/>
  <c r="AB181" i="1"/>
  <c r="FZ213" i="1"/>
  <c r="DJ137" i="1"/>
  <c r="FC128" i="1"/>
  <c r="FU114" i="1"/>
  <c r="FS176" i="1"/>
  <c r="GK129" i="1"/>
  <c r="AW178" i="1"/>
  <c r="EZ225" i="1"/>
  <c r="AB211" i="1"/>
  <c r="GE177" i="1"/>
  <c r="BF234" i="1"/>
  <c r="GR180" i="1"/>
  <c r="FM183" i="1"/>
  <c r="BY195" i="1"/>
  <c r="GB228" i="1"/>
  <c r="BX260" i="1"/>
  <c r="FL275" i="1"/>
  <c r="CK141" i="1"/>
  <c r="FU149" i="1"/>
  <c r="DA150" i="1"/>
  <c r="HI177" i="1"/>
  <c r="CZ130" i="1"/>
  <c r="DI188" i="1"/>
  <c r="HD210" i="1"/>
  <c r="DR229" i="1"/>
  <c r="AL157" i="1"/>
  <c r="FN239" i="1"/>
  <c r="AH192" i="1"/>
  <c r="V236" i="1"/>
  <c r="GR179" i="1"/>
  <c r="FK268" i="1"/>
  <c r="BH179" i="1"/>
  <c r="FQ166" i="1"/>
  <c r="AM142" i="1"/>
  <c r="DJ160" i="1"/>
  <c r="AX194" i="1"/>
  <c r="FG204" i="1"/>
  <c r="DJ166" i="1"/>
  <c r="BZ151" i="1"/>
  <c r="FP94" i="1"/>
  <c r="AO128" i="1"/>
  <c r="DK236" i="1"/>
  <c r="X183" i="1"/>
  <c r="AZ224" i="1"/>
  <c r="FP140" i="1"/>
  <c r="ET183" i="1"/>
  <c r="EO218" i="1"/>
  <c r="CF224" i="1"/>
  <c r="HB210" i="1"/>
  <c r="GP185" i="1"/>
  <c r="EK191" i="1"/>
  <c r="GP267" i="1"/>
  <c r="HH112" i="1"/>
  <c r="EK225" i="1"/>
  <c r="HG126" i="1"/>
  <c r="GZ93" i="1"/>
  <c r="HE179" i="1"/>
  <c r="EV284" i="1"/>
  <c r="CC197" i="1"/>
  <c r="EW136" i="1"/>
  <c r="FH183" i="1"/>
  <c r="HD245" i="1"/>
  <c r="FG295" i="1"/>
  <c r="GR221" i="1"/>
  <c r="AY257" i="1"/>
  <c r="BV110" i="1"/>
  <c r="BL192" i="1"/>
  <c r="GO131" i="1"/>
  <c r="BC296" i="1"/>
  <c r="BG213" i="1"/>
  <c r="BW194" i="1"/>
  <c r="HC234" i="1"/>
  <c r="FH258" i="1"/>
  <c r="FC251" i="1"/>
  <c r="GU141" i="1"/>
  <c r="CW177" i="1"/>
  <c r="GC204" i="1"/>
  <c r="T164" i="1"/>
  <c r="FP117" i="1"/>
  <c r="R195" i="1"/>
  <c r="BE209" i="1"/>
  <c r="DP172" i="1"/>
  <c r="HG182" i="1"/>
  <c r="FR178" i="1"/>
  <c r="BH170" i="1"/>
  <c r="FB296" i="1"/>
  <c r="AU219" i="1"/>
  <c r="DE283" i="1"/>
  <c r="BX156" i="1"/>
  <c r="EF122" i="1"/>
  <c r="FZ237" i="1"/>
  <c r="CQ185" i="1"/>
  <c r="FW134" i="1"/>
  <c r="CB227" i="1"/>
  <c r="DS284" i="1"/>
  <c r="CF247" i="1"/>
  <c r="BP289" i="1"/>
  <c r="EJ221" i="1"/>
  <c r="EZ211" i="1"/>
  <c r="EI232" i="1"/>
  <c r="FU299" i="1"/>
  <c r="BC218" i="1"/>
  <c r="AA209" i="1"/>
  <c r="DE269" i="1"/>
  <c r="BS140" i="1"/>
  <c r="FK203" i="1"/>
  <c r="EL115" i="1"/>
  <c r="CP226" i="1"/>
  <c r="X289" i="1"/>
  <c r="AU210" i="1"/>
  <c r="DJ230" i="1"/>
  <c r="HF267" i="1"/>
  <c r="GD218" i="1"/>
  <c r="BN196" i="1"/>
  <c r="BT297" i="1"/>
  <c r="CI184" i="1"/>
  <c r="M254" i="1"/>
  <c r="EQ158" i="1"/>
  <c r="FS243" i="1"/>
  <c r="AC225" i="1"/>
  <c r="DU223" i="1"/>
  <c r="EJ124" i="1"/>
  <c r="BM168" i="1"/>
  <c r="DM250" i="1"/>
  <c r="FA265" i="1"/>
  <c r="CU252" i="1"/>
  <c r="DU219" i="1"/>
  <c r="BP248" i="1"/>
  <c r="EB275" i="1"/>
  <c r="CJ216" i="1"/>
  <c r="EB242" i="1"/>
  <c r="CE177" i="1"/>
  <c r="BX204" i="1"/>
  <c r="CH203" i="1"/>
  <c r="DI135" i="1"/>
  <c r="K218" i="1"/>
  <c r="CF251" i="1"/>
  <c r="DN152" i="1"/>
  <c r="M153" i="1"/>
  <c r="AP279" i="1"/>
  <c r="BH246" i="1"/>
  <c r="I69" i="1"/>
  <c r="BX186" i="1"/>
  <c r="BL168" i="1"/>
  <c r="GK134" i="1"/>
  <c r="BV217" i="1"/>
  <c r="BD248" i="1"/>
  <c r="GJ212" i="1"/>
  <c r="BH195" i="1"/>
  <c r="K251" i="1"/>
  <c r="CG150" i="1"/>
  <c r="GS265" i="1"/>
  <c r="HI291" i="1"/>
  <c r="FE93" i="1"/>
  <c r="BJ190" i="1"/>
  <c r="GM253" i="1"/>
  <c r="DE180" i="1"/>
  <c r="FW296" i="1"/>
  <c r="HH241" i="1"/>
  <c r="AL220" i="1"/>
  <c r="T154" i="1"/>
  <c r="CH282" i="1"/>
  <c r="CC233" i="1"/>
  <c r="CL124" i="1"/>
  <c r="BL204" i="1"/>
  <c r="BO96" i="1"/>
  <c r="AC163" i="1"/>
  <c r="GJ183" i="1"/>
  <c r="K124" i="1"/>
  <c r="EI162" i="1"/>
  <c r="GK221" i="1"/>
  <c r="AY149" i="1"/>
  <c r="DP118" i="1"/>
  <c r="FY82" i="1"/>
  <c r="BP211" i="1"/>
  <c r="EE148" i="1"/>
  <c r="DY145" i="1"/>
  <c r="HF132" i="1"/>
  <c r="FH128" i="1"/>
  <c r="AE126" i="1"/>
  <c r="GL161" i="1"/>
  <c r="BX159" i="1"/>
  <c r="GR159" i="1"/>
  <c r="FZ111" i="1"/>
  <c r="GT148" i="1"/>
  <c r="W124" i="1"/>
  <c r="EV143" i="1"/>
  <c r="CK231" i="1"/>
  <c r="EA171" i="1"/>
  <c r="DA121" i="1"/>
  <c r="CJ286" i="1"/>
  <c r="GO275" i="1"/>
  <c r="DV143" i="1"/>
  <c r="GD167" i="1"/>
  <c r="EW230" i="1"/>
  <c r="FO99" i="1"/>
  <c r="BG150" i="1"/>
  <c r="CH193" i="1"/>
  <c r="GU162" i="1"/>
  <c r="AA138" i="1"/>
  <c r="BH183" i="1"/>
  <c r="GB152" i="1"/>
  <c r="FY265" i="1"/>
  <c r="CG219" i="1"/>
  <c r="DL225" i="1"/>
  <c r="CM168" i="1"/>
  <c r="AN224" i="1"/>
  <c r="EW170" i="1"/>
  <c r="GT252" i="1"/>
  <c r="GB126" i="1"/>
  <c r="CE176" i="1"/>
  <c r="DL67" i="1"/>
  <c r="EN177" i="1"/>
  <c r="DE187" i="1"/>
  <c r="GT196" i="1"/>
  <c r="BI226" i="1"/>
  <c r="DQ229" i="1"/>
  <c r="BO114" i="1"/>
  <c r="DG189" i="1"/>
  <c r="BX155" i="1"/>
  <c r="DQ171" i="1"/>
  <c r="HB90" i="1"/>
  <c r="DK191" i="1"/>
  <c r="BB240" i="1"/>
  <c r="BK120" i="1"/>
  <c r="FG141" i="1"/>
  <c r="AO149" i="1"/>
  <c r="FY292" i="1"/>
  <c r="DT152" i="1"/>
  <c r="ET268" i="1"/>
  <c r="EY156" i="1"/>
  <c r="FO128" i="1"/>
  <c r="CS149" i="1"/>
  <c r="FR261" i="1"/>
  <c r="BP228" i="1"/>
  <c r="V230" i="1"/>
  <c r="AH209" i="1"/>
  <c r="FO194" i="1"/>
  <c r="FF252" i="1"/>
  <c r="BP167" i="1"/>
  <c r="CM172" i="1"/>
  <c r="S156" i="1"/>
  <c r="BS297" i="1"/>
  <c r="FG211" i="1"/>
  <c r="HI101" i="1"/>
  <c r="AD160" i="1"/>
  <c r="CP111" i="1"/>
  <c r="FO178" i="1"/>
  <c r="HF174" i="1"/>
  <c r="AJ203" i="1"/>
  <c r="EC227" i="1"/>
  <c r="X184" i="1"/>
  <c r="GP223" i="1"/>
  <c r="DA206" i="1"/>
  <c r="DR275" i="1"/>
  <c r="AI177" i="1"/>
  <c r="BG205" i="1"/>
  <c r="BS207" i="1"/>
  <c r="AA125" i="1"/>
  <c r="DQ201" i="1"/>
  <c r="DV216" i="1"/>
  <c r="EC134" i="1"/>
  <c r="ER212" i="1"/>
  <c r="DH187" i="1"/>
  <c r="BL262" i="1"/>
  <c r="DN294" i="1"/>
  <c r="CO275" i="1"/>
  <c r="AU143" i="1"/>
  <c r="DS203" i="1"/>
  <c r="CM282" i="1"/>
  <c r="DU286" i="1"/>
  <c r="ED179" i="1"/>
  <c r="AY207" i="1"/>
  <c r="AK218" i="1"/>
  <c r="FB133" i="1"/>
  <c r="FP200" i="1"/>
  <c r="J238" i="1"/>
  <c r="AK148" i="1"/>
  <c r="FD227" i="1"/>
  <c r="CE182" i="1"/>
  <c r="FA102" i="1"/>
  <c r="GO212" i="1"/>
  <c r="M241" i="1"/>
  <c r="DI199" i="1"/>
  <c r="DQ253" i="1"/>
  <c r="DF187" i="1"/>
  <c r="BI215" i="1"/>
  <c r="EC122" i="1"/>
  <c r="Z144" i="1"/>
  <c r="BX93" i="1"/>
  <c r="BV228" i="1"/>
  <c r="BG222" i="1"/>
  <c r="BW168" i="1"/>
  <c r="EK213" i="1"/>
  <c r="R139" i="1"/>
  <c r="CY131" i="1"/>
  <c r="FR217" i="1"/>
  <c r="AR175" i="1"/>
  <c r="HE170" i="1"/>
  <c r="CF146" i="1"/>
  <c r="Y222" i="1"/>
  <c r="CE242" i="1"/>
  <c r="DN256" i="1"/>
  <c r="DC259" i="1"/>
  <c r="FM285" i="1"/>
  <c r="BW215" i="1"/>
  <c r="AM171" i="1"/>
  <c r="AM271" i="1"/>
  <c r="FV191" i="1"/>
  <c r="DP258" i="1"/>
  <c r="GN115" i="1"/>
  <c r="BH138" i="1"/>
  <c r="DZ142" i="1"/>
  <c r="AN158" i="1"/>
  <c r="EM210" i="1"/>
  <c r="GN176" i="1"/>
  <c r="DC163" i="1"/>
  <c r="Z163" i="1"/>
  <c r="BL294" i="1"/>
  <c r="FZ287" i="1"/>
  <c r="CY140" i="1"/>
  <c r="FT170" i="1"/>
  <c r="CP116" i="1"/>
  <c r="BY281" i="1"/>
  <c r="J221" i="1"/>
  <c r="BB212" i="1"/>
  <c r="FR144" i="1"/>
  <c r="BO151" i="1"/>
  <c r="GF246" i="1"/>
  <c r="EY151" i="1"/>
  <c r="DU128" i="1"/>
  <c r="GW207" i="1"/>
  <c r="ET217" i="1"/>
  <c r="GJ182" i="1"/>
  <c r="BG148" i="1"/>
  <c r="BP143" i="1"/>
  <c r="CR99" i="1"/>
  <c r="CR248" i="1"/>
  <c r="EQ212" i="1"/>
  <c r="FX274" i="1"/>
  <c r="FR181" i="1"/>
  <c r="EQ268" i="1"/>
  <c r="GO289" i="1"/>
  <c r="EJ265" i="1"/>
  <c r="BO241" i="1"/>
  <c r="CT171" i="1"/>
  <c r="CL107" i="1"/>
  <c r="BI250" i="1"/>
  <c r="FT96" i="1"/>
  <c r="DQ195" i="1"/>
  <c r="BA167" i="1"/>
  <c r="BI227" i="1"/>
  <c r="CS222" i="1"/>
  <c r="AR145" i="1"/>
  <c r="GQ219" i="1"/>
  <c r="T206" i="1"/>
  <c r="BX296" i="1"/>
  <c r="J207" i="1"/>
  <c r="AH161" i="1"/>
  <c r="BX213" i="1"/>
  <c r="GV229" i="1"/>
  <c r="EG112" i="1"/>
  <c r="GP141" i="1"/>
  <c r="FK244" i="1"/>
  <c r="HF243" i="1"/>
  <c r="HH279" i="1"/>
  <c r="FG148" i="1"/>
  <c r="GF187" i="1"/>
  <c r="H203" i="1"/>
  <c r="HI226" i="1"/>
  <c r="DC241" i="1"/>
  <c r="DL174" i="1"/>
  <c r="DK240" i="1"/>
  <c r="GH224" i="1"/>
  <c r="DA131" i="1"/>
  <c r="FV258" i="1"/>
  <c r="AY275" i="1"/>
  <c r="AW114" i="1"/>
  <c r="FA162" i="1"/>
  <c r="EJ242" i="1"/>
  <c r="AZ266" i="1"/>
  <c r="GE279" i="1"/>
  <c r="CX191" i="1"/>
  <c r="EW155" i="1"/>
  <c r="GG151" i="1"/>
  <c r="BU237" i="1"/>
  <c r="EP275" i="1"/>
  <c r="CK185" i="1"/>
  <c r="FW236" i="1"/>
  <c r="S192" i="1"/>
  <c r="FZ184" i="1"/>
  <c r="DF289" i="1"/>
  <c r="GL296" i="1"/>
  <c r="BV159" i="1"/>
  <c r="CM175" i="1"/>
  <c r="AF274" i="1"/>
  <c r="J194" i="1"/>
  <c r="FE226" i="1"/>
  <c r="CO283" i="1"/>
  <c r="FW247" i="1"/>
  <c r="CA109" i="1"/>
  <c r="CL255" i="1"/>
  <c r="EP247" i="1"/>
  <c r="AM217" i="1"/>
  <c r="HF194" i="1"/>
  <c r="BS150" i="1"/>
  <c r="CU193" i="1"/>
  <c r="FD281" i="1"/>
  <c r="GY289" i="1"/>
  <c r="DE116" i="1"/>
  <c r="EV187" i="1"/>
  <c r="FK242" i="1"/>
  <c r="CM191" i="1"/>
  <c r="DE267" i="1"/>
  <c r="AE263" i="1"/>
  <c r="DB226" i="1"/>
  <c r="CJ175" i="1"/>
  <c r="M261" i="1"/>
  <c r="EA83" i="1"/>
  <c r="DQ244" i="1"/>
  <c r="DA156" i="1"/>
  <c r="HH164" i="1"/>
  <c r="CA198" i="1"/>
  <c r="AW151" i="1"/>
  <c r="DR166" i="1"/>
  <c r="GU176" i="1"/>
  <c r="CC198" i="1"/>
  <c r="CA123" i="1"/>
  <c r="EV151" i="1"/>
  <c r="BL159" i="1"/>
  <c r="FL210" i="1"/>
  <c r="BA129" i="1"/>
  <c r="AY122" i="1"/>
  <c r="DH191" i="1"/>
  <c r="EX142" i="1"/>
  <c r="FU116" i="1"/>
  <c r="FB201" i="1"/>
  <c r="EH155" i="1"/>
  <c r="J148" i="1"/>
  <c r="AI144" i="1"/>
  <c r="EI142" i="1"/>
  <c r="FH110" i="1"/>
  <c r="CY258" i="1"/>
  <c r="R204" i="1"/>
  <c r="FP137" i="1"/>
  <c r="FB143" i="1"/>
  <c r="T217" i="1"/>
  <c r="ET131" i="1"/>
  <c r="EV199" i="1"/>
  <c r="Z200" i="1"/>
  <c r="AC193" i="1"/>
  <c r="AO183" i="1"/>
  <c r="DQ198" i="1"/>
  <c r="AT138" i="1"/>
  <c r="CY112" i="1"/>
  <c r="BU251" i="1"/>
  <c r="AE196" i="1"/>
  <c r="EO194" i="1"/>
  <c r="BN155" i="1"/>
  <c r="R193" i="1"/>
  <c r="EJ152" i="1"/>
  <c r="EM123" i="1"/>
  <c r="EP227" i="1"/>
  <c r="GG219" i="1"/>
  <c r="BO194" i="1"/>
  <c r="EC138" i="1"/>
  <c r="AD184" i="1"/>
  <c r="DK232" i="1"/>
  <c r="AP139" i="1"/>
  <c r="CJ211" i="1"/>
  <c r="AA112" i="1"/>
  <c r="CM253" i="1"/>
  <c r="AN96" i="1"/>
  <c r="CN140" i="1"/>
  <c r="EU157" i="1"/>
  <c r="FB149" i="1"/>
  <c r="GY137" i="1"/>
  <c r="DE208" i="1"/>
  <c r="CV241" i="1"/>
  <c r="DG179" i="1"/>
  <c r="Q159" i="1"/>
  <c r="AJ150" i="1"/>
  <c r="BH131" i="1"/>
  <c r="FM195" i="1"/>
  <c r="CA135" i="1"/>
  <c r="BE212" i="1"/>
  <c r="DV121" i="1"/>
  <c r="S193" i="1"/>
  <c r="CD267" i="1"/>
  <c r="FM295" i="1"/>
  <c r="GE219" i="1"/>
  <c r="EH163" i="1"/>
  <c r="GU146" i="1"/>
  <c r="FH231" i="1"/>
  <c r="AU193" i="1"/>
  <c r="ED139" i="1"/>
  <c r="FB181" i="1"/>
  <c r="DY182" i="1"/>
  <c r="CY199" i="1"/>
  <c r="DJ141" i="1"/>
  <c r="AY97" i="1"/>
  <c r="FZ183" i="1"/>
  <c r="EF210" i="1"/>
  <c r="GW272" i="1"/>
  <c r="AF246" i="1"/>
  <c r="EY277" i="1"/>
  <c r="CD199" i="1"/>
  <c r="FN150" i="1"/>
  <c r="GV257" i="1"/>
  <c r="DB169" i="1"/>
  <c r="ES225" i="1"/>
  <c r="HC146" i="1"/>
  <c r="AS214" i="1"/>
  <c r="EG122" i="1"/>
  <c r="FD292" i="1"/>
  <c r="AG172" i="1"/>
  <c r="EH190" i="1"/>
  <c r="BE232" i="1"/>
  <c r="DV151" i="1"/>
  <c r="BL206" i="1"/>
  <c r="CB215" i="1"/>
  <c r="AP251" i="1"/>
  <c r="GN183" i="1"/>
  <c r="AE235" i="1"/>
  <c r="GF135" i="1"/>
  <c r="DL137" i="1"/>
  <c r="CX164" i="1"/>
  <c r="CP147" i="1"/>
  <c r="EL85" i="1"/>
  <c r="DT131" i="1"/>
  <c r="FP112" i="1"/>
  <c r="GY182" i="1"/>
  <c r="EQ168" i="1"/>
  <c r="CD276" i="1"/>
  <c r="DR114" i="1"/>
  <c r="CR172" i="1"/>
  <c r="GM211" i="1"/>
  <c r="GX265" i="1"/>
  <c r="J228" i="1"/>
  <c r="EX206" i="1"/>
  <c r="EQ186" i="1"/>
  <c r="EI191" i="1"/>
  <c r="Q178" i="1"/>
  <c r="DP220" i="1"/>
  <c r="P191" i="1"/>
  <c r="CC203" i="1"/>
  <c r="DJ149" i="1"/>
  <c r="BN226" i="1"/>
  <c r="GY152" i="1"/>
  <c r="CO152" i="1"/>
  <c r="CU125" i="1"/>
  <c r="BS143" i="1"/>
  <c r="DG195" i="1"/>
  <c r="GP240" i="1"/>
  <c r="DE166" i="1"/>
  <c r="FU167" i="1"/>
  <c r="HI154" i="1"/>
  <c r="DH291" i="1"/>
  <c r="CN266" i="1"/>
  <c r="EU241" i="1"/>
  <c r="CT271" i="1"/>
  <c r="AR173" i="1"/>
  <c r="AC268" i="1"/>
  <c r="DN182" i="1"/>
  <c r="AS181" i="1"/>
  <c r="GJ151" i="1"/>
  <c r="EW146" i="1"/>
  <c r="BB98" i="1"/>
  <c r="GO180" i="1"/>
  <c r="DH227" i="1"/>
  <c r="EK215" i="1"/>
  <c r="CC160" i="1"/>
  <c r="FY203" i="1"/>
  <c r="FM297" i="1"/>
  <c r="AH261" i="1"/>
  <c r="DY269" i="1"/>
  <c r="GI131" i="1"/>
  <c r="HA204" i="1"/>
  <c r="HA117" i="1"/>
  <c r="CM177" i="1"/>
  <c r="GD127" i="1"/>
  <c r="CB234" i="1"/>
  <c r="AR202" i="1"/>
  <c r="GI284" i="1"/>
  <c r="AC121" i="1"/>
  <c r="CG272" i="1"/>
  <c r="DM75" i="1"/>
  <c r="CC161" i="1"/>
  <c r="EN273" i="1"/>
  <c r="BN169" i="1"/>
  <c r="BV203" i="1"/>
  <c r="FQ175" i="1"/>
  <c r="DY207" i="1"/>
  <c r="HH178" i="1"/>
  <c r="FO276" i="1"/>
  <c r="EV171" i="1"/>
  <c r="AM297" i="1"/>
  <c r="EW273" i="1"/>
  <c r="CO239" i="1"/>
  <c r="BR141" i="1"/>
  <c r="AX197" i="1"/>
  <c r="X135" i="1"/>
  <c r="FU205" i="1"/>
  <c r="GV96" i="1"/>
  <c r="GC156" i="1"/>
  <c r="ED255" i="1"/>
  <c r="BX170" i="1"/>
  <c r="BX173" i="1"/>
  <c r="CS163" i="1"/>
  <c r="ER215" i="1"/>
  <c r="FA291" i="1"/>
  <c r="BX252" i="1"/>
  <c r="AA274" i="1"/>
  <c r="AG189" i="1"/>
  <c r="EA187" i="1"/>
  <c r="CL211" i="1"/>
  <c r="AJ179" i="1"/>
  <c r="FM105" i="1"/>
  <c r="EC238" i="1"/>
  <c r="HE242" i="1"/>
  <c r="AM236" i="1"/>
  <c r="BV163" i="1"/>
  <c r="DE171" i="1"/>
  <c r="Z80" i="1"/>
  <c r="EC201" i="1"/>
  <c r="EX289" i="1"/>
  <c r="BA203" i="1"/>
  <c r="GV195" i="1"/>
  <c r="BV209" i="1"/>
  <c r="AP185" i="1"/>
  <c r="GT297" i="1"/>
  <c r="EF235" i="1"/>
  <c r="FF192" i="1"/>
  <c r="DT163" i="1"/>
  <c r="DF247" i="1"/>
  <c r="AY147" i="1"/>
  <c r="Q204" i="1"/>
  <c r="GN221" i="1"/>
  <c r="HF240" i="1"/>
  <c r="AC97" i="1"/>
  <c r="AM267" i="1"/>
  <c r="CW230" i="1"/>
  <c r="BB168" i="1"/>
  <c r="DS192" i="1"/>
  <c r="V136" i="1"/>
  <c r="GV185" i="1"/>
  <c r="DY270" i="1"/>
  <c r="EO229" i="1"/>
  <c r="BM90" i="1"/>
  <c r="DS209" i="1"/>
  <c r="FH167" i="1"/>
  <c r="BJ168" i="1"/>
  <c r="K214" i="1"/>
  <c r="FF283" i="1"/>
  <c r="EA239" i="1"/>
  <c r="DF137" i="1"/>
  <c r="GK299" i="1"/>
  <c r="HD276" i="1"/>
  <c r="EM232" i="1"/>
  <c r="BB167" i="1"/>
  <c r="GD194" i="1"/>
  <c r="EG249" i="1"/>
  <c r="GU299" i="1"/>
  <c r="GG251" i="1"/>
  <c r="FP231" i="1"/>
  <c r="DL204" i="1"/>
  <c r="GJ231" i="1"/>
  <c r="GW180" i="1"/>
  <c r="EG276" i="1"/>
  <c r="Y143" i="1"/>
  <c r="CO167" i="1"/>
  <c r="DJ221" i="1"/>
  <c r="BO286" i="1"/>
  <c r="BN281" i="1"/>
  <c r="CO155" i="1"/>
  <c r="BQ133" i="1"/>
  <c r="V133" i="1"/>
  <c r="BL153" i="1"/>
  <c r="AR253" i="1"/>
  <c r="ED106" i="1"/>
  <c r="AN136" i="1"/>
  <c r="GT146" i="1"/>
  <c r="FC100" i="1"/>
  <c r="DN103" i="1"/>
  <c r="EL148" i="1"/>
  <c r="EK198" i="1"/>
  <c r="DJ123" i="1"/>
  <c r="AX168" i="1"/>
  <c r="GW161" i="1"/>
  <c r="DX183" i="1"/>
  <c r="HG171" i="1"/>
  <c r="FR167" i="1"/>
  <c r="BP164" i="1"/>
  <c r="BK159" i="1"/>
  <c r="FH242" i="1"/>
  <c r="DM201" i="1"/>
  <c r="CO198" i="1"/>
  <c r="K119" i="1"/>
  <c r="L149" i="1"/>
  <c r="EM214" i="1"/>
  <c r="AA203" i="1"/>
  <c r="AE188" i="1"/>
  <c r="FG157" i="1"/>
  <c r="AB177" i="1"/>
  <c r="CN118" i="1"/>
  <c r="FJ242" i="1"/>
  <c r="CY185" i="1"/>
  <c r="DG242" i="1"/>
  <c r="DT146" i="1"/>
  <c r="HH224" i="1"/>
  <c r="CT150" i="1"/>
  <c r="AW168" i="1"/>
  <c r="EG196" i="1"/>
  <c r="FY187" i="1"/>
  <c r="EH295" i="1"/>
  <c r="FZ290" i="1"/>
  <c r="GN159" i="1"/>
  <c r="DL215" i="1"/>
  <c r="FU223" i="1"/>
  <c r="BZ261" i="1"/>
  <c r="FR223" i="1"/>
  <c r="AR144" i="1"/>
  <c r="AS262" i="1"/>
  <c r="AH185" i="1"/>
  <c r="FE292" i="1"/>
  <c r="CQ162" i="1"/>
  <c r="DP207" i="1"/>
  <c r="AU179" i="1"/>
  <c r="GJ181" i="1"/>
  <c r="GY186" i="1"/>
  <c r="EN148" i="1"/>
  <c r="DA237" i="1"/>
  <c r="GQ225" i="1"/>
  <c r="FW273" i="1"/>
  <c r="BD175" i="1"/>
  <c r="J105" i="1"/>
  <c r="BK119" i="1"/>
  <c r="EB160" i="1"/>
  <c r="EZ143" i="1"/>
  <c r="V175" i="1"/>
  <c r="FV196" i="1"/>
  <c r="BV139" i="1"/>
  <c r="FA149" i="1"/>
  <c r="FD240" i="1"/>
  <c r="FR258" i="1"/>
  <c r="DE275" i="1"/>
  <c r="FE154" i="1"/>
  <c r="FP241" i="1"/>
  <c r="GJ281" i="1"/>
  <c r="FQ111" i="1"/>
  <c r="BH172" i="1"/>
  <c r="AO158" i="1"/>
  <c r="EO110" i="1"/>
  <c r="DW168" i="1"/>
  <c r="GX163" i="1"/>
  <c r="FK187" i="1"/>
  <c r="HB125" i="1"/>
  <c r="CU150" i="1"/>
  <c r="AM215" i="1"/>
  <c r="Z293" i="1"/>
  <c r="AJ237" i="1"/>
  <c r="GO174" i="1"/>
  <c r="EJ203" i="1"/>
  <c r="Z284" i="1"/>
  <c r="FT143" i="1"/>
  <c r="FC248" i="1"/>
  <c r="GX187" i="1"/>
  <c r="DU211" i="1"/>
  <c r="GB193" i="1"/>
  <c r="BI203" i="1"/>
  <c r="HC184" i="1"/>
  <c r="GH297" i="1"/>
  <c r="DP106" i="1"/>
  <c r="BF232" i="1"/>
  <c r="AB191" i="1"/>
  <c r="AU241" i="1"/>
  <c r="CP292" i="1"/>
  <c r="HC231" i="1"/>
  <c r="BK226" i="1"/>
  <c r="FD261" i="1"/>
  <c r="BB165" i="1"/>
  <c r="BZ217" i="1"/>
  <c r="DY201" i="1"/>
  <c r="FJ226" i="1"/>
  <c r="GD113" i="1"/>
  <c r="DE192" i="1"/>
  <c r="AN276" i="1"/>
  <c r="AZ182" i="1"/>
  <c r="FZ124" i="1"/>
  <c r="FA175" i="1"/>
  <c r="HB196" i="1"/>
  <c r="EM283" i="1"/>
  <c r="DM244" i="1"/>
  <c r="AK190" i="1"/>
  <c r="Q235" i="1"/>
  <c r="CW241" i="1"/>
  <c r="BC196" i="1"/>
  <c r="BU118" i="1"/>
  <c r="FH194" i="1"/>
  <c r="CV120" i="1"/>
  <c r="FR134" i="1"/>
  <c r="R161" i="1"/>
  <c r="CX116" i="1"/>
  <c r="FF206" i="1"/>
  <c r="FR116" i="1"/>
  <c r="CB149" i="1"/>
  <c r="DA87" i="1"/>
  <c r="Q239" i="1"/>
  <c r="AX188" i="1"/>
  <c r="DV239" i="1"/>
  <c r="DJ152" i="1"/>
  <c r="GJ178" i="1"/>
  <c r="DT238" i="1"/>
  <c r="EP270" i="1"/>
  <c r="GM237" i="1"/>
  <c r="BG189" i="1"/>
  <c r="BX206" i="1"/>
  <c r="AJ275" i="1"/>
  <c r="DI191" i="1"/>
  <c r="FO139" i="1"/>
  <c r="CL90" i="1"/>
  <c r="DM148" i="1"/>
  <c r="EK119" i="1"/>
  <c r="FR166" i="1"/>
  <c r="CG91" i="1"/>
  <c r="GX226" i="1"/>
  <c r="DJ234" i="1"/>
  <c r="Q209" i="1"/>
  <c r="GI224" i="1"/>
  <c r="AD248" i="1"/>
  <c r="ER231" i="1"/>
  <c r="DA140" i="1"/>
  <c r="T159" i="1"/>
  <c r="BA179" i="1"/>
  <c r="CT235" i="1"/>
  <c r="AK242" i="1"/>
  <c r="FZ276" i="1"/>
  <c r="CV203" i="1"/>
  <c r="GB288" i="1"/>
  <c r="AP195" i="1"/>
  <c r="EB258" i="1"/>
  <c r="FT150" i="1"/>
  <c r="AV194" i="1"/>
  <c r="DS124" i="1"/>
  <c r="CI178" i="1"/>
  <c r="DL129" i="1"/>
  <c r="BD176" i="1"/>
  <c r="EN241" i="1"/>
  <c r="EZ176" i="1"/>
  <c r="DM113" i="1"/>
  <c r="DX173" i="1"/>
  <c r="GT285" i="1"/>
  <c r="FZ242" i="1"/>
  <c r="CX233" i="1"/>
  <c r="BI159" i="1"/>
  <c r="BG210" i="1"/>
  <c r="U121" i="1"/>
  <c r="AF120" i="1"/>
  <c r="GV177" i="1"/>
  <c r="BN211" i="1"/>
  <c r="CD293" i="1"/>
  <c r="GY106" i="1"/>
  <c r="GR202" i="1"/>
  <c r="EH194" i="1"/>
  <c r="EZ208" i="1"/>
  <c r="BC226" i="1"/>
  <c r="DF236" i="1"/>
  <c r="CV183" i="1"/>
  <c r="V220" i="1"/>
  <c r="EV186" i="1"/>
  <c r="AR139" i="1"/>
  <c r="FS188" i="1"/>
  <c r="EW150" i="1"/>
  <c r="CD247" i="1"/>
  <c r="GB169" i="1"/>
  <c r="FF236" i="1"/>
  <c r="EE195" i="1"/>
  <c r="DB243" i="1"/>
  <c r="ED207" i="1"/>
  <c r="EK176" i="1"/>
  <c r="X269" i="1"/>
  <c r="DT226" i="1"/>
  <c r="GV187" i="1"/>
  <c r="EF141" i="1"/>
  <c r="BE193" i="1"/>
  <c r="AY286" i="1"/>
  <c r="HC200" i="1"/>
  <c r="J120" i="1"/>
  <c r="DO238" i="1"/>
  <c r="DK136" i="1"/>
  <c r="DW119" i="1"/>
  <c r="DM255" i="1"/>
  <c r="GX181" i="1"/>
  <c r="EP211" i="1"/>
  <c r="J251" i="1"/>
  <c r="DP268" i="1"/>
  <c r="DB269" i="1"/>
  <c r="BV230" i="1"/>
  <c r="DV222" i="1"/>
  <c r="DS201" i="1"/>
  <c r="AY220" i="1"/>
  <c r="W258" i="1"/>
  <c r="ED274" i="1"/>
  <c r="EO158" i="1"/>
  <c r="BC220" i="1"/>
  <c r="CQ205" i="1"/>
  <c r="FK225" i="1"/>
  <c r="ED254" i="1"/>
  <c r="GW99" i="1"/>
  <c r="DJ186" i="1"/>
  <c r="GQ207" i="1"/>
  <c r="AZ229" i="1"/>
  <c r="EI252" i="1"/>
  <c r="GM150" i="1"/>
  <c r="AS116" i="1"/>
  <c r="FZ277" i="1"/>
  <c r="V143" i="1"/>
  <c r="GA247" i="1"/>
  <c r="GG150" i="1"/>
  <c r="W228" i="1"/>
  <c r="CY230" i="1"/>
  <c r="BJ289" i="1"/>
  <c r="DJ101" i="1"/>
  <c r="P268" i="1"/>
  <c r="CZ135" i="1"/>
  <c r="HB191" i="1"/>
  <c r="AB189" i="1"/>
  <c r="AC275" i="1"/>
  <c r="BA113" i="1"/>
  <c r="EI105" i="1"/>
  <c r="GR139" i="1"/>
  <c r="GU152" i="1"/>
  <c r="BN115" i="1"/>
  <c r="CJ168" i="1"/>
  <c r="BS106" i="1"/>
  <c r="BX57" i="1"/>
  <c r="BA168" i="1"/>
  <c r="EH107" i="1"/>
  <c r="EG240" i="1"/>
  <c r="EV121" i="1"/>
  <c r="DQ109" i="1"/>
  <c r="HI171" i="1"/>
  <c r="EG193" i="1"/>
  <c r="FA187" i="1"/>
  <c r="EJ167" i="1"/>
  <c r="EM194" i="1"/>
  <c r="DA254" i="1"/>
  <c r="GU204" i="1"/>
  <c r="O218" i="1"/>
  <c r="AY128" i="1"/>
  <c r="FM208" i="1"/>
  <c r="BO239" i="1"/>
  <c r="EZ199" i="1"/>
  <c r="DW180" i="1"/>
  <c r="EK142" i="1"/>
  <c r="BE185" i="1"/>
  <c r="CV224" i="1"/>
  <c r="BA175" i="1"/>
  <c r="BL224" i="1"/>
  <c r="R189" i="1"/>
  <c r="DN277" i="1"/>
  <c r="ES211" i="1"/>
  <c r="BF221" i="1"/>
  <c r="HE208" i="1"/>
  <c r="DA184" i="1"/>
  <c r="AU217" i="1"/>
  <c r="FM90" i="1"/>
  <c r="EK222" i="1"/>
  <c r="GE212" i="1"/>
  <c r="GS286" i="1"/>
  <c r="DW170" i="1"/>
  <c r="GY197" i="1"/>
  <c r="FN154" i="1"/>
  <c r="GF141" i="1"/>
  <c r="K192" i="1"/>
  <c r="FT245" i="1"/>
  <c r="EX189" i="1"/>
  <c r="BV143" i="1"/>
  <c r="CN198" i="1"/>
  <c r="BA216" i="1"/>
  <c r="DD209" i="1"/>
  <c r="FM265" i="1"/>
  <c r="Q188" i="1"/>
  <c r="AV172" i="1"/>
  <c r="BO212" i="1"/>
  <c r="P169" i="1"/>
  <c r="CB158" i="1"/>
  <c r="ED182" i="1"/>
  <c r="EN250" i="1"/>
  <c r="M225" i="1"/>
  <c r="DU189" i="1"/>
  <c r="EM185" i="1"/>
  <c r="AT123" i="1"/>
  <c r="BA293" i="1"/>
  <c r="BU139" i="1"/>
  <c r="DI205" i="1"/>
  <c r="P205" i="1"/>
  <c r="DF219" i="1"/>
  <c r="CP269" i="1"/>
  <c r="DC209" i="1"/>
  <c r="FT254" i="1"/>
  <c r="AB180" i="1"/>
  <c r="BK163" i="1"/>
  <c r="EG299" i="1"/>
  <c r="CO222" i="1"/>
  <c r="GA138" i="1"/>
  <c r="EJ147" i="1"/>
  <c r="BT115" i="1"/>
  <c r="GX193" i="1"/>
  <c r="BF156" i="1"/>
  <c r="AY226" i="1"/>
  <c r="CK167" i="1"/>
  <c r="DV190" i="1"/>
  <c r="DR286" i="1"/>
  <c r="DX292" i="1"/>
  <c r="DK245" i="1"/>
  <c r="HE166" i="1"/>
  <c r="GA177" i="1"/>
  <c r="EH259" i="1"/>
  <c r="CB164" i="1"/>
  <c r="CA80" i="1"/>
  <c r="U216" i="1"/>
  <c r="GO167" i="1"/>
  <c r="BG249" i="1"/>
  <c r="EH201" i="1"/>
  <c r="GI190" i="1"/>
  <c r="CJ192" i="1"/>
  <c r="GQ168" i="1"/>
  <c r="HD223" i="1"/>
  <c r="CR173" i="1"/>
  <c r="HC271" i="1"/>
  <c r="DK204" i="1"/>
  <c r="HD135" i="1"/>
  <c r="CJ268" i="1"/>
  <c r="FR232" i="1"/>
  <c r="AJ208" i="1"/>
  <c r="EF124" i="1"/>
  <c r="FD226" i="1"/>
  <c r="FB135" i="1"/>
  <c r="EA204" i="1"/>
  <c r="GZ201" i="1"/>
  <c r="AH200" i="1"/>
  <c r="CV181" i="1"/>
  <c r="DM157" i="1"/>
  <c r="GG260" i="1"/>
  <c r="DX206" i="1"/>
  <c r="Y218" i="1"/>
  <c r="FO222" i="1"/>
  <c r="BN134" i="1"/>
  <c r="DJ282" i="1"/>
  <c r="BG274" i="1"/>
  <c r="DO218" i="1"/>
  <c r="BB180" i="1"/>
  <c r="ER232" i="1"/>
  <c r="AP187" i="1"/>
  <c r="CZ161" i="1"/>
  <c r="CN169" i="1"/>
  <c r="FO102" i="1"/>
  <c r="CP164" i="1"/>
  <c r="Z241" i="1"/>
  <c r="FT212" i="1"/>
  <c r="K110" i="1"/>
  <c r="GU195" i="1"/>
  <c r="FV224" i="1"/>
  <c r="AE157" i="1"/>
  <c r="FK247" i="1"/>
  <c r="AG211" i="1"/>
  <c r="CE230" i="1"/>
  <c r="BC257" i="1"/>
  <c r="GZ238" i="1"/>
  <c r="CF184" i="1"/>
  <c r="HG206" i="1"/>
  <c r="BQ192" i="1"/>
  <c r="CY198" i="1"/>
  <c r="GY127" i="1"/>
  <c r="GL230" i="1"/>
  <c r="FU249" i="1"/>
  <c r="BR199" i="1"/>
  <c r="FL133" i="1"/>
  <c r="DT159" i="1"/>
  <c r="EA247" i="1"/>
  <c r="EO167" i="1"/>
  <c r="R219" i="1"/>
  <c r="EA264" i="1"/>
  <c r="EL135" i="1"/>
  <c r="EW176" i="1"/>
  <c r="BP120" i="1"/>
  <c r="AM222" i="1"/>
  <c r="GC240" i="1"/>
  <c r="T246" i="1"/>
  <c r="AT278" i="1"/>
  <c r="FD264" i="1"/>
  <c r="FU218" i="1"/>
  <c r="K274" i="1"/>
  <c r="BM133" i="1"/>
  <c r="AM240" i="1"/>
  <c r="AN166" i="1"/>
  <c r="EU182" i="1"/>
  <c r="AV210" i="1"/>
  <c r="AU123" i="1"/>
  <c r="AT177" i="1"/>
  <c r="Y161" i="1"/>
  <c r="DH286" i="1"/>
  <c r="EG176" i="1"/>
  <c r="CV163" i="1"/>
  <c r="CO224" i="1"/>
  <c r="CM280" i="1"/>
  <c r="GX268" i="1"/>
  <c r="FZ166" i="1"/>
  <c r="GG222" i="1"/>
  <c r="BD208" i="1"/>
  <c r="GA160" i="1"/>
  <c r="AA189" i="1"/>
  <c r="BR165" i="1"/>
  <c r="J217" i="1"/>
  <c r="DF176" i="1"/>
  <c r="AS196" i="1"/>
  <c r="CG256" i="1"/>
  <c r="BC221" i="1"/>
  <c r="EW280" i="1"/>
  <c r="FC224" i="1"/>
  <c r="CY296" i="1"/>
  <c r="FZ192" i="1"/>
  <c r="BH151" i="1"/>
  <c r="FR254" i="1"/>
  <c r="FZ156" i="1"/>
  <c r="BJ140" i="1"/>
  <c r="GO197" i="1"/>
  <c r="CC105" i="1"/>
  <c r="BU245" i="1"/>
  <c r="T273" i="1"/>
  <c r="BJ152" i="1"/>
  <c r="AA204" i="1"/>
  <c r="GF210" i="1"/>
  <c r="BH293" i="1"/>
  <c r="GP299" i="1"/>
  <c r="FS225" i="1"/>
  <c r="AP242" i="1"/>
  <c r="AV200" i="1"/>
  <c r="O236" i="1"/>
  <c r="DO151" i="1"/>
  <c r="L259" i="1"/>
  <c r="CV144" i="1"/>
  <c r="AU154" i="1"/>
  <c r="BH232" i="1"/>
  <c r="V169" i="1"/>
  <c r="DW252" i="1"/>
  <c r="BT146" i="1"/>
  <c r="AR238" i="1"/>
  <c r="CV215" i="1"/>
  <c r="Y283" i="1"/>
  <c r="ER270" i="1"/>
  <c r="GL201" i="1"/>
  <c r="GQ102" i="1"/>
  <c r="FY277" i="1"/>
  <c r="DV140" i="1"/>
  <c r="BC282" i="1"/>
  <c r="DC139" i="1"/>
  <c r="GG201" i="1"/>
  <c r="AX242" i="1"/>
  <c r="DF286" i="1"/>
  <c r="R114" i="1"/>
  <c r="FW235" i="1"/>
  <c r="CA153" i="1"/>
  <c r="GF248" i="1"/>
  <c r="EO230" i="1"/>
  <c r="EV246" i="1"/>
  <c r="GD225" i="1"/>
  <c r="EV164" i="1"/>
  <c r="DM127" i="1"/>
  <c r="BB298" i="1"/>
  <c r="ET202" i="1"/>
  <c r="J287" i="1"/>
  <c r="AH155" i="1"/>
  <c r="CH152" i="1"/>
  <c r="GA158" i="1"/>
  <c r="GH263" i="1"/>
  <c r="AK142" i="1"/>
  <c r="CY166" i="1"/>
  <c r="GC195" i="1"/>
  <c r="BO179" i="1"/>
  <c r="EG208" i="1"/>
  <c r="EK229" i="1"/>
  <c r="AY166" i="1"/>
  <c r="BT160" i="1"/>
  <c r="EQ137" i="1"/>
  <c r="AS105" i="1"/>
  <c r="CA115" i="1"/>
  <c r="BH112" i="1"/>
  <c r="BC193" i="1"/>
  <c r="FL139" i="1"/>
  <c r="GM148" i="1"/>
  <c r="FV122" i="1"/>
  <c r="M182" i="1"/>
  <c r="AY136" i="1"/>
  <c r="HE114" i="1"/>
  <c r="FJ250" i="1"/>
  <c r="AZ179" i="1"/>
  <c r="CN54" i="1"/>
  <c r="CU191" i="1"/>
  <c r="CP233" i="1"/>
  <c r="HG123" i="1"/>
  <c r="BW184" i="1"/>
  <c r="AY246" i="1"/>
  <c r="CB101" i="1"/>
  <c r="FX140" i="1"/>
  <c r="EM108" i="1"/>
  <c r="EB56" i="1"/>
  <c r="FG217" i="1"/>
  <c r="Z180" i="1"/>
  <c r="AK150" i="1"/>
  <c r="HG144" i="1"/>
  <c r="FF197" i="1"/>
  <c r="GI274" i="1"/>
  <c r="FK127" i="1"/>
  <c r="FP118" i="1"/>
  <c r="HC174" i="1"/>
  <c r="HI183" i="1"/>
  <c r="FX121" i="1"/>
  <c r="DC156" i="1"/>
  <c r="HB159" i="1"/>
  <c r="HG114" i="1"/>
  <c r="BR166" i="1"/>
  <c r="BN269" i="1"/>
  <c r="BD221" i="1"/>
  <c r="EJ145" i="1"/>
  <c r="V218" i="1"/>
  <c r="CW227" i="1"/>
  <c r="BK179" i="1"/>
  <c r="EQ206" i="1"/>
  <c r="EQ104" i="1"/>
  <c r="BM185" i="1"/>
  <c r="GB180" i="1"/>
  <c r="EZ168" i="1"/>
  <c r="CN292" i="1"/>
  <c r="AK133" i="1"/>
  <c r="FW240" i="1"/>
  <c r="EW145" i="1"/>
  <c r="FQ211" i="1"/>
  <c r="GQ145" i="1"/>
  <c r="GX195" i="1"/>
  <c r="EL188" i="1"/>
  <c r="CO116" i="1"/>
  <c r="CS191" i="1"/>
  <c r="HE218" i="1"/>
  <c r="FV180" i="1"/>
  <c r="AL156" i="1"/>
  <c r="DE156" i="1"/>
  <c r="CF117" i="1"/>
  <c r="HE132" i="1"/>
  <c r="CL116" i="1"/>
  <c r="DA238" i="1"/>
  <c r="EX174" i="1"/>
  <c r="CB244" i="1"/>
  <c r="BD185" i="1"/>
  <c r="DE227" i="1"/>
  <c r="DD187" i="1"/>
  <c r="FL145" i="1"/>
  <c r="AZ131" i="1"/>
  <c r="FB161" i="1"/>
  <c r="DA126" i="1"/>
  <c r="EW144" i="1"/>
  <c r="BF136" i="1"/>
  <c r="CR153" i="1"/>
  <c r="GG198" i="1"/>
  <c r="CP178" i="1"/>
  <c r="FR201" i="1"/>
  <c r="AC168" i="1"/>
  <c r="GN297" i="1"/>
  <c r="AN285" i="1"/>
  <c r="EU246" i="1"/>
  <c r="DN101" i="1"/>
  <c r="FM238" i="1"/>
  <c r="BW270" i="1"/>
  <c r="AZ162" i="1"/>
  <c r="GV139" i="1"/>
  <c r="EL252" i="1"/>
  <c r="HF170" i="1"/>
  <c r="BB176" i="1"/>
  <c r="AR211" i="1"/>
  <c r="FM258" i="1"/>
  <c r="CI112" i="1"/>
  <c r="EV93" i="1"/>
  <c r="FC217" i="1"/>
  <c r="GZ181" i="1"/>
  <c r="FS265" i="1"/>
  <c r="AP284" i="1"/>
  <c r="W136" i="1"/>
  <c r="GT258" i="1"/>
  <c r="EW279" i="1"/>
  <c r="BJ242" i="1"/>
  <c r="FF166" i="1"/>
  <c r="CW278" i="1"/>
  <c r="AU184" i="1"/>
  <c r="GL156" i="1"/>
  <c r="CW253" i="1"/>
  <c r="EK291" i="1"/>
  <c r="EQ142" i="1"/>
  <c r="DK120" i="1"/>
  <c r="J259" i="1"/>
  <c r="GG192" i="1"/>
  <c r="BR234" i="1"/>
  <c r="CV254" i="1"/>
  <c r="AI162" i="1"/>
  <c r="DY295" i="1"/>
  <c r="AV276" i="1"/>
  <c r="DT233" i="1"/>
  <c r="EL103" i="1"/>
  <c r="EA81" i="1"/>
  <c r="GD93" i="1"/>
  <c r="BE138" i="1"/>
  <c r="AN117" i="1"/>
  <c r="DT96" i="1"/>
  <c r="GY261" i="1"/>
  <c r="EV169" i="1"/>
  <c r="GJ244" i="1"/>
  <c r="AT176" i="1"/>
  <c r="GT131" i="1"/>
  <c r="DX196" i="1"/>
  <c r="BI286" i="1"/>
  <c r="BS180" i="1"/>
  <c r="HH214" i="1"/>
  <c r="FK227" i="1"/>
  <c r="CV130" i="1"/>
  <c r="DX159" i="1"/>
  <c r="HB204" i="1"/>
  <c r="CC176" i="1"/>
  <c r="GJ230" i="1"/>
  <c r="FN194" i="1"/>
  <c r="AI154" i="1"/>
  <c r="BP147" i="1"/>
  <c r="AE60" i="1"/>
  <c r="CU154" i="1"/>
  <c r="CP133" i="1"/>
  <c r="DD94" i="1"/>
  <c r="AD130" i="1"/>
  <c r="EL159" i="1"/>
  <c r="AD164" i="1"/>
  <c r="GZ233" i="1"/>
  <c r="AX165" i="1"/>
  <c r="AZ245" i="1"/>
  <c r="FU240" i="1"/>
  <c r="GR118" i="1"/>
  <c r="H41" i="1"/>
  <c r="HI263" i="1"/>
  <c r="DO279" i="1"/>
  <c r="BB195" i="1"/>
  <c r="EX185" i="1"/>
  <c r="EF241" i="1"/>
  <c r="EA229" i="1"/>
  <c r="GE260" i="1"/>
  <c r="CP144" i="1"/>
  <c r="DE278" i="1"/>
  <c r="CQ139" i="1"/>
  <c r="GP82" i="1"/>
  <c r="DH114" i="1"/>
  <c r="EJ205" i="1"/>
  <c r="FI197" i="1"/>
  <c r="CA269" i="1"/>
  <c r="BA140" i="1"/>
  <c r="GR145" i="1"/>
  <c r="DP260" i="1"/>
  <c r="ED183" i="1"/>
  <c r="CA190" i="1"/>
  <c r="DH236" i="1"/>
  <c r="AL264" i="1"/>
  <c r="FV199" i="1"/>
  <c r="GZ144" i="1"/>
  <c r="GQ196" i="1"/>
  <c r="GG162" i="1"/>
  <c r="V158" i="1"/>
  <c r="GC180" i="1"/>
  <c r="EV290" i="1"/>
  <c r="CT263" i="1"/>
  <c r="GH215" i="1"/>
  <c r="AP258" i="1"/>
  <c r="DN263" i="1"/>
  <c r="AB208" i="1"/>
  <c r="EQ187" i="1"/>
  <c r="GE98" i="1"/>
  <c r="DN286" i="1"/>
  <c r="DB152" i="1"/>
  <c r="P145" i="1"/>
  <c r="FR161" i="1"/>
  <c r="BR115" i="1"/>
  <c r="GR256" i="1"/>
  <c r="FS149" i="1"/>
  <c r="EF194" i="1"/>
  <c r="W214" i="1"/>
  <c r="GT254" i="1"/>
  <c r="EM295" i="1"/>
  <c r="DI179" i="1"/>
  <c r="CE192" i="1"/>
  <c r="FR169" i="1"/>
  <c r="DI136" i="1"/>
  <c r="CW257" i="1"/>
  <c r="EU180" i="1"/>
  <c r="GZ141" i="1"/>
  <c r="DA185" i="1"/>
  <c r="DI256" i="1"/>
  <c r="FN67" i="1"/>
  <c r="AV222" i="1"/>
  <c r="ER167" i="1"/>
  <c r="CT209" i="1"/>
  <c r="CW179" i="1"/>
  <c r="FG284" i="1"/>
  <c r="H100" i="1"/>
  <c r="FC144" i="1"/>
  <c r="BJ174" i="1"/>
  <c r="BT182" i="1"/>
  <c r="GL187" i="1"/>
  <c r="BI264" i="1"/>
  <c r="EE126" i="1"/>
  <c r="Z181" i="1"/>
  <c r="DP202" i="1"/>
  <c r="GW269" i="1"/>
  <c r="EP115" i="1"/>
  <c r="FD176" i="1"/>
  <c r="AL155" i="1"/>
  <c r="GX280" i="1"/>
  <c r="CA227" i="1"/>
  <c r="EP246" i="1"/>
  <c r="AZ158" i="1"/>
  <c r="DI212" i="1"/>
  <c r="AW173" i="1"/>
  <c r="ER198" i="1"/>
  <c r="AV270" i="1"/>
  <c r="AV217" i="1"/>
  <c r="FU126" i="1"/>
  <c r="CN94" i="1"/>
  <c r="CF167" i="1"/>
  <c r="AQ244" i="1"/>
  <c r="EI176" i="1"/>
  <c r="EZ231" i="1"/>
  <c r="FQ183" i="1"/>
  <c r="GR268" i="1"/>
  <c r="HE285" i="1"/>
  <c r="GZ251" i="1"/>
  <c r="R119" i="1"/>
  <c r="AL118" i="1"/>
  <c r="EK163" i="1"/>
  <c r="CC131" i="1"/>
  <c r="ED146" i="1"/>
  <c r="GI157" i="1"/>
  <c r="S146" i="1"/>
  <c r="AJ182" i="1"/>
  <c r="Q259" i="1"/>
  <c r="FZ174" i="1"/>
  <c r="HD165" i="1"/>
  <c r="AI151" i="1"/>
  <c r="GL80" i="1"/>
  <c r="GC168" i="1"/>
  <c r="DP190" i="1"/>
  <c r="CK86" i="1"/>
  <c r="BB166" i="1"/>
  <c r="DV268" i="1"/>
  <c r="DJ109" i="1"/>
  <c r="BC187" i="1"/>
  <c r="BT133" i="1"/>
  <c r="FV141" i="1"/>
  <c r="DC235" i="1"/>
  <c r="CB100" i="1"/>
  <c r="AB136" i="1"/>
  <c r="AJ202" i="1"/>
  <c r="AZ169" i="1"/>
  <c r="GJ255" i="1"/>
  <c r="BY179" i="1"/>
  <c r="CN112" i="1"/>
  <c r="U147" i="1"/>
  <c r="BO142" i="1"/>
  <c r="DZ148" i="1"/>
  <c r="DI131" i="1"/>
  <c r="Y192" i="1"/>
  <c r="GN195" i="1"/>
  <c r="BG117" i="1"/>
  <c r="GE222" i="1"/>
  <c r="CO184" i="1"/>
  <c r="FQ200" i="1"/>
  <c r="CQ292" i="1"/>
  <c r="GF237" i="1"/>
  <c r="DG194" i="1"/>
  <c r="EC221" i="1"/>
  <c r="ER254" i="1"/>
  <c r="AP156" i="1"/>
  <c r="AS273" i="1"/>
  <c r="AF100" i="1"/>
  <c r="DN122" i="1"/>
  <c r="N147" i="1"/>
  <c r="AJ246" i="1"/>
  <c r="EZ281" i="1"/>
  <c r="EN198" i="1"/>
  <c r="BH229" i="1"/>
  <c r="CL185" i="1"/>
  <c r="AQ193" i="1"/>
  <c r="HI232" i="1"/>
  <c r="HF252" i="1"/>
  <c r="FW254" i="1"/>
  <c r="EU199" i="1"/>
  <c r="FV157" i="1"/>
  <c r="CM265" i="1"/>
  <c r="T146" i="1"/>
  <c r="EG230" i="1"/>
  <c r="AX125" i="1"/>
  <c r="EK132" i="1"/>
  <c r="EF192" i="1"/>
  <c r="DQ199" i="1"/>
  <c r="GA183" i="1"/>
  <c r="CI186" i="1"/>
  <c r="DJ257" i="1"/>
  <c r="CT182" i="1"/>
  <c r="V292" i="1"/>
  <c r="AI99" i="1"/>
  <c r="DE176" i="1"/>
  <c r="EZ188" i="1"/>
  <c r="AF226" i="1"/>
  <c r="EL295" i="1"/>
  <c r="AR170" i="1"/>
  <c r="CZ158" i="1"/>
  <c r="FF183" i="1"/>
  <c r="DE138" i="1"/>
  <c r="HF232" i="1"/>
  <c r="GF142" i="1"/>
  <c r="CI137" i="1"/>
  <c r="BJ241" i="1"/>
  <c r="DK258" i="1"/>
  <c r="AU282" i="1"/>
  <c r="M183" i="1"/>
  <c r="CC117" i="1"/>
  <c r="J253" i="1"/>
  <c r="BE204" i="1"/>
  <c r="HC161" i="1"/>
  <c r="AM143" i="1"/>
  <c r="CJ252" i="1"/>
  <c r="CM134" i="1"/>
  <c r="Z193" i="1"/>
  <c r="BG197" i="1"/>
  <c r="FZ179" i="1"/>
  <c r="CI190" i="1"/>
  <c r="DV205" i="1"/>
  <c r="DZ227" i="1"/>
  <c r="BA177" i="1"/>
  <c r="CG293" i="1"/>
  <c r="DW167" i="1"/>
  <c r="FS255" i="1"/>
  <c r="FS238" i="1"/>
  <c r="CT196" i="1"/>
  <c r="DF161" i="1"/>
  <c r="CY169" i="1"/>
  <c r="CG238" i="1"/>
  <c r="AJ137" i="1"/>
  <c r="ET166" i="1"/>
  <c r="HF153" i="1"/>
  <c r="EG180" i="1"/>
  <c r="EQ174" i="1"/>
  <c r="AG256" i="1"/>
  <c r="AT219" i="1"/>
  <c r="GB246" i="1"/>
  <c r="BK235" i="1"/>
  <c r="EQ204" i="1"/>
  <c r="GR263" i="1"/>
  <c r="HC263" i="1"/>
  <c r="BN194" i="1"/>
  <c r="ED88" i="1"/>
  <c r="GI156" i="1"/>
  <c r="FU138" i="1"/>
  <c r="FC145" i="1"/>
  <c r="BB159" i="1"/>
  <c r="AA118" i="1"/>
  <c r="AO224" i="1"/>
  <c r="GO139" i="1"/>
  <c r="GF125" i="1"/>
  <c r="CW111" i="1"/>
  <c r="HD149" i="1"/>
  <c r="FP63" i="1"/>
  <c r="DB138" i="1"/>
  <c r="DK229" i="1"/>
  <c r="GA142" i="1"/>
  <c r="DL295" i="1"/>
  <c r="BC192" i="1"/>
  <c r="CI207" i="1"/>
  <c r="AZ225" i="1"/>
  <c r="GP142" i="1"/>
  <c r="GT143" i="1"/>
  <c r="EL196" i="1"/>
  <c r="CU162" i="1"/>
  <c r="FO172" i="1"/>
  <c r="GL186" i="1"/>
  <c r="DG187" i="1"/>
  <c r="AG166" i="1"/>
  <c r="BR123" i="1"/>
  <c r="FB111" i="1"/>
  <c r="DJ187" i="1"/>
  <c r="BZ165" i="1"/>
  <c r="DJ258" i="1"/>
  <c r="DZ199" i="1"/>
  <c r="CD292" i="1"/>
  <c r="GW94" i="1"/>
  <c r="DZ141" i="1"/>
  <c r="HC270" i="1"/>
  <c r="CM286" i="1"/>
  <c r="AP299" i="1"/>
  <c r="BB224" i="1"/>
  <c r="FK146" i="1"/>
  <c r="EX139" i="1"/>
  <c r="GC187" i="1"/>
  <c r="BX278" i="1"/>
  <c r="GT193" i="1"/>
  <c r="DH200" i="1"/>
  <c r="DQ188" i="1"/>
  <c r="BP94" i="1"/>
  <c r="HC199" i="1"/>
  <c r="EN134" i="1"/>
  <c r="AX193" i="1"/>
  <c r="EN154" i="1"/>
  <c r="CG285" i="1"/>
  <c r="BM197" i="1"/>
  <c r="CE264" i="1"/>
  <c r="BQ143" i="1"/>
  <c r="DX291" i="1"/>
  <c r="DF86" i="1"/>
  <c r="BR133" i="1"/>
  <c r="GW189" i="1"/>
  <c r="AU225" i="1"/>
  <c r="FW199" i="1"/>
  <c r="BC197" i="1"/>
  <c r="DZ208" i="1"/>
  <c r="ET161" i="1"/>
  <c r="AC251" i="1"/>
  <c r="GA166" i="1"/>
  <c r="EX283" i="1"/>
  <c r="FC294" i="1"/>
  <c r="DX271" i="1"/>
  <c r="EN162" i="1"/>
  <c r="X187" i="1"/>
  <c r="AK135" i="1"/>
  <c r="HD224" i="1"/>
  <c r="FC182" i="1"/>
  <c r="BY182" i="1"/>
  <c r="CC234" i="1"/>
  <c r="DD135" i="1"/>
  <c r="BS170" i="1"/>
  <c r="FD182" i="1"/>
  <c r="BY180" i="1"/>
  <c r="CM242" i="1"/>
  <c r="HG249" i="1"/>
  <c r="FM293" i="1"/>
  <c r="GE160" i="1"/>
  <c r="ET186" i="1"/>
  <c r="T210" i="1"/>
  <c r="CB209" i="1"/>
  <c r="DD292" i="1"/>
  <c r="HC131" i="1"/>
  <c r="Y200" i="1"/>
  <c r="BJ191" i="1"/>
  <c r="FQ192" i="1"/>
  <c r="K135" i="1"/>
  <c r="DO204" i="1"/>
  <c r="FB167" i="1"/>
  <c r="EL260" i="1"/>
  <c r="AP216" i="1"/>
  <c r="BL289" i="1"/>
  <c r="AC162" i="1"/>
  <c r="CI271" i="1"/>
  <c r="AX203" i="1"/>
  <c r="Z196" i="1"/>
  <c r="CC255" i="1"/>
  <c r="GM259" i="1"/>
  <c r="GK140" i="1"/>
  <c r="EM143" i="1"/>
  <c r="FN167" i="1"/>
  <c r="EK258" i="1"/>
  <c r="BV195" i="1"/>
  <c r="BN164" i="1"/>
  <c r="DO216" i="1"/>
  <c r="CT229" i="1"/>
  <c r="BF245" i="1"/>
  <c r="CX269" i="1"/>
  <c r="BP190" i="1"/>
  <c r="EA143" i="1"/>
  <c r="DT202" i="1"/>
  <c r="BN174" i="1"/>
  <c r="BK298" i="1"/>
  <c r="DM260" i="1"/>
  <c r="DC80" i="1"/>
  <c r="BK215" i="1"/>
  <c r="EH144" i="1"/>
  <c r="CI202" i="1"/>
  <c r="DD139" i="1"/>
  <c r="FL226" i="1"/>
  <c r="ER256" i="1"/>
  <c r="BJ212" i="1"/>
  <c r="EK218" i="1"/>
  <c r="N195" i="1"/>
  <c r="FC101" i="1"/>
  <c r="Y129" i="1"/>
  <c r="AP158" i="1"/>
  <c r="BO170" i="1"/>
  <c r="EM190" i="1"/>
  <c r="BU111" i="1"/>
  <c r="FH121" i="1"/>
  <c r="CV139" i="1"/>
  <c r="CL245" i="1"/>
  <c r="FY179" i="1"/>
  <c r="EW127" i="1"/>
  <c r="CC214" i="1"/>
  <c r="DV130" i="1"/>
  <c r="DB158" i="1"/>
  <c r="EH129" i="1"/>
  <c r="CJ84" i="1"/>
  <c r="CW185" i="1"/>
  <c r="AM122" i="1"/>
  <c r="GP109" i="1"/>
  <c r="ER102" i="1"/>
  <c r="AF110" i="1"/>
  <c r="AV189" i="1"/>
  <c r="BU95" i="1"/>
  <c r="DL151" i="1"/>
  <c r="AJ234" i="1"/>
  <c r="EC160" i="1"/>
  <c r="BH118" i="1"/>
  <c r="FX192" i="1"/>
  <c r="BT130" i="1"/>
  <c r="ER144" i="1"/>
  <c r="GL246" i="1"/>
  <c r="CQ203" i="1"/>
  <c r="AN152" i="1"/>
  <c r="DJ82" i="1"/>
  <c r="GP165" i="1"/>
  <c r="EI160" i="1"/>
  <c r="FQ143" i="1"/>
  <c r="EW237" i="1"/>
  <c r="CF206" i="1"/>
  <c r="DJ266" i="1"/>
  <c r="L271" i="1"/>
  <c r="BQ282" i="1"/>
  <c r="GA136" i="1"/>
  <c r="HH145" i="1"/>
  <c r="BY174" i="1"/>
  <c r="FX149" i="1"/>
  <c r="BO252" i="1"/>
  <c r="DE172" i="1"/>
  <c r="CF83" i="1"/>
  <c r="EB175" i="1"/>
  <c r="AI289" i="1"/>
  <c r="DP204" i="1"/>
  <c r="FN133" i="1"/>
  <c r="CH264" i="1"/>
  <c r="DQ254" i="1"/>
  <c r="BQ145" i="1"/>
  <c r="EW162" i="1"/>
  <c r="EC157" i="1"/>
  <c r="FT173" i="1"/>
  <c r="AQ190" i="1"/>
  <c r="BD179" i="1"/>
  <c r="EL249" i="1"/>
  <c r="DF290" i="1"/>
  <c r="AT114" i="1"/>
  <c r="GP146" i="1"/>
  <c r="AD145" i="1"/>
  <c r="BJ148" i="1"/>
  <c r="AH167" i="1"/>
  <c r="DG209" i="1"/>
  <c r="GE233" i="1"/>
  <c r="FD230" i="1"/>
  <c r="BO138" i="1"/>
  <c r="FO298" i="1"/>
  <c r="DG113" i="1"/>
  <c r="BW187" i="1"/>
  <c r="EQ196" i="1"/>
  <c r="AR264" i="1"/>
  <c r="HF172" i="1"/>
  <c r="BF170" i="1"/>
  <c r="DN87" i="1"/>
  <c r="GX126" i="1"/>
  <c r="EV154" i="1"/>
  <c r="AE109" i="1"/>
  <c r="DN224" i="1"/>
  <c r="EM169" i="1"/>
  <c r="AT269" i="1"/>
  <c r="EN194" i="1"/>
  <c r="GM226" i="1"/>
  <c r="GQ212" i="1"/>
  <c r="DE168" i="1"/>
  <c r="BS173" i="1"/>
  <c r="CL193" i="1"/>
  <c r="AU165" i="1"/>
  <c r="FU98" i="1"/>
  <c r="DO217" i="1"/>
  <c r="GX240" i="1"/>
  <c r="FI134" i="1"/>
  <c r="BO204" i="1"/>
  <c r="BZ156" i="1"/>
  <c r="EQ149" i="1"/>
  <c r="CS255" i="1"/>
  <c r="O134" i="1"/>
  <c r="FU274" i="1"/>
  <c r="AR162" i="1"/>
  <c r="AX278" i="1"/>
  <c r="HF208" i="1"/>
  <c r="CB238" i="1"/>
  <c r="HC159" i="1"/>
  <c r="AZ128" i="1"/>
  <c r="CY91" i="1"/>
  <c r="EU224" i="1"/>
  <c r="FN174" i="1"/>
  <c r="AM162" i="1"/>
  <c r="T229" i="1"/>
  <c r="L172" i="1"/>
  <c r="CA143" i="1"/>
  <c r="FL236" i="1"/>
  <c r="CN232" i="1"/>
  <c r="EQ288" i="1"/>
  <c r="BH181" i="1"/>
  <c r="EA238" i="1"/>
  <c r="EA297" i="1"/>
  <c r="HC278" i="1"/>
  <c r="CR217" i="1"/>
  <c r="GQ133" i="1"/>
  <c r="GD119" i="1"/>
  <c r="CA178" i="1"/>
  <c r="DQ245" i="1"/>
  <c r="GM230" i="1"/>
  <c r="BL158" i="1"/>
  <c r="CW248" i="1"/>
  <c r="DP206" i="1"/>
  <c r="DP183" i="1"/>
  <c r="CZ174" i="1"/>
  <c r="BF166" i="1"/>
  <c r="BN127" i="1"/>
  <c r="EM107" i="1"/>
  <c r="EQ192" i="1"/>
  <c r="BU158" i="1"/>
  <c r="AR268" i="1"/>
  <c r="BX185" i="1"/>
  <c r="CV260" i="1"/>
  <c r="DK116" i="1"/>
  <c r="J242" i="1"/>
  <c r="GD111" i="1"/>
  <c r="AF265" i="1"/>
  <c r="BO251" i="1"/>
  <c r="BB170" i="1"/>
  <c r="BB106" i="1"/>
  <c r="GD91" i="1"/>
  <c r="DL163" i="1"/>
  <c r="AZ152" i="1"/>
  <c r="AB128" i="1"/>
  <c r="BM246" i="1"/>
  <c r="DW269" i="1"/>
  <c r="EP235" i="1"/>
  <c r="HE249" i="1"/>
  <c r="BO293" i="1"/>
  <c r="W92" i="1"/>
  <c r="GF172" i="1"/>
  <c r="BR271" i="1"/>
  <c r="BT189" i="1"/>
  <c r="FO247" i="1"/>
  <c r="FL163" i="1"/>
  <c r="CT188" i="1"/>
  <c r="EU252" i="1"/>
  <c r="AC292" i="1"/>
  <c r="EL285" i="1"/>
  <c r="DX253" i="1"/>
  <c r="CE158" i="1"/>
  <c r="DC153" i="1"/>
  <c r="GW137" i="1"/>
  <c r="AE213" i="1"/>
  <c r="AS255" i="1"/>
  <c r="CT292" i="1"/>
  <c r="EO111" i="1"/>
  <c r="FM264" i="1"/>
  <c r="CG214" i="1"/>
  <c r="BZ252" i="1"/>
  <c r="HG203" i="1"/>
  <c r="ER260" i="1"/>
  <c r="EN135" i="1"/>
  <c r="CW176" i="1"/>
  <c r="FQ154" i="1"/>
  <c r="CM186" i="1"/>
  <c r="BZ119" i="1"/>
  <c r="ED194" i="1"/>
  <c r="AA296" i="1"/>
  <c r="CW201" i="1"/>
  <c r="GP147" i="1"/>
  <c r="DB184" i="1"/>
  <c r="CU289" i="1"/>
  <c r="GP292" i="1"/>
  <c r="EM276" i="1"/>
  <c r="X189" i="1"/>
  <c r="AV196" i="1"/>
  <c r="EY91" i="1"/>
  <c r="DJ119" i="1"/>
  <c r="AG215" i="1"/>
  <c r="DW185" i="1"/>
  <c r="CX228" i="1"/>
  <c r="FB113" i="1"/>
  <c r="AZ155" i="1"/>
  <c r="M145" i="1"/>
  <c r="BZ176" i="1"/>
  <c r="DP290" i="1"/>
  <c r="FV265" i="1"/>
  <c r="GY198" i="1"/>
  <c r="GJ277" i="1"/>
  <c r="L223" i="1"/>
  <c r="GJ206" i="1"/>
  <c r="AQ187" i="1"/>
  <c r="FG213" i="1"/>
  <c r="EN139" i="1"/>
  <c r="DJ159" i="1"/>
  <c r="FV242" i="1"/>
  <c r="HE274" i="1"/>
  <c r="FM205" i="1"/>
  <c r="FM254" i="1"/>
  <c r="CV184" i="1"/>
  <c r="AI224" i="1"/>
  <c r="AG247" i="1"/>
  <c r="V274" i="1"/>
  <c r="DR177" i="1"/>
  <c r="GD134" i="1"/>
  <c r="M210" i="1"/>
  <c r="CL233" i="1"/>
  <c r="CD228" i="1"/>
  <c r="CQ251" i="1"/>
  <c r="EZ169" i="1"/>
  <c r="AQ182" i="1"/>
  <c r="BL156" i="1"/>
  <c r="GE176" i="1"/>
  <c r="GO142" i="1"/>
  <c r="BZ253" i="1"/>
  <c r="EK224" i="1"/>
  <c r="BI258" i="1"/>
  <c r="DK277" i="1"/>
  <c r="HC215" i="1"/>
  <c r="DR208" i="1"/>
  <c r="BV186" i="1"/>
  <c r="CG114" i="1"/>
  <c r="AX230" i="1"/>
  <c r="CL165" i="1"/>
  <c r="AH222" i="1"/>
  <c r="CB157" i="1"/>
  <c r="HB209" i="1"/>
  <c r="GZ297" i="1"/>
  <c r="BZ167" i="1"/>
  <c r="BO197" i="1"/>
  <c r="DS252" i="1"/>
  <c r="GB186" i="1"/>
  <c r="BQ269" i="1"/>
  <c r="GW252" i="1"/>
  <c r="V212" i="1"/>
  <c r="CH116" i="1"/>
  <c r="BD153" i="1"/>
  <c r="FB119" i="1"/>
  <c r="M111" i="1"/>
  <c r="EG162" i="1"/>
  <c r="L143" i="1"/>
  <c r="FS148" i="1"/>
  <c r="EI110" i="1"/>
  <c r="BG166" i="1"/>
  <c r="HH104" i="1"/>
  <c r="EL203" i="1"/>
  <c r="HE172" i="1"/>
  <c r="GV184" i="1"/>
  <c r="CK98" i="1"/>
  <c r="DS111" i="1"/>
  <c r="Q180" i="1"/>
  <c r="CG120" i="1"/>
  <c r="DY146" i="1"/>
  <c r="HG142" i="1"/>
  <c r="EY99" i="1"/>
  <c r="BH187" i="1"/>
  <c r="T169" i="1"/>
  <c r="AF151" i="1"/>
  <c r="DV104" i="1"/>
  <c r="BW141" i="1"/>
  <c r="DE125" i="1"/>
  <c r="EC150" i="1"/>
  <c r="HE184" i="1"/>
  <c r="EN186" i="1"/>
  <c r="CR154" i="1"/>
  <c r="HA189" i="1"/>
  <c r="ER128" i="1"/>
  <c r="FC178" i="1"/>
  <c r="BZ99" i="1"/>
  <c r="EI238" i="1"/>
  <c r="FH239" i="1"/>
  <c r="ES116" i="1"/>
  <c r="BF139" i="1"/>
  <c r="FU162" i="1"/>
  <c r="FD216" i="1"/>
  <c r="HD271" i="1"/>
  <c r="GH204" i="1"/>
  <c r="BX143" i="1"/>
  <c r="AJ142" i="1"/>
  <c r="FU217" i="1"/>
  <c r="FB140" i="1"/>
  <c r="HA218" i="1"/>
  <c r="EB147" i="1"/>
  <c r="X173" i="1"/>
  <c r="EG201" i="1"/>
  <c r="AG205" i="1"/>
  <c r="DC218" i="1"/>
  <c r="EQ249" i="1"/>
  <c r="DN102" i="1"/>
  <c r="FZ149" i="1"/>
  <c r="EG187" i="1"/>
  <c r="BO223" i="1"/>
  <c r="HE202" i="1"/>
  <c r="CR157" i="1"/>
  <c r="Z237" i="1"/>
  <c r="FL167" i="1"/>
  <c r="U246" i="1"/>
  <c r="CZ213" i="1"/>
  <c r="DY108" i="1"/>
  <c r="DF97" i="1"/>
  <c r="CE137" i="1"/>
  <c r="FC165" i="1"/>
  <c r="AR168" i="1"/>
  <c r="FH173" i="1"/>
  <c r="EQ240" i="1"/>
  <c r="BB272" i="1"/>
  <c r="GC207" i="1"/>
  <c r="DU279" i="1"/>
  <c r="HC144" i="1"/>
  <c r="DJ183" i="1"/>
  <c r="DJ204" i="1"/>
  <c r="FX276" i="1"/>
  <c r="EL195" i="1"/>
  <c r="FU254" i="1"/>
  <c r="AJ106" i="1"/>
  <c r="BO147" i="1"/>
  <c r="BK105" i="1"/>
  <c r="AH118" i="1"/>
  <c r="GF169" i="1"/>
  <c r="EV185" i="1"/>
  <c r="FY274" i="1"/>
  <c r="CY180" i="1"/>
  <c r="GZ243" i="1"/>
  <c r="EP123" i="1"/>
  <c r="EX138" i="1"/>
  <c r="GJ270" i="1"/>
  <c r="CA263" i="1"/>
  <c r="GL203" i="1"/>
  <c r="BS203" i="1"/>
  <c r="CP208" i="1"/>
  <c r="FE191" i="1"/>
  <c r="BZ133" i="1"/>
  <c r="AD119" i="1"/>
  <c r="BS221" i="1"/>
  <c r="EZ243" i="1"/>
  <c r="GC280" i="1"/>
  <c r="EP208" i="1"/>
  <c r="ET234" i="1"/>
  <c r="DG164" i="1"/>
  <c r="GQ181" i="1"/>
  <c r="BN254" i="1"/>
  <c r="FS194" i="1"/>
  <c r="N219" i="1"/>
  <c r="FI133" i="1"/>
  <c r="EM186" i="1"/>
  <c r="AU264" i="1"/>
  <c r="HA184" i="1"/>
  <c r="EJ142" i="1"/>
  <c r="AK130" i="1"/>
  <c r="FE192" i="1"/>
  <c r="FR220" i="1"/>
  <c r="AV279" i="1"/>
  <c r="BY274" i="1"/>
  <c r="EX251" i="1"/>
  <c r="EO184" i="1"/>
  <c r="FQ139" i="1"/>
  <c r="BL266" i="1"/>
  <c r="X144" i="1"/>
  <c r="CD213" i="1"/>
  <c r="EW143" i="1"/>
  <c r="GQ58" i="1"/>
  <c r="CB96" i="1"/>
  <c r="GN154" i="1"/>
  <c r="FS190" i="1"/>
  <c r="BV179" i="1"/>
  <c r="GG193" i="1"/>
  <c r="FJ199" i="1"/>
  <c r="CJ97" i="1"/>
  <c r="AQ123" i="1"/>
  <c r="EM153" i="1"/>
  <c r="FG150" i="1"/>
  <c r="CZ105" i="1"/>
  <c r="AD159" i="1"/>
  <c r="AD221" i="1"/>
  <c r="BA211" i="1"/>
  <c r="CA202" i="1"/>
  <c r="GM233" i="1"/>
  <c r="EZ162" i="1"/>
  <c r="CX222" i="1"/>
  <c r="W123" i="1"/>
  <c r="CF258" i="1"/>
  <c r="CB268" i="1"/>
  <c r="DH173" i="1"/>
  <c r="DA182" i="1"/>
  <c r="BQ142" i="1"/>
  <c r="BF153" i="1"/>
  <c r="FK174" i="1"/>
  <c r="FX91" i="1"/>
  <c r="AF184" i="1"/>
  <c r="EP224" i="1"/>
  <c r="HH220" i="1"/>
  <c r="M159" i="1"/>
  <c r="DP256" i="1"/>
  <c r="FM156" i="1"/>
  <c r="GI161" i="1"/>
  <c r="Q199" i="1"/>
  <c r="AS185" i="1"/>
  <c r="R274" i="1"/>
  <c r="HA187" i="1"/>
  <c r="BL163" i="1"/>
  <c r="FA200" i="1"/>
  <c r="CD233" i="1"/>
  <c r="T296" i="1"/>
  <c r="K213" i="1"/>
  <c r="CT253" i="1"/>
  <c r="GW150" i="1"/>
  <c r="FT138" i="1"/>
  <c r="EJ108" i="1"/>
  <c r="DN258" i="1"/>
  <c r="BG261" i="1"/>
  <c r="GN209" i="1"/>
  <c r="FS289" i="1"/>
  <c r="AI253" i="1"/>
  <c r="HC272" i="1"/>
  <c r="S149" i="1"/>
  <c r="AL234" i="1"/>
  <c r="CT142" i="1"/>
  <c r="FH234" i="1"/>
  <c r="FU194" i="1"/>
  <c r="AY120" i="1"/>
  <c r="EP205" i="1"/>
  <c r="O177" i="1"/>
  <c r="GL231" i="1"/>
  <c r="HE156" i="1"/>
  <c r="EK245" i="1"/>
  <c r="HB236" i="1"/>
  <c r="HF237" i="1"/>
  <c r="CB284" i="1"/>
  <c r="HB179" i="1"/>
  <c r="CF181" i="1"/>
  <c r="HE171" i="1"/>
  <c r="DZ196" i="1"/>
  <c r="AF175" i="1"/>
  <c r="AD143" i="1"/>
  <c r="AF239" i="1"/>
  <c r="CP172" i="1"/>
  <c r="HH180" i="1"/>
  <c r="DY203" i="1"/>
  <c r="BZ263" i="1"/>
  <c r="EQ256" i="1"/>
  <c r="GO230" i="1"/>
  <c r="DN248" i="1"/>
  <c r="AK171" i="1"/>
  <c r="BT195" i="1"/>
  <c r="EI185" i="1"/>
  <c r="W138" i="1"/>
  <c r="EE208" i="1"/>
  <c r="HG283" i="1"/>
  <c r="CU190" i="1"/>
  <c r="DN233" i="1"/>
  <c r="HB151" i="1"/>
  <c r="EH175" i="1"/>
  <c r="BM217" i="1"/>
  <c r="DO228" i="1"/>
  <c r="CQ227" i="1"/>
  <c r="FK245" i="1"/>
  <c r="AI291" i="1"/>
  <c r="GG293" i="1"/>
  <c r="DB223" i="1"/>
  <c r="EV212" i="1"/>
  <c r="CZ101" i="1"/>
  <c r="U222" i="1"/>
  <c r="BZ182" i="1"/>
  <c r="DS247" i="1"/>
  <c r="BK106" i="1"/>
  <c r="CW171" i="1"/>
  <c r="FN284" i="1"/>
  <c r="GD216" i="1"/>
  <c r="FA179" i="1"/>
  <c r="CE279" i="1"/>
  <c r="BN170" i="1"/>
  <c r="FK260" i="1"/>
  <c r="AJ282" i="1"/>
  <c r="CP254" i="1"/>
  <c r="DK173" i="1"/>
  <c r="CU183" i="1"/>
  <c r="DF103" i="1"/>
  <c r="BG194" i="1"/>
  <c r="EQ150" i="1"/>
  <c r="EI111" i="1"/>
  <c r="CR125" i="1"/>
  <c r="EV146" i="1"/>
  <c r="DG169" i="1"/>
  <c r="BX113" i="1"/>
  <c r="GZ134" i="1"/>
  <c r="GZ182" i="1"/>
  <c r="Z171" i="1"/>
  <c r="DS88" i="1"/>
  <c r="FD138" i="1"/>
  <c r="DS120" i="1"/>
  <c r="EC171" i="1"/>
  <c r="FO125" i="1"/>
  <c r="CB112" i="1"/>
  <c r="EW189" i="1"/>
  <c r="CO135" i="1"/>
  <c r="BQ63" i="1"/>
  <c r="CD189" i="1"/>
  <c r="DM167" i="1"/>
  <c r="ES159" i="1"/>
  <c r="EW244" i="1"/>
  <c r="EB162" i="1"/>
  <c r="DA124" i="1"/>
  <c r="GG174" i="1"/>
  <c r="DM205" i="1"/>
  <c r="HE142" i="1"/>
  <c r="AG176" i="1"/>
  <c r="AC181" i="1"/>
  <c r="CO101" i="1"/>
  <c r="EB227" i="1"/>
  <c r="CU184" i="1"/>
  <c r="AV110" i="1"/>
  <c r="AU78" i="1"/>
  <c r="V88" i="1"/>
  <c r="CN148" i="1"/>
  <c r="S74" i="1"/>
  <c r="CR113" i="1"/>
  <c r="AR152" i="1"/>
  <c r="AQ175" i="1"/>
  <c r="EW180" i="1"/>
  <c r="FR205" i="1"/>
  <c r="CY252" i="1"/>
  <c r="FO94" i="1"/>
  <c r="CT149" i="1"/>
  <c r="AW273" i="1"/>
  <c r="BJ226" i="1"/>
  <c r="GY243" i="1"/>
  <c r="FI176" i="1"/>
  <c r="HE143" i="1"/>
  <c r="EK139" i="1"/>
  <c r="AE223" i="1"/>
  <c r="DE251" i="1"/>
  <c r="DZ269" i="1"/>
  <c r="CL167" i="1"/>
  <c r="FP162" i="1"/>
  <c r="Z195" i="1"/>
  <c r="Q189" i="1"/>
  <c r="GI159" i="1"/>
  <c r="FU202" i="1"/>
  <c r="AZ113" i="1"/>
  <c r="FN243" i="1"/>
  <c r="GP257" i="1"/>
  <c r="EX246" i="1"/>
  <c r="EL219" i="1"/>
  <c r="GN90" i="1"/>
  <c r="GU187" i="1"/>
  <c r="BU255" i="1"/>
  <c r="FW137" i="1"/>
  <c r="AR199" i="1"/>
  <c r="AF170" i="1"/>
  <c r="ES189" i="1"/>
  <c r="BN215" i="1"/>
  <c r="GS273" i="1"/>
  <c r="ET173" i="1"/>
  <c r="FU179" i="1"/>
  <c r="O214" i="1"/>
  <c r="DU261" i="1"/>
  <c r="EY220" i="1"/>
  <c r="DS97" i="1"/>
  <c r="DL139" i="1"/>
  <c r="FE140" i="1"/>
  <c r="R140" i="1"/>
  <c r="AH99" i="1"/>
  <c r="FM260" i="1"/>
  <c r="BA190" i="1"/>
  <c r="EK289" i="1"/>
  <c r="CR140" i="1"/>
  <c r="FQ244" i="1"/>
  <c r="CW124" i="1"/>
  <c r="BH184" i="1"/>
  <c r="CH214" i="1"/>
  <c r="CZ283" i="1"/>
  <c r="S234" i="1"/>
  <c r="CE85" i="1"/>
  <c r="AM183" i="1"/>
  <c r="FR148" i="1"/>
  <c r="BL212" i="1"/>
  <c r="GX177" i="1"/>
  <c r="DY118" i="1"/>
  <c r="BG160" i="1"/>
  <c r="GQ256" i="1"/>
  <c r="CQ283" i="1"/>
  <c r="GS267" i="1"/>
  <c r="DO211" i="1"/>
  <c r="N156" i="1"/>
  <c r="EN294" i="1"/>
  <c r="W135" i="1"/>
  <c r="EJ169" i="1"/>
  <c r="P201" i="1"/>
  <c r="EB117" i="1"/>
  <c r="CV172" i="1"/>
  <c r="FA124" i="1"/>
  <c r="DM207" i="1"/>
  <c r="Y243" i="1"/>
  <c r="AW119" i="1"/>
  <c r="AC141" i="1"/>
  <c r="CA267" i="1"/>
  <c r="BC209" i="1"/>
  <c r="Z290" i="1"/>
  <c r="HB207" i="1"/>
  <c r="DA194" i="1"/>
  <c r="GZ229" i="1"/>
  <c r="DB146" i="1"/>
  <c r="CD236" i="1"/>
  <c r="GT186" i="1"/>
  <c r="GG157" i="1"/>
  <c r="EP126" i="1"/>
  <c r="FC261" i="1"/>
  <c r="BA237" i="1"/>
  <c r="GR212" i="1"/>
  <c r="FW99" i="1"/>
  <c r="DH154" i="1"/>
  <c r="EU133" i="1"/>
  <c r="AD152" i="1"/>
  <c r="EG151" i="1"/>
  <c r="X214" i="1"/>
  <c r="FY90" i="1"/>
  <c r="AF182" i="1"/>
  <c r="BH212" i="1"/>
  <c r="GO240" i="1"/>
  <c r="CC228" i="1"/>
  <c r="GE262" i="1"/>
  <c r="EQ155" i="1"/>
  <c r="FC206" i="1"/>
  <c r="DF203" i="1"/>
  <c r="DL287" i="1"/>
  <c r="FD123" i="1"/>
  <c r="CM167" i="1"/>
  <c r="M216" i="1"/>
  <c r="M140" i="1"/>
  <c r="FE229" i="1"/>
  <c r="FK270" i="1"/>
  <c r="GF201" i="1"/>
  <c r="ER209" i="1"/>
  <c r="P194" i="1"/>
  <c r="FB132" i="1"/>
  <c r="FH220" i="1"/>
  <c r="GP241" i="1"/>
  <c r="GI174" i="1"/>
  <c r="BL150" i="1"/>
  <c r="AG152" i="1"/>
  <c r="R180" i="1"/>
  <c r="FB284" i="1"/>
  <c r="FK98" i="1"/>
  <c r="GQ277" i="1"/>
  <c r="AD244" i="1"/>
  <c r="GD281" i="1"/>
  <c r="CX272" i="1"/>
  <c r="DW162" i="1"/>
  <c r="HH226" i="1"/>
  <c r="AI198" i="1"/>
  <c r="CY135" i="1"/>
  <c r="BA132" i="1"/>
  <c r="I150" i="1"/>
  <c r="BF218" i="1"/>
  <c r="GO263" i="1"/>
  <c r="BL138" i="1"/>
  <c r="AH196" i="1"/>
  <c r="BT250" i="1"/>
  <c r="FG250" i="1"/>
  <c r="DG269" i="1"/>
  <c r="FL176" i="1"/>
  <c r="CJ219" i="1"/>
  <c r="HC195" i="1"/>
  <c r="BP133" i="1"/>
  <c r="DE137" i="1"/>
  <c r="BF207" i="1"/>
  <c r="BT217" i="1"/>
  <c r="FP209" i="1"/>
  <c r="CC183" i="1"/>
  <c r="T147" i="1"/>
  <c r="GX289" i="1"/>
  <c r="DS163" i="1"/>
  <c r="FI204" i="1"/>
  <c r="EC214" i="1"/>
  <c r="U208" i="1"/>
  <c r="AD173" i="1"/>
  <c r="ER164" i="1"/>
  <c r="BU230" i="1"/>
  <c r="K152" i="1"/>
  <c r="GM243" i="1"/>
  <c r="EE257" i="1"/>
  <c r="GX229" i="1"/>
  <c r="EM240" i="1"/>
  <c r="GR204" i="1"/>
  <c r="FO274" i="1"/>
  <c r="DM202" i="1"/>
  <c r="CX171" i="1"/>
  <c r="W149" i="1"/>
  <c r="GS92" i="1"/>
  <c r="DV204" i="1"/>
  <c r="EZ145" i="1"/>
  <c r="AJ293" i="1"/>
  <c r="EK195" i="1"/>
  <c r="FA182" i="1"/>
  <c r="AZ187" i="1"/>
  <c r="HC227" i="1"/>
  <c r="P200" i="1"/>
  <c r="GC235" i="1"/>
  <c r="AY199" i="1"/>
  <c r="EZ269" i="1"/>
  <c r="EY230" i="1"/>
  <c r="DZ271" i="1"/>
  <c r="EA192" i="1"/>
  <c r="X196" i="1"/>
  <c r="DH142" i="1"/>
  <c r="FC208" i="1"/>
  <c r="DD111" i="1"/>
  <c r="AT156" i="1"/>
  <c r="BF203" i="1"/>
  <c r="AS168" i="1"/>
  <c r="DX224" i="1"/>
  <c r="DZ230" i="1"/>
  <c r="CO169" i="1"/>
  <c r="CK175" i="1"/>
  <c r="BV182" i="1"/>
  <c r="I132" i="1"/>
  <c r="AU253" i="1"/>
  <c r="AB290" i="1"/>
  <c r="DB202" i="1"/>
  <c r="FV211" i="1"/>
  <c r="EO138" i="1"/>
  <c r="EW240" i="1"/>
  <c r="CB212" i="1"/>
  <c r="DO198" i="1"/>
  <c r="GU100" i="1"/>
  <c r="BE132" i="1"/>
  <c r="DF200" i="1"/>
  <c r="BM291" i="1"/>
  <c r="EH231" i="1"/>
  <c r="GW211" i="1"/>
  <c r="FK290" i="1"/>
  <c r="HF278" i="1"/>
  <c r="FV250" i="1"/>
  <c r="AH133" i="1"/>
  <c r="BV108" i="1"/>
  <c r="FY165" i="1"/>
  <c r="AF105" i="1"/>
  <c r="FR120" i="1"/>
  <c r="DJ192" i="1"/>
  <c r="FX136" i="1"/>
  <c r="AH216" i="1"/>
  <c r="AQ83" i="1"/>
  <c r="DE154" i="1"/>
  <c r="CZ197" i="1"/>
  <c r="AG163" i="1"/>
  <c r="BF189" i="1"/>
  <c r="AQ149" i="1"/>
  <c r="HH117" i="1"/>
  <c r="S260" i="1"/>
  <c r="AV202" i="1"/>
  <c r="EP110" i="1"/>
  <c r="FY214" i="1"/>
  <c r="BV170" i="1"/>
  <c r="EY142" i="1"/>
  <c r="CX213" i="1"/>
  <c r="FR259" i="1"/>
  <c r="GH118" i="1"/>
  <c r="V210" i="1"/>
  <c r="L138" i="1"/>
  <c r="BC167" i="1"/>
  <c r="DE167" i="1"/>
  <c r="EV192" i="1"/>
  <c r="M142" i="1"/>
  <c r="DV166" i="1"/>
  <c r="BL91" i="1"/>
  <c r="GT142" i="1"/>
  <c r="X148" i="1"/>
  <c r="DG129" i="1"/>
  <c r="N189" i="1"/>
  <c r="GX295" i="1"/>
  <c r="HF88" i="1"/>
  <c r="S202" i="1"/>
  <c r="DA214" i="1"/>
  <c r="EH209" i="1"/>
  <c r="CW274" i="1"/>
  <c r="EP193" i="1"/>
  <c r="CB135" i="1"/>
  <c r="AV142" i="1"/>
  <c r="FB256" i="1"/>
  <c r="FV186" i="1"/>
  <c r="K232" i="1"/>
  <c r="BL195" i="1"/>
  <c r="U111" i="1"/>
  <c r="CH167" i="1"/>
  <c r="DL278" i="1"/>
  <c r="EK256" i="1"/>
  <c r="FJ297" i="1"/>
  <c r="FX144" i="1"/>
  <c r="BB90" i="1"/>
  <c r="GK231" i="1"/>
  <c r="AB232" i="1"/>
  <c r="FS236" i="1"/>
  <c r="CH189" i="1"/>
  <c r="CP252" i="1"/>
  <c r="GD230" i="1"/>
  <c r="HC265" i="1"/>
  <c r="GK200" i="1"/>
  <c r="U145" i="1"/>
  <c r="GC154" i="1"/>
  <c r="CE208" i="1"/>
  <c r="DW133" i="1"/>
  <c r="BS154" i="1"/>
  <c r="GG284" i="1"/>
  <c r="EN146" i="1"/>
  <c r="L183" i="1"/>
  <c r="DO213" i="1"/>
  <c r="AX283" i="1"/>
  <c r="FE238" i="1"/>
  <c r="DK250" i="1"/>
  <c r="DE215" i="1"/>
  <c r="EM274" i="1"/>
  <c r="R192" i="1"/>
  <c r="AB104" i="1"/>
  <c r="AO129" i="1"/>
  <c r="CB185" i="1"/>
  <c r="AL180" i="1"/>
  <c r="ER158" i="1"/>
  <c r="BX178" i="1"/>
  <c r="FZ204" i="1"/>
  <c r="AS299" i="1"/>
  <c r="FS170" i="1"/>
  <c r="K290" i="1"/>
  <c r="BL146" i="1"/>
  <c r="AB202" i="1"/>
  <c r="GJ208" i="1"/>
  <c r="EL235" i="1"/>
  <c r="HI186" i="1"/>
  <c r="AX142" i="1"/>
  <c r="HI144" i="1"/>
  <c r="FA159" i="1"/>
  <c r="FK199" i="1"/>
  <c r="GM173" i="1"/>
  <c r="FK192" i="1"/>
  <c r="BT172" i="1"/>
  <c r="Z250" i="1"/>
  <c r="H192" i="1"/>
  <c r="P271" i="1"/>
  <c r="N198" i="1"/>
  <c r="CU188" i="1"/>
  <c r="CZ279" i="1"/>
  <c r="GE226" i="1"/>
  <c r="CH88" i="1"/>
  <c r="DC203" i="1"/>
  <c r="DB141" i="1"/>
  <c r="EG133" i="1"/>
  <c r="GR177" i="1"/>
  <c r="CL182" i="1"/>
  <c r="Z245" i="1"/>
  <c r="GU138" i="1"/>
  <c r="FF185" i="1"/>
  <c r="EY255" i="1"/>
  <c r="O247" i="1"/>
  <c r="EK240" i="1"/>
  <c r="FR158" i="1"/>
  <c r="BT209" i="1"/>
  <c r="CJ261" i="1"/>
  <c r="GS178" i="1"/>
  <c r="CV92" i="1"/>
  <c r="FY209" i="1"/>
  <c r="GR132" i="1"/>
  <c r="BA280" i="1"/>
  <c r="AP132" i="1"/>
  <c r="FR199" i="1"/>
  <c r="FT184" i="1"/>
  <c r="CJ106" i="1"/>
  <c r="GJ209" i="1"/>
  <c r="J243" i="1"/>
  <c r="EI151" i="1"/>
  <c r="AY193" i="1"/>
  <c r="GZ223" i="1"/>
  <c r="FH164" i="1"/>
  <c r="HA179" i="1"/>
  <c r="FP132" i="1"/>
  <c r="EK155" i="1"/>
  <c r="FJ224" i="1"/>
  <c r="FJ296" i="1"/>
  <c r="DQ202" i="1"/>
  <c r="BR293" i="1"/>
  <c r="AZ195" i="1"/>
  <c r="DR281" i="1"/>
  <c r="AI201" i="1"/>
  <c r="EM147" i="1"/>
  <c r="AG164" i="1"/>
  <c r="DZ90" i="1"/>
  <c r="BU182" i="1"/>
  <c r="N174" i="1"/>
  <c r="P196" i="1"/>
  <c r="CC219" i="1"/>
  <c r="AR72" i="1"/>
  <c r="EF285" i="1"/>
  <c r="EG231" i="1"/>
  <c r="BW241" i="1"/>
  <c r="ET228" i="1"/>
  <c r="BN161" i="1"/>
  <c r="GL213" i="1"/>
  <c r="X205" i="1"/>
  <c r="EE135" i="1"/>
  <c r="CW119" i="1"/>
  <c r="CJ159" i="1"/>
  <c r="DD196" i="1"/>
  <c r="CS216" i="1"/>
  <c r="Q280" i="1"/>
  <c r="AT162" i="1"/>
  <c r="GV162" i="1"/>
  <c r="HH196" i="1"/>
  <c r="BM103" i="1"/>
  <c r="EG159" i="1"/>
  <c r="GO234" i="1"/>
  <c r="DE284" i="1"/>
  <c r="H179" i="1"/>
  <c r="EH108" i="1"/>
  <c r="BB95" i="1"/>
  <c r="CM169" i="1"/>
  <c r="DN185" i="1"/>
  <c r="FB260" i="1"/>
  <c r="DB208" i="1"/>
  <c r="AG153" i="1"/>
  <c r="FE248" i="1"/>
  <c r="GC165" i="1"/>
  <c r="U215" i="1"/>
  <c r="BA151" i="1"/>
  <c r="AK167" i="1"/>
  <c r="GI170" i="1"/>
  <c r="CL249" i="1"/>
  <c r="AL196" i="1"/>
  <c r="DZ272" i="1"/>
  <c r="FI144" i="1"/>
  <c r="FO253" i="1"/>
  <c r="CQ120" i="1"/>
  <c r="DY167" i="1"/>
  <c r="FM223" i="1"/>
  <c r="GC229" i="1"/>
  <c r="CX188" i="1"/>
  <c r="GA230" i="1"/>
  <c r="GM245" i="1"/>
  <c r="CD191" i="1"/>
  <c r="CA289" i="1"/>
  <c r="AE184" i="1"/>
  <c r="Z282" i="1"/>
  <c r="Z283" i="1"/>
  <c r="EC185" i="1"/>
  <c r="EF215" i="1"/>
  <c r="DU147" i="1"/>
  <c r="FT153" i="1"/>
  <c r="CY217" i="1"/>
  <c r="HC128" i="1"/>
  <c r="EU145" i="1"/>
  <c r="CB136" i="1"/>
  <c r="Z148" i="1"/>
  <c r="DS186" i="1"/>
  <c r="CC293" i="1"/>
  <c r="Q138" i="1"/>
  <c r="Z145" i="1"/>
  <c r="FW187" i="1"/>
  <c r="T299" i="1"/>
  <c r="FV243" i="1"/>
  <c r="AY290" i="1"/>
  <c r="EA196" i="1"/>
  <c r="FQ136" i="1"/>
  <c r="GQ151" i="1"/>
  <c r="BA297" i="1"/>
  <c r="BH178" i="1"/>
  <c r="GF203" i="1"/>
  <c r="AU97" i="1"/>
  <c r="EI99" i="1"/>
  <c r="CM193" i="1"/>
  <c r="GF281" i="1"/>
  <c r="FY218" i="1"/>
  <c r="CN186" i="1"/>
  <c r="AA246" i="1"/>
  <c r="EA217" i="1"/>
  <c r="FH255" i="1"/>
  <c r="CX246" i="1"/>
  <c r="BL217" i="1"/>
  <c r="BZ283" i="1"/>
  <c r="EO202" i="1"/>
  <c r="FI88" i="1"/>
  <c r="BI130" i="1"/>
  <c r="CY153" i="1"/>
  <c r="GQ174" i="1"/>
  <c r="DG144" i="1"/>
  <c r="BM149" i="1"/>
  <c r="AI188" i="1"/>
  <c r="BC102" i="1"/>
  <c r="EV184" i="1"/>
  <c r="CI158" i="1"/>
  <c r="FZ82" i="1"/>
  <c r="CH177" i="1"/>
  <c r="DC143" i="1"/>
  <c r="AW148" i="1"/>
  <c r="DH290" i="1"/>
  <c r="CF140" i="1"/>
  <c r="CN136" i="1"/>
  <c r="DF256" i="1"/>
  <c r="FQ206" i="1"/>
  <c r="FD97" i="1"/>
  <c r="EX161" i="1"/>
  <c r="AM178" i="1"/>
  <c r="HC141" i="1"/>
  <c r="CX158" i="1"/>
  <c r="DH201" i="1"/>
  <c r="GY199" i="1"/>
  <c r="DJ244" i="1"/>
  <c r="AI225" i="1"/>
  <c r="DV149" i="1"/>
  <c r="GX253" i="1"/>
  <c r="GN217" i="1"/>
  <c r="BN138" i="1"/>
  <c r="BG203" i="1"/>
  <c r="FD178" i="1"/>
  <c r="AD157" i="1"/>
  <c r="EJ223" i="1"/>
  <c r="CV154" i="1"/>
  <c r="EV289" i="1"/>
  <c r="CQ192" i="1"/>
  <c r="CN165" i="1"/>
  <c r="BE291" i="1"/>
  <c r="N249" i="1"/>
  <c r="BQ167" i="1"/>
  <c r="BB171" i="1"/>
  <c r="CB162" i="1"/>
  <c r="GN153" i="1"/>
  <c r="CG213" i="1"/>
  <c r="CW107" i="1"/>
  <c r="DS165" i="1"/>
  <c r="CA145" i="1"/>
  <c r="CB257" i="1"/>
  <c r="EZ133" i="1"/>
  <c r="DK281" i="1"/>
  <c r="BW135" i="1"/>
  <c r="GH102" i="1"/>
  <c r="FM153" i="1"/>
  <c r="AJ164" i="1"/>
  <c r="HF189" i="1"/>
  <c r="FS282" i="1"/>
  <c r="AL262" i="1"/>
  <c r="CE240" i="1"/>
  <c r="BY181" i="1"/>
  <c r="BU147" i="1"/>
  <c r="HE231" i="1"/>
  <c r="HH166" i="1"/>
  <c r="EB157" i="1"/>
  <c r="BR224" i="1"/>
  <c r="HD204" i="1"/>
  <c r="CQ218" i="1"/>
  <c r="EP185" i="1"/>
  <c r="FX185" i="1"/>
  <c r="FP249" i="1"/>
  <c r="BB292" i="1"/>
  <c r="FX246" i="1"/>
  <c r="FY182" i="1"/>
  <c r="BN242" i="1"/>
  <c r="CY203" i="1"/>
  <c r="FK282" i="1"/>
  <c r="DL217" i="1"/>
  <c r="ED93" i="1"/>
  <c r="DB211" i="1"/>
  <c r="N257" i="1"/>
  <c r="BA138" i="1"/>
  <c r="CO190" i="1"/>
  <c r="BL214" i="1"/>
  <c r="CP262" i="1"/>
  <c r="CW259" i="1"/>
  <c r="EW220" i="1"/>
  <c r="GB170" i="1"/>
  <c r="CW159" i="1"/>
  <c r="FZ160" i="1"/>
  <c r="DV290" i="1"/>
  <c r="DW147" i="1"/>
  <c r="GJ108" i="1"/>
  <c r="FO97" i="1"/>
  <c r="DI153" i="1"/>
  <c r="BL220" i="1"/>
  <c r="HI191" i="1"/>
  <c r="EW202" i="1"/>
  <c r="DX194" i="1"/>
  <c r="I112" i="1"/>
  <c r="EH284" i="1"/>
  <c r="EP294" i="1"/>
  <c r="DZ162" i="1"/>
  <c r="CS238" i="1"/>
  <c r="GA268" i="1"/>
  <c r="GN187" i="1"/>
  <c r="GH136" i="1"/>
  <c r="FX160" i="1"/>
  <c r="CP110" i="1"/>
  <c r="AC75" i="1"/>
  <c r="HC162" i="1"/>
  <c r="FK140" i="1"/>
  <c r="T184" i="1"/>
  <c r="FO211" i="1"/>
  <c r="AP228" i="1"/>
  <c r="I154" i="1"/>
  <c r="CU213" i="1"/>
  <c r="BR265" i="1"/>
  <c r="N210" i="1"/>
  <c r="CY211" i="1"/>
  <c r="CR274" i="1"/>
  <c r="AF185" i="1"/>
  <c r="AU163" i="1"/>
  <c r="BC227" i="1"/>
  <c r="AI229" i="1"/>
  <c r="GK174" i="1"/>
  <c r="HB235" i="1"/>
  <c r="HH234" i="1"/>
  <c r="AG141" i="1"/>
  <c r="EZ172" i="1"/>
  <c r="R166" i="1"/>
  <c r="GH168" i="1"/>
  <c r="AI126" i="1"/>
  <c r="AX249" i="1"/>
  <c r="T96" i="1"/>
  <c r="FU184" i="1"/>
  <c r="Y163" i="1"/>
  <c r="DQ151" i="1"/>
  <c r="GH129" i="1"/>
  <c r="AD179" i="1"/>
  <c r="CX163" i="1"/>
  <c r="BV188" i="1"/>
  <c r="GC244" i="1"/>
  <c r="CW296" i="1"/>
  <c r="CG220" i="1"/>
  <c r="AK196" i="1"/>
  <c r="DJ274" i="1"/>
  <c r="DN149" i="1"/>
  <c r="ET198" i="1"/>
  <c r="O242" i="1"/>
  <c r="GF132" i="1"/>
  <c r="DI165" i="1"/>
  <c r="BI235" i="1"/>
  <c r="CT166" i="1"/>
  <c r="L148" i="1"/>
  <c r="BP179" i="1"/>
  <c r="FM299" i="1"/>
  <c r="DF194" i="1"/>
  <c r="FW229" i="1"/>
  <c r="U148" i="1"/>
  <c r="AH272" i="1"/>
  <c r="CV204" i="1"/>
  <c r="GE221" i="1"/>
  <c r="FZ168" i="1"/>
  <c r="GS193" i="1"/>
  <c r="AK123" i="1"/>
  <c r="CW222" i="1"/>
  <c r="CB137" i="1"/>
  <c r="BY292" i="1"/>
  <c r="CN222" i="1"/>
  <c r="BG186" i="1"/>
  <c r="HC286" i="1"/>
  <c r="HI213" i="1"/>
  <c r="Q258" i="1"/>
  <c r="BT212" i="1"/>
  <c r="AE206" i="1"/>
  <c r="GJ236" i="1"/>
  <c r="DG170" i="1"/>
  <c r="FN158" i="1"/>
  <c r="AR267" i="1"/>
  <c r="AK261" i="1"/>
  <c r="CU177" i="1"/>
  <c r="DQ182" i="1"/>
  <c r="BS172" i="1"/>
  <c r="EU226" i="1"/>
  <c r="H175" i="1"/>
  <c r="HF258" i="1"/>
  <c r="EF187" i="1"/>
  <c r="EA134" i="1"/>
  <c r="BG218" i="1"/>
  <c r="FW195" i="1"/>
  <c r="DJ272" i="1"/>
  <c r="CE280" i="1"/>
  <c r="GL64" i="1"/>
  <c r="FH187" i="1"/>
  <c r="R243" i="1"/>
  <c r="DO214" i="1"/>
  <c r="AM253" i="1"/>
  <c r="DV193" i="1"/>
  <c r="HA236" i="1"/>
  <c r="AB146" i="1"/>
  <c r="CQ243" i="1"/>
  <c r="EH226" i="1"/>
  <c r="EY243" i="1"/>
  <c r="AE140" i="1"/>
  <c r="R173" i="1"/>
  <c r="FS164" i="1"/>
  <c r="EB259" i="1"/>
  <c r="GK293" i="1"/>
  <c r="EV107" i="1"/>
  <c r="AP197" i="1"/>
  <c r="GM189" i="1"/>
  <c r="K206" i="1"/>
  <c r="AB250" i="1"/>
  <c r="W83" i="1"/>
  <c r="GW144" i="1"/>
  <c r="BP156" i="1"/>
  <c r="EP285" i="1"/>
  <c r="GC288" i="1"/>
  <c r="GU140" i="1"/>
  <c r="N237" i="1"/>
  <c r="FO207" i="1"/>
  <c r="CU233" i="1"/>
  <c r="DV266" i="1"/>
  <c r="DR109" i="1"/>
  <c r="CU144" i="1"/>
  <c r="CA203" i="1"/>
  <c r="AL292" i="1"/>
  <c r="CS211" i="1"/>
  <c r="BJ269" i="1"/>
  <c r="BU199" i="1"/>
  <c r="V296" i="1"/>
  <c r="CK246" i="1"/>
  <c r="GS297" i="1"/>
  <c r="DW140" i="1"/>
  <c r="GR170" i="1"/>
  <c r="GV235" i="1"/>
  <c r="FP189" i="1"/>
  <c r="AL243" i="1"/>
  <c r="GA206" i="1"/>
  <c r="AP199" i="1"/>
  <c r="FK184" i="1"/>
  <c r="FE109" i="1"/>
  <c r="FW164" i="1"/>
  <c r="CE211" i="1"/>
  <c r="EV156" i="1"/>
  <c r="FJ161" i="1"/>
  <c r="AZ235" i="1"/>
  <c r="AS223" i="1"/>
  <c r="GF153" i="1"/>
  <c r="CF157" i="1"/>
  <c r="EM292" i="1"/>
  <c r="EG192" i="1"/>
  <c r="FB180" i="1"/>
  <c r="GU188" i="1"/>
  <c r="HC258" i="1"/>
  <c r="EF280" i="1"/>
  <c r="CL150" i="1"/>
  <c r="CZ211" i="1"/>
  <c r="I78" i="1"/>
  <c r="GW193" i="1"/>
  <c r="CA296" i="1"/>
  <c r="DE210" i="1"/>
  <c r="GV252" i="1"/>
  <c r="DV249" i="1"/>
  <c r="DQ189" i="1"/>
  <c r="DY200" i="1"/>
  <c r="DS273" i="1"/>
  <c r="EC259" i="1"/>
  <c r="BQ200" i="1"/>
  <c r="GT213" i="1"/>
  <c r="CD196" i="1"/>
  <c r="EA169" i="1"/>
  <c r="ER251" i="1"/>
  <c r="BH222" i="1"/>
  <c r="CV294" i="1"/>
  <c r="EI254" i="1"/>
  <c r="AM292" i="1"/>
  <c r="HB215" i="1"/>
  <c r="GQ171" i="1"/>
  <c r="AL207" i="1"/>
  <c r="EY274" i="1"/>
  <c r="DP259" i="1"/>
  <c r="GW295" i="1"/>
  <c r="FT179" i="1"/>
  <c r="EI140" i="1"/>
  <c r="DH213" i="1"/>
  <c r="CH235" i="1"/>
  <c r="CQ256" i="1"/>
  <c r="BT275" i="1"/>
  <c r="FE167" i="1"/>
  <c r="FF262" i="1"/>
  <c r="N232" i="1"/>
  <c r="N220" i="1"/>
  <c r="AS144" i="1"/>
  <c r="GU270" i="1"/>
  <c r="FQ129" i="1"/>
  <c r="GQ148" i="1"/>
  <c r="FK287" i="1"/>
  <c r="BY298" i="1"/>
  <c r="CO125" i="1"/>
  <c r="BV129" i="1"/>
  <c r="U228" i="1"/>
  <c r="EY206" i="1"/>
  <c r="FB269" i="1"/>
  <c r="DW270" i="1"/>
  <c r="BM191" i="1"/>
  <c r="DQ268" i="1"/>
  <c r="AY259" i="1"/>
  <c r="FM249" i="1"/>
  <c r="HB165" i="1"/>
  <c r="ET151" i="1"/>
  <c r="CC274" i="1"/>
  <c r="GT124" i="1"/>
  <c r="GQ150" i="1"/>
  <c r="GW216" i="1"/>
  <c r="GJ153" i="1"/>
  <c r="FE232" i="1"/>
  <c r="FM283" i="1"/>
  <c r="DZ209" i="1"/>
  <c r="FO192" i="1"/>
  <c r="EZ284" i="1"/>
  <c r="HI230" i="1"/>
  <c r="EO173" i="1"/>
  <c r="BU196" i="1"/>
  <c r="BD253" i="1"/>
  <c r="DF204" i="1"/>
  <c r="CZ67" i="1"/>
  <c r="EU142" i="1"/>
  <c r="FX221" i="1"/>
  <c r="CJ233" i="1"/>
  <c r="GY130" i="1"/>
  <c r="BO209" i="1"/>
  <c r="FL296" i="1"/>
  <c r="CD248" i="1"/>
  <c r="GB223" i="1"/>
  <c r="BD201" i="1"/>
  <c r="I110" i="1"/>
  <c r="AK233" i="1"/>
  <c r="HE182" i="1"/>
  <c r="L71" i="1"/>
  <c r="Y151" i="1"/>
  <c r="EM137" i="1"/>
  <c r="HF272" i="1"/>
  <c r="CI263" i="1"/>
  <c r="CF252" i="1"/>
  <c r="AR182" i="1"/>
  <c r="DP248" i="1"/>
  <c r="AD296" i="1"/>
  <c r="GB267" i="1"/>
  <c r="CY225" i="1"/>
  <c r="GM246" i="1"/>
  <c r="EK280" i="1"/>
  <c r="BX189" i="1"/>
  <c r="P296" i="1"/>
  <c r="CE226" i="1"/>
  <c r="GX188" i="1"/>
  <c r="HE299" i="1"/>
  <c r="BB271" i="1"/>
  <c r="FD170" i="1"/>
  <c r="CL189" i="1"/>
  <c r="HG181" i="1"/>
  <c r="BP201" i="1"/>
  <c r="DT239" i="1"/>
  <c r="AO286" i="1"/>
  <c r="AD277" i="1"/>
  <c r="CP182" i="1"/>
  <c r="HC121" i="1"/>
  <c r="FM182" i="1"/>
  <c r="Z259" i="1"/>
  <c r="CV250" i="1"/>
  <c r="GB205" i="1"/>
  <c r="GC234" i="1"/>
  <c r="BJ219" i="1"/>
  <c r="EQ258" i="1"/>
  <c r="CQ197" i="1"/>
  <c r="FP126" i="1"/>
  <c r="HC280" i="1"/>
  <c r="EJ141" i="1"/>
  <c r="K196" i="1"/>
  <c r="DU184" i="1"/>
  <c r="AE221" i="1"/>
  <c r="U226" i="1"/>
  <c r="BT165" i="1"/>
  <c r="BW251" i="1"/>
  <c r="AN170" i="1"/>
  <c r="CU189" i="1"/>
  <c r="FX142" i="1"/>
  <c r="GB196" i="1"/>
  <c r="AU284" i="1"/>
  <c r="CX152" i="1"/>
  <c r="AC183" i="1"/>
  <c r="FA288" i="1"/>
  <c r="DT195" i="1"/>
  <c r="GV150" i="1"/>
  <c r="CA176" i="1"/>
  <c r="CB208" i="1"/>
  <c r="CI281" i="1"/>
  <c r="EL197" i="1"/>
  <c r="AN190" i="1"/>
  <c r="DH261" i="1"/>
  <c r="EF172" i="1"/>
  <c r="FR168" i="1"/>
  <c r="BY265" i="1"/>
  <c r="DT136" i="1"/>
  <c r="DC197" i="1"/>
  <c r="FZ137" i="1"/>
  <c r="BK194" i="1"/>
  <c r="AF179" i="1"/>
  <c r="FY139" i="1"/>
  <c r="FT237" i="1"/>
  <c r="BW213" i="1"/>
  <c r="BA141" i="1"/>
  <c r="AN231" i="1"/>
  <c r="CL299" i="1"/>
  <c r="AR183" i="1"/>
  <c r="DR230" i="1"/>
  <c r="R258" i="1"/>
  <c r="CL240" i="1"/>
  <c r="EY279" i="1"/>
  <c r="FG233" i="1"/>
  <c r="BE206" i="1"/>
  <c r="BE148" i="1"/>
  <c r="CT240" i="1"/>
  <c r="DZ133" i="1"/>
  <c r="Z294" i="1"/>
  <c r="AF237" i="1"/>
  <c r="BD244" i="1"/>
  <c r="CX138" i="1"/>
  <c r="EJ278" i="1"/>
  <c r="BT196" i="1"/>
  <c r="HH191" i="1"/>
  <c r="O234" i="1"/>
  <c r="J227" i="1"/>
  <c r="BM187" i="1"/>
  <c r="FS231" i="1"/>
  <c r="GZ237" i="1"/>
  <c r="DD237" i="1"/>
  <c r="BQ203" i="1"/>
  <c r="BW198" i="1"/>
  <c r="EX227" i="1"/>
  <c r="FV198" i="1"/>
  <c r="GH181" i="1"/>
  <c r="FN250" i="1"/>
  <c r="EB211" i="1"/>
  <c r="FE198" i="1"/>
  <c r="AU134" i="1"/>
  <c r="HD175" i="1"/>
  <c r="DQ269" i="1"/>
  <c r="FC292" i="1"/>
  <c r="CR162" i="1"/>
  <c r="AE141" i="1"/>
  <c r="AR241" i="1"/>
  <c r="ES195" i="1"/>
  <c r="DG258" i="1"/>
  <c r="Z72" i="1"/>
  <c r="CF128" i="1"/>
  <c r="AH165" i="1"/>
  <c r="EW276" i="1"/>
  <c r="EU249" i="1"/>
  <c r="AH97" i="1"/>
  <c r="CF232" i="1"/>
  <c r="ED198" i="1"/>
  <c r="BH174" i="1"/>
  <c r="AU275" i="1"/>
  <c r="K215" i="1"/>
  <c r="CF208" i="1"/>
  <c r="BF210" i="1"/>
  <c r="FF175" i="1"/>
  <c r="FK222" i="1"/>
  <c r="DC256" i="1"/>
  <c r="BV119" i="1"/>
  <c r="EM224" i="1"/>
  <c r="FN222" i="1"/>
  <c r="CK280" i="1"/>
  <c r="GB251" i="1"/>
  <c r="FH182" i="1"/>
  <c r="DU169" i="1"/>
  <c r="DV277" i="1"/>
  <c r="EW134" i="1"/>
  <c r="CV228" i="1"/>
  <c r="DG133" i="1"/>
  <c r="CR212" i="1"/>
  <c r="EZ170" i="1"/>
  <c r="GI241" i="1"/>
  <c r="HA144" i="1"/>
  <c r="GQ242" i="1"/>
  <c r="DQ235" i="1"/>
  <c r="FS273" i="1"/>
  <c r="HG204" i="1"/>
  <c r="DC296" i="1"/>
  <c r="DV119" i="1"/>
  <c r="DA196" i="1"/>
  <c r="CI166" i="1"/>
  <c r="HA173" i="1"/>
  <c r="M203" i="1"/>
  <c r="BS212" i="1"/>
  <c r="FL173" i="1"/>
  <c r="FB187" i="1"/>
  <c r="DB189" i="1"/>
  <c r="DO272" i="1"/>
  <c r="BC58" i="1"/>
  <c r="FK114" i="1"/>
  <c r="FN179" i="1"/>
  <c r="H102" i="1"/>
  <c r="DN130" i="1"/>
  <c r="DT218" i="1"/>
  <c r="CF132" i="1"/>
  <c r="CC278" i="1"/>
  <c r="BN228" i="1"/>
  <c r="BA210" i="1"/>
  <c r="FT229" i="1"/>
  <c r="CX203" i="1"/>
  <c r="FL92" i="1"/>
  <c r="BE214" i="1"/>
  <c r="HH133" i="1"/>
  <c r="EZ234" i="1"/>
  <c r="EE271" i="1"/>
  <c r="EW287" i="1"/>
  <c r="EI206" i="1"/>
  <c r="CJ256" i="1"/>
  <c r="FU259" i="1"/>
  <c r="GZ187" i="1"/>
  <c r="BN217" i="1"/>
  <c r="CM271" i="1"/>
  <c r="CP256" i="1"/>
  <c r="HD225" i="1"/>
  <c r="GX189" i="1"/>
  <c r="DS149" i="1"/>
  <c r="EK275" i="1"/>
  <c r="GE201" i="1"/>
  <c r="HF294" i="1"/>
  <c r="BB280" i="1"/>
  <c r="EP140" i="1"/>
  <c r="AM254" i="1"/>
  <c r="ER250" i="1"/>
  <c r="DX285" i="1"/>
  <c r="FY155" i="1"/>
  <c r="AW200" i="1"/>
  <c r="CQ261" i="1"/>
  <c r="HA213" i="1"/>
  <c r="AP227" i="1"/>
  <c r="EL166" i="1"/>
  <c r="AM147" i="1"/>
  <c r="DH246" i="1"/>
  <c r="GC293" i="1"/>
  <c r="CA255" i="1"/>
  <c r="EB165" i="1"/>
  <c r="H112" i="1"/>
  <c r="DQ285" i="1"/>
  <c r="DV87" i="1"/>
  <c r="GD203" i="1"/>
  <c r="CP253" i="1"/>
  <c r="V111" i="1"/>
  <c r="DA164" i="1"/>
  <c r="BE200" i="1"/>
  <c r="FN202" i="1"/>
  <c r="DG206" i="1"/>
  <c r="GO222" i="1"/>
  <c r="BK109" i="1"/>
  <c r="AS256" i="1"/>
  <c r="I68" i="1"/>
  <c r="AX288" i="1"/>
  <c r="BU167" i="1"/>
  <c r="EQ287" i="1"/>
  <c r="FV259" i="1"/>
  <c r="EX126" i="1"/>
  <c r="Z216" i="1"/>
  <c r="BF150" i="1"/>
  <c r="FI276" i="1"/>
  <c r="BL237" i="1"/>
  <c r="FF248" i="1"/>
  <c r="AT108" i="1"/>
  <c r="AO234" i="1"/>
  <c r="CW209" i="1"/>
  <c r="HA211" i="1"/>
  <c r="DD229" i="1"/>
  <c r="CQ173" i="1"/>
  <c r="N282" i="1"/>
  <c r="BK211" i="1"/>
  <c r="CL177" i="1"/>
  <c r="EN183" i="1"/>
  <c r="AF140" i="1"/>
  <c r="CX282" i="1"/>
  <c r="FB188" i="1"/>
  <c r="DU176" i="1"/>
  <c r="R153" i="1"/>
  <c r="N216" i="1"/>
  <c r="CB293" i="1"/>
  <c r="FG132" i="1"/>
  <c r="HC264" i="1"/>
  <c r="HD201" i="1"/>
  <c r="FC160" i="1"/>
  <c r="EF259" i="1"/>
  <c r="EV297" i="1"/>
  <c r="FG235" i="1"/>
  <c r="FP195" i="1"/>
  <c r="BJ132" i="1"/>
  <c r="CS102" i="1"/>
  <c r="AU181" i="1"/>
  <c r="GM151" i="1"/>
  <c r="AM108" i="1"/>
  <c r="Y183" i="1"/>
  <c r="DJ103" i="1"/>
  <c r="GQ179" i="1"/>
  <c r="AG133" i="1"/>
  <c r="CL180" i="1"/>
  <c r="EL238" i="1"/>
  <c r="DH174" i="1"/>
  <c r="EQ190" i="1"/>
  <c r="CW243" i="1"/>
  <c r="CK174" i="1"/>
  <c r="CE153" i="1"/>
  <c r="CD190" i="1"/>
  <c r="CA133" i="1"/>
  <c r="FL290" i="1"/>
  <c r="FH188" i="1"/>
  <c r="CJ149" i="1"/>
  <c r="GY279" i="1"/>
  <c r="X116" i="1"/>
  <c r="CK159" i="1"/>
  <c r="AZ94" i="1"/>
  <c r="AT174" i="1"/>
  <c r="DP212" i="1"/>
  <c r="BK147" i="1"/>
  <c r="U193" i="1"/>
  <c r="P151" i="1"/>
  <c r="EC116" i="1"/>
  <c r="AH101" i="1"/>
  <c r="DO138" i="1"/>
  <c r="AB239" i="1"/>
  <c r="EX292" i="1"/>
  <c r="BJ172" i="1"/>
  <c r="AC185" i="1"/>
  <c r="DO155" i="1"/>
  <c r="EH285" i="1"/>
  <c r="HE297" i="1"/>
  <c r="EX203" i="1"/>
  <c r="DK255" i="1"/>
  <c r="BN238" i="1"/>
  <c r="DA141" i="1"/>
  <c r="BS122" i="1"/>
  <c r="GL181" i="1"/>
  <c r="HD252" i="1"/>
  <c r="HI181" i="1"/>
  <c r="DH175" i="1"/>
  <c r="AU176" i="1"/>
  <c r="AI186" i="1"/>
  <c r="BW167" i="1"/>
  <c r="DX162" i="1"/>
  <c r="DC224" i="1"/>
  <c r="EI211" i="1"/>
  <c r="I167" i="1"/>
  <c r="CH276" i="1"/>
  <c r="EJ96" i="1"/>
  <c r="EE204" i="1"/>
  <c r="FE199" i="1"/>
  <c r="Q248" i="1"/>
  <c r="BI261" i="1"/>
  <c r="FU225" i="1"/>
  <c r="W243" i="1"/>
  <c r="L188" i="1"/>
  <c r="BK213" i="1"/>
  <c r="GT248" i="1"/>
  <c r="HG254" i="1"/>
  <c r="GF120" i="1"/>
  <c r="CR213" i="1"/>
  <c r="BA176" i="1"/>
  <c r="CG264" i="1"/>
  <c r="S299" i="1"/>
  <c r="DF146" i="1"/>
  <c r="BV137" i="1"/>
  <c r="DP194" i="1"/>
  <c r="CE161" i="1"/>
  <c r="GF217" i="1"/>
  <c r="DD170" i="1"/>
  <c r="BZ74" i="1"/>
  <c r="GM204" i="1"/>
  <c r="T193" i="1"/>
  <c r="U139" i="1"/>
  <c r="GD116" i="1"/>
  <c r="BX160" i="1"/>
  <c r="GV200" i="1"/>
  <c r="GH185" i="1"/>
  <c r="HI290" i="1"/>
  <c r="AP289" i="1"/>
  <c r="ER214" i="1"/>
  <c r="FN170" i="1"/>
  <c r="AP212" i="1"/>
  <c r="HD178" i="1"/>
  <c r="EZ286" i="1"/>
  <c r="DS172" i="1"/>
  <c r="FF153" i="1"/>
  <c r="FE280" i="1"/>
  <c r="HA256" i="1"/>
  <c r="CK222" i="1"/>
  <c r="AD198" i="1"/>
  <c r="FF209" i="1"/>
  <c r="DF280" i="1"/>
  <c r="GC172" i="1"/>
  <c r="CT255" i="1"/>
  <c r="HE144" i="1"/>
  <c r="DG230" i="1"/>
  <c r="GR216" i="1"/>
  <c r="GW194" i="1"/>
  <c r="BW228" i="1"/>
  <c r="BX290" i="1"/>
  <c r="AU98" i="1"/>
  <c r="GW177" i="1"/>
  <c r="AR235" i="1"/>
  <c r="FN282" i="1"/>
  <c r="CC251" i="1"/>
  <c r="CL203" i="1"/>
  <c r="EU203" i="1"/>
  <c r="GA244" i="1"/>
  <c r="FO169" i="1"/>
  <c r="DQ241" i="1"/>
  <c r="CO136" i="1"/>
  <c r="BQ259" i="1"/>
  <c r="O237" i="1"/>
  <c r="ET296" i="1"/>
  <c r="FA219" i="1"/>
  <c r="CD260" i="1"/>
  <c r="DS188" i="1"/>
  <c r="EK131" i="1"/>
  <c r="AT158" i="1"/>
  <c r="CM277" i="1"/>
  <c r="FC257" i="1"/>
  <c r="CN239" i="1"/>
  <c r="FC146" i="1"/>
  <c r="EQ277" i="1"/>
  <c r="DT288" i="1"/>
  <c r="DA252" i="1"/>
  <c r="BZ143" i="1"/>
  <c r="AS162" i="1"/>
  <c r="EA227" i="1"/>
  <c r="FG139" i="1"/>
  <c r="DQ227" i="1"/>
  <c r="FO171" i="1"/>
  <c r="BD142" i="1"/>
  <c r="DR295" i="1"/>
  <c r="DF243" i="1"/>
  <c r="CB239" i="1"/>
  <c r="CL227" i="1"/>
  <c r="BS255" i="1"/>
  <c r="CZ276" i="1"/>
  <c r="EZ216" i="1"/>
  <c r="EN212" i="1"/>
  <c r="BS149" i="1"/>
  <c r="ED214" i="1"/>
  <c r="BF265" i="1"/>
  <c r="T270" i="1"/>
  <c r="AR141" i="1"/>
  <c r="FX164" i="1"/>
  <c r="DN173" i="1"/>
  <c r="FQ268" i="1"/>
  <c r="GQ296" i="1"/>
  <c r="CO192" i="1"/>
  <c r="FN279" i="1"/>
  <c r="FG291" i="1"/>
  <c r="CR190" i="1"/>
  <c r="EI184" i="1"/>
  <c r="FX211" i="1"/>
  <c r="FZ194" i="1"/>
  <c r="Y173" i="1"/>
  <c r="BO146" i="1"/>
  <c r="P217" i="1"/>
  <c r="AW281" i="1"/>
  <c r="BD172" i="1"/>
  <c r="GJ143" i="1"/>
  <c r="BW201" i="1"/>
  <c r="BW284" i="1"/>
  <c r="HE296" i="1"/>
  <c r="BJ221" i="1"/>
  <c r="DK213" i="1"/>
  <c r="AS293" i="1"/>
  <c r="EY197" i="1"/>
  <c r="DT245" i="1"/>
  <c r="FM189" i="1"/>
  <c r="CE249" i="1"/>
  <c r="S200" i="1"/>
  <c r="GY249" i="1"/>
  <c r="CX217" i="1"/>
  <c r="GM168" i="1"/>
  <c r="ES232" i="1"/>
  <c r="BO259" i="1"/>
  <c r="HH144" i="1"/>
  <c r="GM249" i="1"/>
  <c r="GR294" i="1"/>
  <c r="AN192" i="1"/>
  <c r="EB136" i="1"/>
  <c r="GC218" i="1"/>
  <c r="AL246" i="1"/>
  <c r="P245" i="1"/>
  <c r="BB123" i="1"/>
  <c r="R167" i="1"/>
  <c r="V177" i="1"/>
  <c r="V278" i="1"/>
  <c r="CA152" i="1"/>
  <c r="DY187" i="1"/>
  <c r="DQ265" i="1"/>
  <c r="AP278" i="1"/>
  <c r="BG172" i="1"/>
  <c r="CF209" i="1"/>
  <c r="AT232" i="1"/>
  <c r="GY296" i="1"/>
  <c r="FP139" i="1"/>
  <c r="BN120" i="1"/>
  <c r="GS160" i="1"/>
  <c r="EU222" i="1"/>
  <c r="FK181" i="1"/>
  <c r="X132" i="1"/>
  <c r="BM147" i="1"/>
  <c r="FS159" i="1"/>
  <c r="FC267" i="1"/>
  <c r="CP224" i="1"/>
  <c r="FW223" i="1"/>
  <c r="GC297" i="1"/>
  <c r="DJ172" i="1"/>
  <c r="DM199" i="1"/>
  <c r="EV288" i="1"/>
  <c r="FQ196" i="1"/>
  <c r="GM288" i="1"/>
  <c r="FD268" i="1"/>
  <c r="V195" i="1"/>
  <c r="GP183" i="1"/>
  <c r="AF199" i="1"/>
  <c r="CH226" i="1"/>
  <c r="DA171" i="1"/>
  <c r="GG99" i="1"/>
  <c r="CS198" i="1"/>
  <c r="FY161" i="1"/>
  <c r="N124" i="1"/>
  <c r="BP298" i="1"/>
  <c r="HG194" i="1"/>
  <c r="EH222" i="1"/>
  <c r="EK140" i="1"/>
  <c r="HH213" i="1"/>
  <c r="FD192" i="1"/>
  <c r="GV222" i="1"/>
  <c r="GL172" i="1"/>
  <c r="DU178" i="1"/>
  <c r="DT143" i="1"/>
  <c r="GQ144" i="1"/>
  <c r="HE92" i="1"/>
  <c r="DH256" i="1"/>
  <c r="DC238" i="1"/>
  <c r="BG86" i="1"/>
  <c r="GK160" i="1"/>
  <c r="GH234" i="1"/>
  <c r="AY170" i="1"/>
  <c r="FD162" i="1"/>
  <c r="AO256" i="1"/>
  <c r="HB187" i="1"/>
  <c r="GQ138" i="1"/>
  <c r="CD227" i="1"/>
  <c r="EP239" i="1"/>
  <c r="AX169" i="1"/>
  <c r="GG255" i="1"/>
  <c r="EB214" i="1"/>
  <c r="CO89" i="1"/>
  <c r="EN256" i="1"/>
  <c r="AP214" i="1"/>
  <c r="GU217" i="1"/>
  <c r="EY202" i="1"/>
  <c r="BY138" i="1"/>
  <c r="EO239" i="1"/>
  <c r="AA168" i="1"/>
  <c r="GA299" i="1"/>
  <c r="BY145" i="1"/>
  <c r="FU178" i="1"/>
  <c r="AZ215" i="1"/>
  <c r="GS233" i="1"/>
  <c r="CF143" i="1"/>
  <c r="FG152" i="1"/>
  <c r="FE168" i="1"/>
  <c r="BS260" i="1"/>
  <c r="BK225" i="1"/>
  <c r="GG277" i="1"/>
  <c r="AZ219" i="1"/>
  <c r="GP190" i="1"/>
  <c r="BX133" i="1"/>
  <c r="HB213" i="1"/>
  <c r="EG172" i="1"/>
  <c r="U258" i="1"/>
  <c r="AT152" i="1"/>
  <c r="EB203" i="1"/>
  <c r="GP209" i="1"/>
  <c r="EL231" i="1"/>
  <c r="EU184" i="1"/>
  <c r="GR191" i="1"/>
  <c r="EB189" i="1"/>
  <c r="GJ192" i="1"/>
  <c r="BR241" i="1"/>
  <c r="HC205" i="1"/>
  <c r="GS196" i="1"/>
  <c r="GL219" i="1"/>
  <c r="GY223" i="1"/>
  <c r="DQ222" i="1"/>
  <c r="CO199" i="1"/>
  <c r="FA250" i="1"/>
  <c r="BK217" i="1"/>
  <c r="GK257" i="1"/>
  <c r="HG207" i="1"/>
  <c r="GH253" i="1"/>
  <c r="M219" i="1"/>
  <c r="CZ281" i="1"/>
  <c r="HC202" i="1"/>
  <c r="AN299" i="1"/>
  <c r="EJ219" i="1"/>
  <c r="DZ260" i="1"/>
  <c r="FW185" i="1"/>
  <c r="AD150" i="1"/>
  <c r="EK179" i="1"/>
  <c r="AZ139" i="1"/>
  <c r="FB245" i="1"/>
  <c r="EJ252" i="1"/>
  <c r="DR220" i="1"/>
  <c r="HD199" i="1"/>
  <c r="BL277" i="1"/>
  <c r="BX237" i="1"/>
  <c r="EZ156" i="1"/>
  <c r="CY219" i="1"/>
  <c r="CR98" i="1"/>
  <c r="BQ274" i="1"/>
  <c r="DZ137" i="1"/>
  <c r="O229" i="1"/>
  <c r="CX180" i="1"/>
  <c r="DS267" i="1"/>
  <c r="GB118" i="1"/>
  <c r="DI168" i="1"/>
  <c r="GN248" i="1"/>
  <c r="BZ93" i="1"/>
  <c r="HI221" i="1"/>
  <c r="J163" i="1"/>
  <c r="AC156" i="1"/>
  <c r="CL297" i="1"/>
  <c r="HG294" i="1"/>
  <c r="AM272" i="1"/>
  <c r="BB192" i="1"/>
  <c r="HF233" i="1"/>
  <c r="H78" i="1"/>
  <c r="FJ169" i="1"/>
  <c r="AF157" i="1"/>
  <c r="AR165" i="1"/>
  <c r="EH206" i="1"/>
  <c r="HH289" i="1"/>
  <c r="AJ286" i="1"/>
  <c r="CZ151" i="1"/>
  <c r="FS151" i="1"/>
  <c r="EC192" i="1"/>
  <c r="EY282" i="1"/>
  <c r="DR292" i="1"/>
  <c r="AD205" i="1"/>
  <c r="BY233" i="1"/>
  <c r="EM291" i="1"/>
  <c r="BS157" i="1"/>
  <c r="CE234" i="1"/>
  <c r="DK161" i="1"/>
  <c r="CA136" i="1"/>
  <c r="FS145" i="1"/>
  <c r="FO134" i="1"/>
  <c r="EP220" i="1"/>
  <c r="HE211" i="1"/>
  <c r="GA164" i="1"/>
  <c r="CK262" i="1"/>
  <c r="EH210" i="1"/>
  <c r="EA201" i="1"/>
  <c r="GB244" i="1"/>
  <c r="GH135" i="1"/>
  <c r="DD147" i="1"/>
  <c r="DD179" i="1"/>
  <c r="BS252" i="1"/>
  <c r="AX139" i="1"/>
  <c r="AX225" i="1"/>
  <c r="CQ96" i="1"/>
  <c r="GP219" i="1"/>
  <c r="FU201" i="1"/>
  <c r="HH276" i="1"/>
  <c r="FI227" i="1"/>
  <c r="FV212" i="1"/>
  <c r="DN279" i="1"/>
  <c r="GL194" i="1"/>
  <c r="GK247" i="1"/>
  <c r="GZ234" i="1"/>
  <c r="GB190" i="1"/>
  <c r="GM183" i="1"/>
  <c r="EO222" i="1"/>
  <c r="BD196" i="1"/>
  <c r="EM193" i="1"/>
  <c r="EV177" i="1"/>
  <c r="BS246" i="1"/>
  <c r="AO253" i="1"/>
  <c r="DN142" i="1"/>
  <c r="I148" i="1"/>
  <c r="EJ277" i="1"/>
  <c r="FJ130" i="1"/>
  <c r="DI249" i="1"/>
  <c r="AQ278" i="1"/>
  <c r="AP209" i="1"/>
  <c r="FZ115" i="1"/>
  <c r="EQ230" i="1"/>
  <c r="FW243" i="1"/>
  <c r="GW292" i="1"/>
  <c r="AP229" i="1"/>
  <c r="GG269" i="1"/>
  <c r="BM92" i="1"/>
  <c r="GQ269" i="1"/>
  <c r="BF194" i="1"/>
  <c r="BY111" i="1"/>
  <c r="GO93" i="1"/>
  <c r="EN221" i="1"/>
  <c r="BU198" i="1"/>
  <c r="BS132" i="1"/>
  <c r="BR97" i="1"/>
  <c r="AD187" i="1"/>
  <c r="BL177" i="1"/>
  <c r="CU259" i="1"/>
  <c r="DQ247" i="1"/>
  <c r="CZ166" i="1"/>
  <c r="AL205" i="1"/>
  <c r="DT162" i="1"/>
  <c r="FO154" i="1"/>
  <c r="FE157" i="1"/>
  <c r="GG276" i="1"/>
  <c r="GM163" i="1"/>
  <c r="CR107" i="1"/>
  <c r="EA270" i="1"/>
  <c r="EL210" i="1"/>
  <c r="CO220" i="1"/>
  <c r="BJ245" i="1"/>
  <c r="DJ242" i="1"/>
  <c r="AZ258" i="1"/>
  <c r="CY196" i="1"/>
  <c r="CR79" i="1"/>
  <c r="CO237" i="1"/>
  <c r="GT201" i="1"/>
  <c r="AK115" i="1"/>
  <c r="ET239" i="1"/>
  <c r="DL180" i="1"/>
  <c r="ED163" i="1"/>
  <c r="FN218" i="1"/>
  <c r="AI120" i="1"/>
  <c r="CV230" i="1"/>
  <c r="Y242" i="1"/>
  <c r="FB218" i="1"/>
  <c r="DZ153" i="1"/>
  <c r="DU105" i="1"/>
  <c r="J282" i="1"/>
  <c r="FA254" i="1"/>
  <c r="FJ85" i="1"/>
  <c r="BF131" i="1"/>
  <c r="AV219" i="1"/>
  <c r="CQ181" i="1"/>
  <c r="GE162" i="1"/>
  <c r="EX173" i="1"/>
  <c r="FQ281" i="1"/>
  <c r="FT121" i="1"/>
  <c r="FC210" i="1"/>
  <c r="CZ203" i="1"/>
  <c r="EB188" i="1"/>
  <c r="AV208" i="1"/>
  <c r="BQ168" i="1"/>
  <c r="BG168" i="1"/>
  <c r="GP184" i="1"/>
  <c r="EV211" i="1"/>
  <c r="BM259" i="1"/>
  <c r="DD212" i="1"/>
  <c r="FF157" i="1"/>
  <c r="BD249" i="1"/>
  <c r="T241" i="1"/>
  <c r="GU178" i="1"/>
  <c r="FB273" i="1"/>
  <c r="DO288" i="1"/>
  <c r="DF177" i="1"/>
  <c r="Y156" i="1"/>
  <c r="GC242" i="1"/>
  <c r="GN179" i="1"/>
  <c r="GC299" i="1"/>
  <c r="BG154" i="1"/>
  <c r="AT191" i="1"/>
  <c r="Q206" i="1"/>
  <c r="FM281" i="1"/>
  <c r="EN138" i="1"/>
  <c r="EO181" i="1"/>
  <c r="BJ182" i="1"/>
  <c r="DR198" i="1"/>
  <c r="BN186" i="1"/>
  <c r="CV209" i="1"/>
  <c r="BJ169" i="1"/>
  <c r="FK230" i="1"/>
  <c r="HF173" i="1"/>
  <c r="J159" i="1"/>
  <c r="DW223" i="1"/>
  <c r="ER204" i="1"/>
  <c r="EC128" i="1"/>
  <c r="FD149" i="1"/>
  <c r="AU223" i="1"/>
  <c r="EE203" i="1"/>
  <c r="FC268" i="1"/>
  <c r="BW267" i="1"/>
  <c r="ED289" i="1"/>
  <c r="K282" i="1"/>
  <c r="EF273" i="1"/>
  <c r="FJ240" i="1"/>
  <c r="BU232" i="1"/>
  <c r="FC158" i="1"/>
  <c r="FQ218" i="1"/>
  <c r="ER227" i="1"/>
  <c r="CC166" i="1"/>
  <c r="CQ296" i="1"/>
  <c r="GX158" i="1"/>
  <c r="CO154" i="1"/>
  <c r="V207" i="1"/>
  <c r="EF272" i="1"/>
  <c r="BL244" i="1"/>
  <c r="BB146" i="1"/>
  <c r="FK170" i="1"/>
  <c r="AQ181" i="1"/>
  <c r="AU231" i="1"/>
  <c r="AG274" i="1"/>
  <c r="CR209" i="1"/>
  <c r="FT197" i="1"/>
  <c r="CZ221" i="1"/>
  <c r="GY203" i="1"/>
  <c r="AT272" i="1"/>
  <c r="DH228" i="1"/>
  <c r="GN244" i="1"/>
  <c r="GG249" i="1"/>
  <c r="AH238" i="1"/>
  <c r="EY170" i="1"/>
  <c r="DF224" i="1"/>
  <c r="U267" i="1"/>
  <c r="GT261" i="1"/>
  <c r="DN299" i="1"/>
  <c r="BN183" i="1"/>
  <c r="CN207" i="1"/>
  <c r="AU205" i="1"/>
  <c r="FJ276" i="1"/>
  <c r="GZ149" i="1"/>
  <c r="EX140" i="1"/>
  <c r="N268" i="1"/>
  <c r="W226" i="1"/>
  <c r="DL232" i="1"/>
  <c r="EN171" i="1"/>
  <c r="CO160" i="1"/>
  <c r="BO136" i="1"/>
  <c r="AU211" i="1"/>
  <c r="FO272" i="1"/>
  <c r="EQ253" i="1"/>
  <c r="EJ295" i="1"/>
  <c r="FH214" i="1"/>
  <c r="EN187" i="1"/>
  <c r="DC188" i="1"/>
  <c r="HD119" i="1"/>
  <c r="BH74" i="1"/>
  <c r="GY168" i="1"/>
  <c r="EA170" i="1"/>
  <c r="V289" i="1"/>
  <c r="AY243" i="1"/>
  <c r="EY162" i="1"/>
  <c r="EM259" i="1"/>
  <c r="DR179" i="1"/>
  <c r="FZ205" i="1"/>
  <c r="EB257" i="1"/>
  <c r="AI184" i="1"/>
  <c r="EF134" i="1"/>
  <c r="GB198" i="1"/>
  <c r="EO216" i="1"/>
  <c r="GC220" i="1"/>
  <c r="HB168" i="1"/>
  <c r="BU172" i="1"/>
  <c r="DK217" i="1"/>
  <c r="FH169" i="1"/>
  <c r="AZ242" i="1"/>
  <c r="DX249" i="1"/>
  <c r="DV171" i="1"/>
  <c r="AF187" i="1"/>
  <c r="CO263" i="1"/>
  <c r="BX227" i="1"/>
  <c r="N215" i="1"/>
  <c r="CH185" i="1"/>
  <c r="AX231" i="1"/>
  <c r="GP272" i="1"/>
  <c r="GA233" i="1"/>
  <c r="EG223" i="1"/>
  <c r="FA130" i="1"/>
  <c r="CZ208" i="1"/>
  <c r="AX253" i="1"/>
  <c r="CE162" i="1"/>
  <c r="U223" i="1"/>
  <c r="DD282" i="1"/>
  <c r="EB241" i="1"/>
  <c r="AQ159" i="1"/>
  <c r="DC266" i="1"/>
  <c r="DF157" i="1"/>
  <c r="FA145" i="1"/>
  <c r="CP188" i="1"/>
  <c r="BZ215" i="1"/>
  <c r="GW168" i="1"/>
  <c r="BK208" i="1"/>
  <c r="AN243" i="1"/>
  <c r="Z170" i="1"/>
  <c r="FS109" i="1"/>
  <c r="HG125" i="1"/>
  <c r="FO166" i="1"/>
  <c r="EE154" i="1"/>
  <c r="GL126" i="1"/>
  <c r="U257" i="1"/>
  <c r="AL267" i="1"/>
  <c r="P198" i="1"/>
  <c r="CE251" i="1"/>
  <c r="AV224" i="1"/>
  <c r="AR283" i="1"/>
  <c r="EV126" i="1"/>
  <c r="EI208" i="1"/>
  <c r="CF168" i="1"/>
  <c r="DI282" i="1"/>
  <c r="AL250" i="1"/>
  <c r="GS167" i="1"/>
  <c r="EZ251" i="1"/>
  <c r="EL212" i="1"/>
  <c r="BZ221" i="1"/>
  <c r="BV167" i="1"/>
  <c r="BK154" i="1"/>
  <c r="GI259" i="1"/>
  <c r="FM187" i="1"/>
  <c r="EY192" i="1"/>
  <c r="HD198" i="1"/>
  <c r="FB294" i="1"/>
  <c r="GW196" i="1"/>
  <c r="ES205" i="1"/>
  <c r="GV160" i="1"/>
  <c r="DT182" i="1"/>
  <c r="BE237" i="1"/>
  <c r="EJ244" i="1"/>
  <c r="CM185" i="1"/>
  <c r="GV112" i="1"/>
  <c r="EO214" i="1"/>
  <c r="EN158" i="1"/>
  <c r="ER185" i="1"/>
  <c r="FM250" i="1"/>
  <c r="AT157" i="1"/>
  <c r="HC138" i="1"/>
  <c r="FI171" i="1"/>
  <c r="DG237" i="1"/>
  <c r="O139" i="1"/>
  <c r="EY182" i="1"/>
  <c r="EX172" i="1"/>
  <c r="CW200" i="1"/>
  <c r="DC253" i="1"/>
  <c r="AV252" i="1"/>
  <c r="DB220" i="1"/>
  <c r="BE182" i="1"/>
  <c r="CK158" i="1"/>
  <c r="BJ288" i="1"/>
  <c r="DU183" i="1"/>
  <c r="H109" i="1"/>
  <c r="V287" i="1"/>
  <c r="BP258" i="1"/>
  <c r="FO212" i="1"/>
  <c r="DQ277" i="1"/>
  <c r="EN272" i="1"/>
  <c r="GG72" i="1"/>
  <c r="DR263" i="1"/>
  <c r="EM272" i="1"/>
  <c r="FC164" i="1"/>
  <c r="FL135" i="1"/>
  <c r="HE163" i="1"/>
  <c r="FD265" i="1"/>
  <c r="BL273" i="1"/>
  <c r="DH141" i="1"/>
  <c r="DT115" i="1"/>
  <c r="CN218" i="1"/>
  <c r="CH161" i="1"/>
  <c r="GR209" i="1"/>
  <c r="CL260" i="1"/>
  <c r="AI185" i="1"/>
  <c r="FW167" i="1"/>
  <c r="FS162" i="1"/>
  <c r="FC112" i="1"/>
  <c r="CG178" i="1"/>
  <c r="Y284" i="1"/>
  <c r="DC180" i="1"/>
  <c r="FK266" i="1"/>
  <c r="GO284" i="1"/>
  <c r="DK166" i="1"/>
  <c r="K286" i="1"/>
  <c r="GN147" i="1"/>
  <c r="GR94" i="1"/>
  <c r="BZ207" i="1"/>
  <c r="BZ92" i="1"/>
  <c r="J121" i="1"/>
  <c r="BQ219" i="1"/>
  <c r="T151" i="1"/>
  <c r="AD211" i="1"/>
  <c r="EP214" i="1"/>
  <c r="DN134" i="1"/>
  <c r="BW248" i="1"/>
  <c r="W222" i="1"/>
  <c r="K177" i="1"/>
  <c r="CA200" i="1"/>
  <c r="AL134" i="1"/>
  <c r="HF203" i="1"/>
  <c r="BI238" i="1"/>
  <c r="FN129" i="1"/>
  <c r="J212" i="1"/>
  <c r="BS176" i="1"/>
  <c r="AQ201" i="1"/>
  <c r="BO150" i="1"/>
  <c r="GM118" i="1"/>
  <c r="I90" i="1"/>
  <c r="FR236" i="1"/>
  <c r="BG142" i="1"/>
  <c r="AR172" i="1"/>
  <c r="HE270" i="1"/>
  <c r="FR212" i="1"/>
  <c r="DZ202" i="1"/>
  <c r="FH161" i="1"/>
  <c r="BL167" i="1"/>
  <c r="EJ166" i="1"/>
  <c r="AX187" i="1"/>
  <c r="HB219" i="1"/>
  <c r="DY188" i="1"/>
  <c r="DE257" i="1"/>
  <c r="FE197" i="1"/>
  <c r="EE248" i="1"/>
  <c r="DT274" i="1"/>
  <c r="CH178" i="1"/>
  <c r="DW209" i="1"/>
  <c r="BB220" i="1"/>
  <c r="GV170" i="1"/>
  <c r="CQ215" i="1"/>
  <c r="GJ220" i="1"/>
  <c r="GH107" i="1"/>
  <c r="CQ92" i="1"/>
  <c r="BQ209" i="1"/>
  <c r="DR172" i="1"/>
  <c r="FV222" i="1"/>
  <c r="DT230" i="1"/>
  <c r="GX210" i="1"/>
  <c r="CR289" i="1"/>
  <c r="CN291" i="1"/>
  <c r="BN293" i="1"/>
  <c r="ED280" i="1"/>
  <c r="FV170" i="1"/>
  <c r="AO201" i="1"/>
  <c r="HH173" i="1"/>
  <c r="DI247" i="1"/>
  <c r="EJ259" i="1"/>
  <c r="EM100" i="1"/>
  <c r="HB181" i="1"/>
  <c r="GI202" i="1"/>
  <c r="EA173" i="1"/>
  <c r="BJ134" i="1"/>
  <c r="CG267" i="1"/>
  <c r="CH100" i="1"/>
  <c r="BI245" i="1"/>
  <c r="FP299" i="1"/>
  <c r="AQ237" i="1"/>
  <c r="GL210" i="1"/>
  <c r="FG136" i="1"/>
  <c r="GK169" i="1"/>
  <c r="BO220" i="1"/>
  <c r="DK184" i="1"/>
  <c r="W91" i="1"/>
  <c r="L126" i="1"/>
  <c r="EN280" i="1"/>
  <c r="HD155" i="1"/>
  <c r="FN207" i="1"/>
  <c r="CC290" i="1"/>
  <c r="BS209" i="1"/>
  <c r="DL164" i="1"/>
  <c r="FU165" i="1"/>
  <c r="Q254" i="1"/>
  <c r="GC272" i="1"/>
  <c r="DN177" i="1"/>
  <c r="FZ189" i="1"/>
  <c r="BN159" i="1"/>
  <c r="DE240" i="1"/>
  <c r="EZ277" i="1"/>
  <c r="AM274" i="1"/>
  <c r="HF160" i="1"/>
  <c r="BB249" i="1"/>
  <c r="FX234" i="1"/>
  <c r="EH105" i="1"/>
  <c r="GF177" i="1"/>
  <c r="CI257" i="1"/>
  <c r="ES255" i="1"/>
  <c r="GP264" i="1"/>
  <c r="FT224" i="1"/>
  <c r="AY202" i="1"/>
  <c r="AR230" i="1"/>
  <c r="EE162" i="1"/>
  <c r="R160" i="1"/>
  <c r="FQ103" i="1"/>
  <c r="AW212" i="1"/>
  <c r="BM252" i="1"/>
  <c r="FT149" i="1"/>
  <c r="CP290" i="1"/>
  <c r="DQ176" i="1"/>
  <c r="ES128" i="1"/>
  <c r="FS235" i="1"/>
  <c r="Y208" i="1"/>
  <c r="AS229" i="1"/>
  <c r="DU259" i="1"/>
  <c r="O133" i="1"/>
  <c r="AJ196" i="1"/>
  <c r="DJ241" i="1"/>
  <c r="DX198" i="1"/>
  <c r="CU231" i="1"/>
  <c r="FB152" i="1"/>
  <c r="DP134" i="1"/>
  <c r="FE204" i="1"/>
  <c r="GR203" i="1"/>
  <c r="HH284" i="1"/>
  <c r="DL258" i="1"/>
  <c r="GS240" i="1"/>
  <c r="CO146" i="1"/>
  <c r="DM239" i="1"/>
  <c r="GH238" i="1"/>
  <c r="K222" i="1"/>
  <c r="GS201" i="1"/>
  <c r="CG103" i="1"/>
  <c r="FI250" i="1"/>
  <c r="EL170" i="1"/>
  <c r="EP237" i="1"/>
  <c r="V167" i="1"/>
  <c r="CZ245" i="1"/>
  <c r="GI231" i="1"/>
  <c r="AT286" i="1"/>
  <c r="DR210" i="1"/>
  <c r="CE187" i="1"/>
  <c r="I95" i="1"/>
  <c r="GI212" i="1"/>
  <c r="GZ285" i="1"/>
  <c r="GD170" i="1"/>
  <c r="FI148" i="1"/>
  <c r="GF143" i="1"/>
  <c r="HI166" i="1"/>
  <c r="ET273" i="1"/>
  <c r="EV264" i="1"/>
  <c r="AX243" i="1"/>
  <c r="BY222" i="1"/>
  <c r="Y246" i="1"/>
  <c r="EP236" i="1"/>
  <c r="BA209" i="1"/>
  <c r="BQ177" i="1"/>
  <c r="FF190" i="1"/>
  <c r="GG229" i="1"/>
  <c r="DY208" i="1"/>
  <c r="Z169" i="1"/>
  <c r="CP121" i="1"/>
  <c r="EZ157" i="1"/>
  <c r="DO137" i="1"/>
  <c r="CD206" i="1"/>
  <c r="AT243" i="1"/>
  <c r="DC175" i="1"/>
  <c r="HG108" i="1"/>
  <c r="GM193" i="1"/>
  <c r="GD149" i="1"/>
  <c r="AP203" i="1"/>
  <c r="BB136" i="1"/>
  <c r="GY178" i="1"/>
  <c r="ER252" i="1"/>
  <c r="AF152" i="1"/>
  <c r="AJ205" i="1"/>
  <c r="AW189" i="1"/>
  <c r="DC285" i="1"/>
  <c r="BT213" i="1"/>
  <c r="DN193" i="1"/>
  <c r="GK185" i="1"/>
  <c r="T245" i="1"/>
  <c r="GM154" i="1"/>
  <c r="DD155" i="1"/>
  <c r="AE289" i="1"/>
  <c r="BT247" i="1"/>
  <c r="HC169" i="1"/>
  <c r="EH119" i="1"/>
  <c r="CU196" i="1"/>
  <c r="GT272" i="1"/>
  <c r="CO208" i="1"/>
  <c r="FC214" i="1"/>
  <c r="DR188" i="1"/>
  <c r="DV294" i="1"/>
  <c r="GF150" i="1"/>
  <c r="BE250" i="1"/>
  <c r="GP222" i="1"/>
  <c r="DJ199" i="1"/>
  <c r="BI174" i="1"/>
  <c r="I192" i="1"/>
  <c r="DT208" i="1"/>
  <c r="EF180" i="1"/>
  <c r="S270" i="1"/>
  <c r="ED266" i="1"/>
  <c r="FH227" i="1"/>
  <c r="T251" i="1"/>
  <c r="CI242" i="1"/>
  <c r="GA182" i="1"/>
  <c r="EB128" i="1"/>
  <c r="EO206" i="1"/>
  <c r="GC192" i="1"/>
  <c r="Q269" i="1"/>
  <c r="FX133" i="1"/>
  <c r="AH183" i="1"/>
  <c r="GB250" i="1"/>
  <c r="EO238" i="1"/>
  <c r="GE100" i="1"/>
  <c r="GS185" i="1"/>
  <c r="GQ232" i="1"/>
  <c r="AJ153" i="1"/>
  <c r="CA157" i="1"/>
  <c r="FF220" i="1"/>
  <c r="AJ199" i="1"/>
  <c r="GU104" i="1"/>
  <c r="DY136" i="1"/>
  <c r="AQ173" i="1"/>
  <c r="P280" i="1"/>
  <c r="CZ185" i="1"/>
  <c r="AA155" i="1"/>
  <c r="AR193" i="1"/>
  <c r="DB200" i="1"/>
  <c r="BX199" i="1"/>
  <c r="AY161" i="1"/>
  <c r="GJ287" i="1"/>
  <c r="J177" i="1"/>
  <c r="AG122" i="1"/>
  <c r="DZ136" i="1"/>
  <c r="BT156" i="1"/>
  <c r="GS186" i="1"/>
  <c r="AG227" i="1"/>
  <c r="GQ101" i="1"/>
  <c r="DB235" i="1"/>
  <c r="GZ188" i="1"/>
  <c r="FB214" i="1"/>
  <c r="BU210" i="1"/>
  <c r="DX158" i="1"/>
  <c r="N256" i="1"/>
  <c r="DJ181" i="1"/>
  <c r="FF285" i="1"/>
  <c r="GN164" i="1"/>
  <c r="EK208" i="1"/>
  <c r="FL266" i="1"/>
  <c r="GT104" i="1"/>
  <c r="DQ148" i="1"/>
  <c r="AZ254" i="1"/>
  <c r="CK132" i="1"/>
  <c r="HG196" i="1"/>
  <c r="DY232" i="1"/>
  <c r="BM141" i="1"/>
  <c r="AJ140" i="1"/>
  <c r="CQ160" i="1"/>
  <c r="DQ165" i="1"/>
  <c r="AT160" i="1"/>
  <c r="X216" i="1"/>
  <c r="FI244" i="1"/>
  <c r="BD213" i="1"/>
  <c r="AQ252" i="1"/>
  <c r="BL178" i="1"/>
  <c r="BQ211" i="1"/>
  <c r="GW145" i="1"/>
  <c r="DS174" i="1"/>
  <c r="DI208" i="1"/>
  <c r="P170" i="1"/>
  <c r="AC166" i="1"/>
  <c r="BI231" i="1"/>
  <c r="EF140" i="1"/>
  <c r="AP112" i="1"/>
  <c r="EH130" i="1"/>
  <c r="AK284" i="1"/>
  <c r="AZ222" i="1"/>
  <c r="EU235" i="1"/>
  <c r="CC89" i="1"/>
  <c r="BF239" i="1"/>
  <c r="EQ134" i="1"/>
  <c r="AC112" i="1"/>
  <c r="BY279" i="1"/>
  <c r="BM184" i="1"/>
  <c r="ES147" i="1"/>
  <c r="GL217" i="1"/>
  <c r="GG294" i="1"/>
  <c r="DF241" i="1"/>
  <c r="FJ213" i="1"/>
  <c r="CP212" i="1"/>
  <c r="EQ132" i="1"/>
  <c r="EG210" i="1"/>
  <c r="BK169" i="1"/>
  <c r="EU204" i="1"/>
  <c r="FC215" i="1"/>
  <c r="J147" i="1"/>
  <c r="GO157" i="1"/>
  <c r="CV152" i="1"/>
  <c r="AN236" i="1"/>
  <c r="AF194" i="1"/>
  <c r="AL280" i="1"/>
  <c r="FP79" i="1"/>
  <c r="BL245" i="1"/>
  <c r="X215" i="1"/>
  <c r="FY285" i="1"/>
  <c r="AR212" i="1"/>
  <c r="CX184" i="1"/>
  <c r="HA131" i="1"/>
  <c r="P273" i="1"/>
  <c r="FA224" i="1"/>
  <c r="FI229" i="1"/>
  <c r="CJ195" i="1"/>
  <c r="CK203" i="1"/>
  <c r="BC181" i="1"/>
  <c r="CM270" i="1"/>
  <c r="DQ238" i="1"/>
  <c r="DL240" i="1"/>
  <c r="GL155" i="1"/>
  <c r="HA223" i="1"/>
  <c r="I198" i="1"/>
  <c r="EA234" i="1"/>
  <c r="GD220" i="1"/>
  <c r="BJ257" i="1"/>
  <c r="HI167" i="1"/>
  <c r="CE207" i="1"/>
  <c r="FG171" i="1"/>
  <c r="BP165" i="1"/>
  <c r="FB99" i="1"/>
  <c r="EM154" i="1"/>
  <c r="BF88" i="1"/>
  <c r="EZ128" i="1"/>
  <c r="DV283" i="1"/>
  <c r="DQ131" i="1"/>
  <c r="ET170" i="1"/>
  <c r="BO172" i="1"/>
  <c r="I136" i="1"/>
  <c r="GB293" i="1"/>
  <c r="DN132" i="1"/>
  <c r="Q187" i="1"/>
  <c r="BU186" i="1"/>
  <c r="S253" i="1"/>
  <c r="AW296" i="1"/>
  <c r="U272" i="1"/>
  <c r="CF175" i="1"/>
  <c r="DM285" i="1"/>
  <c r="EX148" i="1"/>
  <c r="AA169" i="1"/>
  <c r="CE164" i="1"/>
  <c r="HE264" i="1"/>
  <c r="T284" i="1"/>
  <c r="FH292" i="1"/>
  <c r="GP252" i="1"/>
  <c r="GA216" i="1"/>
  <c r="DC273" i="1"/>
  <c r="BC154" i="1"/>
  <c r="FO244" i="1"/>
  <c r="AT166" i="1"/>
  <c r="EO247" i="1"/>
  <c r="EA137" i="1"/>
  <c r="EP276" i="1"/>
  <c r="DA192" i="1"/>
  <c r="Y158" i="1"/>
  <c r="AH205" i="1"/>
  <c r="BW258" i="1"/>
  <c r="DM221" i="1"/>
  <c r="EJ159" i="1"/>
  <c r="GM273" i="1"/>
  <c r="AB162" i="1"/>
  <c r="EG259" i="1"/>
  <c r="AD172" i="1"/>
  <c r="FE206" i="1"/>
  <c r="BR260" i="1"/>
  <c r="BT175" i="1"/>
  <c r="GG242" i="1"/>
  <c r="BI212" i="1"/>
  <c r="GV175" i="1"/>
  <c r="GM216" i="1"/>
  <c r="GQ289" i="1"/>
  <c r="DL212" i="1"/>
  <c r="FY206" i="1"/>
  <c r="CE275" i="1"/>
  <c r="CB222" i="1"/>
  <c r="FQ224" i="1"/>
  <c r="EZ147" i="1"/>
  <c r="ED177" i="1"/>
  <c r="AS271" i="1"/>
  <c r="EW174" i="1"/>
  <c r="FY250" i="1"/>
  <c r="DA174" i="1"/>
  <c r="GT141" i="1"/>
  <c r="FR215" i="1"/>
  <c r="AD245" i="1"/>
  <c r="BQ112" i="1"/>
  <c r="GM251" i="1"/>
  <c r="J232" i="1"/>
  <c r="BU203" i="1"/>
  <c r="BQ144" i="1"/>
  <c r="FZ165" i="1"/>
  <c r="AQ204" i="1"/>
  <c r="AJ207" i="1"/>
  <c r="HI246" i="1"/>
  <c r="CF297" i="1"/>
  <c r="AG195" i="1"/>
  <c r="GO236" i="1"/>
  <c r="DX182" i="1"/>
  <c r="AO135" i="1"/>
  <c r="CL220" i="1"/>
  <c r="ED246" i="1"/>
  <c r="DH177" i="1"/>
  <c r="DF214" i="1"/>
  <c r="EX261" i="1"/>
  <c r="R234" i="1"/>
  <c r="GE167" i="1"/>
  <c r="CA224" i="1"/>
  <c r="FQ173" i="1"/>
  <c r="AU216" i="1"/>
  <c r="GL195" i="1"/>
  <c r="CW203" i="1"/>
  <c r="DG137" i="1"/>
  <c r="CZ147" i="1"/>
  <c r="ED200" i="1"/>
  <c r="AM238" i="1"/>
  <c r="EH165" i="1"/>
  <c r="CN251" i="1"/>
  <c r="DZ224" i="1"/>
  <c r="EF275" i="1"/>
  <c r="AA216" i="1"/>
  <c r="EU219" i="1"/>
  <c r="CF201" i="1"/>
  <c r="BE262" i="1"/>
  <c r="DC169" i="1"/>
  <c r="AI190" i="1"/>
  <c r="AU292" i="1"/>
  <c r="EN286" i="1"/>
  <c r="BQ263" i="1"/>
  <c r="EJ251" i="1"/>
  <c r="EE187" i="1"/>
  <c r="EB286" i="1"/>
  <c r="GH122" i="1"/>
  <c r="EW193" i="1"/>
  <c r="BM208" i="1"/>
  <c r="GV290" i="1"/>
  <c r="DJ190" i="1"/>
  <c r="FZ297" i="1"/>
  <c r="P82" i="1"/>
  <c r="AB135" i="1"/>
  <c r="GX185" i="1"/>
  <c r="BS296" i="1"/>
  <c r="DP153" i="1"/>
  <c r="BQ232" i="1"/>
  <c r="GC237" i="1"/>
  <c r="AI295" i="1"/>
  <c r="HC242" i="1"/>
  <c r="BZ169" i="1"/>
  <c r="BP294" i="1"/>
  <c r="DN218" i="1"/>
  <c r="EY183" i="1"/>
  <c r="CS132" i="1"/>
  <c r="FK137" i="1"/>
  <c r="GY233" i="1"/>
  <c r="AJ201" i="1"/>
  <c r="GF221" i="1"/>
  <c r="BI284" i="1"/>
  <c r="CY279" i="1"/>
  <c r="AY214" i="1"/>
  <c r="CS196" i="1"/>
  <c r="FC273" i="1"/>
  <c r="CH228" i="1"/>
  <c r="HA198" i="1"/>
  <c r="GU185" i="1"/>
  <c r="P182" i="1"/>
  <c r="GM239" i="1"/>
  <c r="DW187" i="1"/>
  <c r="FA212" i="1"/>
  <c r="HH272" i="1"/>
  <c r="CM202" i="1"/>
  <c r="CM149" i="1"/>
  <c r="HG212" i="1"/>
  <c r="L109" i="1"/>
  <c r="HI169" i="1"/>
  <c r="FS172" i="1"/>
  <c r="EL270" i="1"/>
  <c r="EC154" i="1"/>
  <c r="CG263" i="1"/>
  <c r="BM223" i="1"/>
  <c r="DQ259" i="1"/>
  <c r="AK298" i="1"/>
  <c r="DS191" i="1"/>
  <c r="DT224" i="1"/>
  <c r="ER157" i="1"/>
  <c r="EC92" i="1"/>
  <c r="EV103" i="1"/>
  <c r="GX143" i="1"/>
  <c r="BN125" i="1"/>
  <c r="FD179" i="1"/>
  <c r="L157" i="1"/>
  <c r="FP197" i="1"/>
  <c r="BT170" i="1"/>
  <c r="BY226" i="1"/>
  <c r="CH220" i="1"/>
  <c r="GF276" i="1"/>
  <c r="ET195" i="1"/>
  <c r="FI206" i="1"/>
  <c r="CE99" i="1"/>
  <c r="GL220" i="1"/>
  <c r="AR294" i="1"/>
  <c r="AQ224" i="1"/>
  <c r="Y241" i="1"/>
  <c r="CN113" i="1"/>
  <c r="GW175" i="1"/>
  <c r="AK260" i="1"/>
  <c r="DH116" i="1"/>
  <c r="DO194" i="1"/>
  <c r="L180" i="1"/>
  <c r="DS214" i="1"/>
  <c r="GG211" i="1"/>
  <c r="DL243" i="1"/>
  <c r="Z277" i="1"/>
  <c r="AL170" i="1"/>
  <c r="GH157" i="1"/>
  <c r="EE184" i="1"/>
  <c r="CW266" i="1"/>
  <c r="AK239" i="1"/>
  <c r="AF141" i="1"/>
  <c r="DF211" i="1"/>
  <c r="HH221" i="1"/>
  <c r="BQ161" i="1"/>
  <c r="FA246" i="1"/>
  <c r="BK277" i="1"/>
  <c r="FV145" i="1"/>
  <c r="GE236" i="1"/>
  <c r="DN241" i="1"/>
  <c r="FK138" i="1"/>
  <c r="FP148" i="1"/>
  <c r="DU133" i="1"/>
  <c r="GX159" i="1"/>
  <c r="CM237" i="1"/>
  <c r="BB186" i="1"/>
  <c r="CY191" i="1"/>
  <c r="HB245" i="1"/>
  <c r="GM291" i="1"/>
  <c r="DH168" i="1"/>
  <c r="EE188" i="1"/>
  <c r="CK267" i="1"/>
  <c r="T285" i="1"/>
  <c r="BR184" i="1"/>
  <c r="GN208" i="1"/>
  <c r="FG175" i="1"/>
  <c r="DS107" i="1"/>
  <c r="EA252" i="1"/>
  <c r="HA224" i="1"/>
  <c r="M238" i="1"/>
  <c r="GF140" i="1"/>
  <c r="AN159" i="1"/>
  <c r="W227" i="1"/>
  <c r="GG266" i="1"/>
  <c r="FM235" i="1"/>
  <c r="HH277" i="1"/>
  <c r="CI183" i="1"/>
  <c r="AG264" i="1"/>
  <c r="P274" i="1"/>
  <c r="BQ254" i="1"/>
  <c r="EI188" i="1"/>
  <c r="BR240" i="1"/>
  <c r="CI115" i="1"/>
  <c r="BC278" i="1"/>
  <c r="DM130" i="1"/>
  <c r="ED166" i="1"/>
  <c r="CS141" i="1"/>
  <c r="BL199" i="1"/>
  <c r="EI177" i="1"/>
  <c r="FM220" i="1"/>
  <c r="AU192" i="1"/>
  <c r="DS205" i="1"/>
  <c r="ET191" i="1"/>
  <c r="AV237" i="1"/>
  <c r="FA281" i="1"/>
  <c r="BP276" i="1"/>
  <c r="DL245" i="1"/>
  <c r="U201" i="1"/>
  <c r="AC170" i="1"/>
  <c r="N123" i="1"/>
  <c r="GO254" i="1"/>
  <c r="BM239" i="1"/>
  <c r="GN230" i="1"/>
  <c r="FQ147" i="1"/>
  <c r="GI167" i="1"/>
  <c r="AT110" i="1"/>
  <c r="DJ125" i="1"/>
  <c r="CI230" i="1"/>
  <c r="EC167" i="1"/>
  <c r="CR270" i="1"/>
  <c r="DT160" i="1"/>
  <c r="EM286" i="1"/>
  <c r="AY151" i="1"/>
  <c r="BH272" i="1"/>
  <c r="GD124" i="1"/>
  <c r="EW200" i="1"/>
  <c r="GX190" i="1"/>
  <c r="EO154" i="1"/>
  <c r="ER133" i="1"/>
  <c r="GB132" i="1"/>
  <c r="AK161" i="1"/>
  <c r="AD132" i="1"/>
  <c r="CE170" i="1"/>
  <c r="CS250" i="1"/>
  <c r="GB194" i="1"/>
  <c r="FL191" i="1"/>
  <c r="FW153" i="1"/>
  <c r="EN192" i="1"/>
  <c r="DP147" i="1"/>
  <c r="HF101" i="1"/>
  <c r="CY189" i="1"/>
  <c r="S141" i="1"/>
  <c r="EM277" i="1"/>
  <c r="HI286" i="1"/>
  <c r="HD173" i="1"/>
  <c r="BB188" i="1"/>
  <c r="AX209" i="1"/>
  <c r="BU220" i="1"/>
  <c r="FX291" i="1"/>
  <c r="AL188" i="1"/>
  <c r="W164" i="1"/>
  <c r="AS91" i="1"/>
  <c r="FW255" i="1"/>
  <c r="FK205" i="1"/>
  <c r="GU149" i="1"/>
  <c r="EK149" i="1"/>
  <c r="BF219" i="1"/>
  <c r="BX268" i="1"/>
  <c r="FE201" i="1"/>
  <c r="GS139" i="1"/>
  <c r="AA263" i="1"/>
  <c r="AJ272" i="1"/>
  <c r="CB200" i="1"/>
  <c r="DF173" i="1"/>
  <c r="FP295" i="1"/>
  <c r="EX245" i="1"/>
  <c r="GN165" i="1"/>
  <c r="AK198" i="1"/>
  <c r="DS157" i="1"/>
  <c r="T104" i="1"/>
  <c r="J196" i="1"/>
  <c r="BQ169" i="1"/>
  <c r="EI187" i="1"/>
  <c r="FM152" i="1"/>
  <c r="FI196" i="1"/>
  <c r="W283" i="1"/>
  <c r="HI217" i="1"/>
  <c r="FY157" i="1"/>
  <c r="GH212" i="1"/>
  <c r="GP179" i="1"/>
  <c r="GY295" i="1"/>
  <c r="EH282" i="1"/>
  <c r="Y291" i="1"/>
  <c r="FF179" i="1"/>
  <c r="DN187" i="1"/>
  <c r="CJ203" i="1"/>
  <c r="GK117" i="1"/>
  <c r="DV292" i="1"/>
  <c r="GK210" i="1"/>
  <c r="CR122" i="1"/>
  <c r="DL100" i="1"/>
  <c r="FF176" i="1"/>
  <c r="DA263" i="1"/>
  <c r="EC268" i="1"/>
  <c r="U270" i="1"/>
  <c r="DP274" i="1"/>
  <c r="FE221" i="1"/>
  <c r="FB229" i="1"/>
  <c r="HA210" i="1"/>
  <c r="DA242" i="1"/>
  <c r="DC208" i="1"/>
  <c r="CF198" i="1"/>
  <c r="GY165" i="1"/>
  <c r="FI277" i="1"/>
  <c r="ER203" i="1"/>
  <c r="GQ113" i="1"/>
  <c r="AS176" i="1"/>
  <c r="EJ299" i="1"/>
  <c r="GJ162" i="1"/>
  <c r="Q184" i="1"/>
  <c r="FK134" i="1"/>
  <c r="DW224" i="1"/>
  <c r="EY210" i="1"/>
  <c r="AP281" i="1"/>
  <c r="CJ198" i="1"/>
  <c r="CD203" i="1"/>
  <c r="BV183" i="1"/>
  <c r="BO218" i="1"/>
  <c r="BV177" i="1"/>
  <c r="CU283" i="1"/>
  <c r="CA220" i="1"/>
  <c r="J290" i="1"/>
  <c r="AR194" i="1"/>
  <c r="Y219" i="1"/>
  <c r="DA169" i="1"/>
  <c r="CH142" i="1"/>
  <c r="CW283" i="1"/>
  <c r="CT234" i="1"/>
  <c r="FA245" i="1"/>
  <c r="DR192" i="1"/>
  <c r="H54" i="1"/>
  <c r="EZ285" i="1"/>
  <c r="BN168" i="1"/>
  <c r="EE150" i="1"/>
  <c r="CN193" i="1"/>
  <c r="AX285" i="1"/>
  <c r="DR140" i="1"/>
  <c r="P240" i="1"/>
  <c r="FR195" i="1"/>
  <c r="GV97" i="1"/>
  <c r="Z273" i="1"/>
  <c r="GZ255" i="1"/>
  <c r="FH225" i="1"/>
  <c r="GQ265" i="1"/>
  <c r="GG286" i="1"/>
  <c r="GG184" i="1"/>
  <c r="HF138" i="1"/>
  <c r="DW149" i="1"/>
  <c r="FE160" i="1"/>
  <c r="BV283" i="1"/>
  <c r="Z134" i="1"/>
  <c r="GI280" i="1"/>
  <c r="FB198" i="1"/>
  <c r="DZ174" i="1"/>
  <c r="BP293" i="1"/>
  <c r="EX271" i="1"/>
  <c r="BU189" i="1"/>
  <c r="CJ218" i="1"/>
  <c r="AY208" i="1"/>
  <c r="DW199" i="1"/>
  <c r="FN134" i="1"/>
  <c r="DG191" i="1"/>
  <c r="FA223" i="1"/>
  <c r="AF196" i="1"/>
  <c r="HE240" i="1"/>
  <c r="FK259" i="1"/>
  <c r="EK279" i="1"/>
  <c r="BM173" i="1"/>
  <c r="GZ278" i="1"/>
  <c r="FM157" i="1"/>
  <c r="ED272" i="1"/>
  <c r="GB208" i="1"/>
  <c r="Y202" i="1"/>
  <c r="CS161" i="1"/>
  <c r="BJ154" i="1"/>
  <c r="BU259" i="1"/>
  <c r="EH220" i="1"/>
  <c r="DN243" i="1"/>
  <c r="BN235" i="1"/>
  <c r="EV234" i="1"/>
  <c r="BT234" i="1"/>
  <c r="DQ231" i="1"/>
  <c r="EG224" i="1"/>
  <c r="BT222" i="1"/>
  <c r="AE251" i="1"/>
  <c r="HI219" i="1"/>
  <c r="GO175" i="1"/>
  <c r="Z234" i="1"/>
  <c r="EN290" i="1"/>
  <c r="GG186" i="1"/>
  <c r="AE132" i="1"/>
  <c r="EP176" i="1"/>
  <c r="GY202" i="1"/>
  <c r="ES187" i="1"/>
  <c r="FH262" i="1"/>
  <c r="DF222" i="1"/>
  <c r="CN141" i="1"/>
  <c r="CC259" i="1"/>
  <c r="CB211" i="1"/>
  <c r="GZ288" i="1"/>
  <c r="BV156" i="1"/>
  <c r="EH180" i="1"/>
  <c r="ER222" i="1"/>
  <c r="AC207" i="1"/>
  <c r="EG158" i="1"/>
  <c r="AH267" i="1"/>
  <c r="AK294" i="1"/>
  <c r="FS268" i="1"/>
  <c r="HD170" i="1"/>
  <c r="GI239" i="1"/>
  <c r="GB265" i="1"/>
  <c r="HH210" i="1"/>
  <c r="AL141" i="1"/>
  <c r="EZ272" i="1"/>
  <c r="DX277" i="1"/>
  <c r="AC281" i="1"/>
  <c r="FY184" i="1"/>
  <c r="GP181" i="1"/>
  <c r="CY266" i="1"/>
  <c r="GJ286" i="1"/>
  <c r="HH169" i="1"/>
  <c r="AX299" i="1"/>
  <c r="EW117" i="1"/>
  <c r="AR200" i="1"/>
  <c r="T183" i="1"/>
  <c r="I191" i="1"/>
  <c r="HA192" i="1"/>
  <c r="N261" i="1"/>
  <c r="CX243" i="1"/>
  <c r="DK230" i="1"/>
  <c r="CF172" i="1"/>
  <c r="DQ216" i="1"/>
  <c r="FD218" i="1"/>
  <c r="FP221" i="1"/>
  <c r="FJ136" i="1"/>
  <c r="CM244" i="1"/>
  <c r="HB93" i="1"/>
  <c r="GK261" i="1"/>
  <c r="FX207" i="1"/>
  <c r="BB274" i="1"/>
  <c r="CB121" i="1"/>
  <c r="DA286" i="1"/>
  <c r="BO193" i="1"/>
  <c r="EA167" i="1"/>
  <c r="AI157" i="1"/>
  <c r="BM190" i="1"/>
  <c r="EB210" i="1"/>
  <c r="DN146" i="1"/>
  <c r="BV245" i="1"/>
  <c r="EV221" i="1"/>
  <c r="EB178" i="1"/>
  <c r="HI298" i="1"/>
  <c r="BJ239" i="1"/>
  <c r="EK164" i="1"/>
  <c r="CS179" i="1"/>
  <c r="EN284" i="1"/>
  <c r="EO168" i="1"/>
  <c r="FM198" i="1"/>
  <c r="FM246" i="1"/>
  <c r="BJ277" i="1"/>
  <c r="CL246" i="1"/>
  <c r="CB298" i="1"/>
  <c r="T268" i="1"/>
  <c r="GS277" i="1"/>
  <c r="FZ87" i="1"/>
  <c r="BI147" i="1"/>
  <c r="DI151" i="1"/>
  <c r="DL169" i="1"/>
  <c r="EC202" i="1"/>
  <c r="DV145" i="1"/>
  <c r="CD145" i="1"/>
  <c r="CR132" i="1"/>
  <c r="EX256" i="1"/>
  <c r="BH98" i="1"/>
  <c r="DA223" i="1"/>
  <c r="BC242" i="1"/>
  <c r="EK217" i="1"/>
  <c r="GG297" i="1"/>
  <c r="W190" i="1"/>
  <c r="DO265" i="1"/>
  <c r="DM273" i="1"/>
  <c r="DC213" i="1"/>
  <c r="GG194" i="1"/>
  <c r="CO130" i="1"/>
  <c r="CX210" i="1"/>
  <c r="AO235" i="1"/>
  <c r="CO93" i="1"/>
  <c r="DM213" i="1"/>
  <c r="GO214" i="1"/>
  <c r="ER213" i="1"/>
  <c r="FJ196" i="1"/>
  <c r="CZ168" i="1"/>
  <c r="CE167" i="1"/>
  <c r="Y250" i="1"/>
  <c r="N181" i="1"/>
  <c r="CS151" i="1"/>
  <c r="EB267" i="1"/>
  <c r="DH260" i="1"/>
  <c r="CU182" i="1"/>
  <c r="AH215" i="1"/>
  <c r="FY216" i="1"/>
  <c r="DE139" i="1"/>
  <c r="DI248" i="1"/>
  <c r="Q144" i="1"/>
  <c r="N179" i="1"/>
  <c r="EI121" i="1"/>
  <c r="K233" i="1"/>
  <c r="M274" i="1"/>
  <c r="DP167" i="1"/>
  <c r="DZ192" i="1"/>
  <c r="FO278" i="1"/>
  <c r="FI236" i="1"/>
  <c r="EO171" i="1"/>
  <c r="GC161" i="1"/>
  <c r="EP166" i="1"/>
  <c r="FP260" i="1"/>
  <c r="AG196" i="1"/>
  <c r="AW210" i="1"/>
  <c r="DZ261" i="1"/>
  <c r="CG207" i="1"/>
  <c r="AB214" i="1"/>
  <c r="ER175" i="1"/>
  <c r="CV187" i="1"/>
  <c r="DP159" i="1"/>
  <c r="M85" i="1"/>
  <c r="S194" i="1"/>
  <c r="W203" i="1"/>
  <c r="EV120" i="1"/>
  <c r="FP48" i="1"/>
  <c r="CL190" i="1"/>
  <c r="BP283" i="1"/>
  <c r="AZ213" i="1"/>
  <c r="CE188" i="1"/>
  <c r="AX218" i="1"/>
  <c r="CH274" i="1"/>
  <c r="GO253" i="1"/>
  <c r="CR191" i="1"/>
  <c r="BX181" i="1"/>
  <c r="AU226" i="1"/>
  <c r="AG199" i="1"/>
  <c r="HF139" i="1"/>
  <c r="AK197" i="1"/>
  <c r="CE200" i="1"/>
  <c r="FJ157" i="1"/>
  <c r="CS155" i="1"/>
  <c r="ES92" i="1"/>
  <c r="FD278" i="1"/>
  <c r="FN189" i="1"/>
  <c r="CM206" i="1"/>
  <c r="BG146" i="1"/>
  <c r="CI229" i="1"/>
  <c r="AA178" i="1"/>
  <c r="CG228" i="1"/>
  <c r="DE222" i="1"/>
  <c r="U221" i="1"/>
  <c r="GD244" i="1"/>
  <c r="HI111" i="1"/>
  <c r="EZ198" i="1"/>
  <c r="M139" i="1"/>
  <c r="CH219" i="1"/>
  <c r="DC167" i="1"/>
  <c r="GN66" i="1"/>
  <c r="HF118" i="1"/>
  <c r="M100" i="1"/>
  <c r="DJ246" i="1"/>
  <c r="FP203" i="1"/>
  <c r="AB157" i="1"/>
  <c r="HI165" i="1"/>
  <c r="BL208" i="1"/>
  <c r="CH223" i="1"/>
  <c r="CU295" i="1"/>
  <c r="AZ180" i="1"/>
  <c r="DE95" i="1"/>
  <c r="GI104" i="1"/>
  <c r="AP135" i="1"/>
  <c r="DG145" i="1"/>
  <c r="DS159" i="1"/>
  <c r="FD133" i="1"/>
  <c r="FN169" i="1"/>
  <c r="FH195" i="1"/>
  <c r="CM187" i="1"/>
  <c r="FV138" i="1"/>
  <c r="EY160" i="1"/>
  <c r="DL187" i="1"/>
  <c r="T189" i="1"/>
  <c r="GO195" i="1"/>
  <c r="AM250" i="1"/>
  <c r="GX287" i="1"/>
  <c r="T230" i="1"/>
  <c r="AI200" i="1"/>
  <c r="AS169" i="1"/>
  <c r="HH115" i="1"/>
  <c r="AT217" i="1"/>
  <c r="J268" i="1"/>
  <c r="GR154" i="1"/>
  <c r="BS235" i="1"/>
  <c r="CJ229" i="1"/>
  <c r="BN160" i="1"/>
  <c r="J191" i="1"/>
  <c r="DR215" i="1"/>
  <c r="DZ172" i="1"/>
  <c r="EA209" i="1"/>
  <c r="FD209" i="1"/>
  <c r="EA189" i="1"/>
  <c r="FU245" i="1"/>
  <c r="AM174" i="1"/>
  <c r="HC196" i="1"/>
  <c r="GP173" i="1"/>
  <c r="O213" i="1"/>
  <c r="U232" i="1"/>
  <c r="BE189" i="1"/>
  <c r="AO184" i="1"/>
  <c r="R197" i="1"/>
  <c r="EE297" i="1"/>
  <c r="HH251" i="1"/>
  <c r="AR203" i="1"/>
  <c r="DO190" i="1"/>
  <c r="K155" i="1"/>
  <c r="AG232" i="1"/>
  <c r="EG202" i="1"/>
  <c r="BU204" i="1"/>
  <c r="EM179" i="1"/>
  <c r="GO122" i="1"/>
  <c r="FJ219" i="1"/>
  <c r="GU192" i="1"/>
  <c r="AD295" i="1"/>
  <c r="AA161" i="1"/>
  <c r="BJ235" i="1"/>
  <c r="GS203" i="1"/>
  <c r="DF134" i="1"/>
  <c r="U174" i="1"/>
  <c r="AE269" i="1"/>
  <c r="BE188" i="1"/>
  <c r="GJ185" i="1"/>
  <c r="FS259" i="1"/>
  <c r="AW187" i="1"/>
  <c r="DP125" i="1"/>
  <c r="DQ172" i="1"/>
  <c r="CQ98" i="1"/>
  <c r="R250" i="1"/>
  <c r="K216" i="1"/>
  <c r="FA205" i="1"/>
  <c r="FD200" i="1"/>
  <c r="BN260" i="1"/>
  <c r="DQ208" i="1"/>
  <c r="FZ281" i="1"/>
  <c r="FX153" i="1"/>
  <c r="DW142" i="1"/>
  <c r="HB225" i="1"/>
  <c r="DD132" i="1"/>
  <c r="CK216" i="1"/>
  <c r="BW180" i="1"/>
  <c r="FL183" i="1"/>
  <c r="BB204" i="1"/>
  <c r="R196" i="1"/>
  <c r="DM215" i="1"/>
  <c r="BB181" i="1"/>
  <c r="GX199" i="1"/>
  <c r="FK251" i="1"/>
  <c r="CL259" i="1"/>
  <c r="AD280" i="1"/>
  <c r="FO241" i="1"/>
  <c r="AD196" i="1"/>
  <c r="DW286" i="1"/>
  <c r="FZ298" i="1"/>
  <c r="AO242" i="1"/>
  <c r="FW226" i="1"/>
  <c r="GH176" i="1"/>
  <c r="BR230" i="1"/>
  <c r="AC199" i="1"/>
  <c r="R209" i="1"/>
  <c r="AH214" i="1"/>
  <c r="U189" i="1"/>
  <c r="AT251" i="1"/>
  <c r="CB264" i="1"/>
  <c r="GH170" i="1"/>
  <c r="EL244" i="1"/>
  <c r="J260" i="1"/>
  <c r="R102" i="1"/>
  <c r="BQ225" i="1"/>
  <c r="DI251" i="1"/>
  <c r="GX258" i="1"/>
  <c r="BJ185" i="1"/>
  <c r="HA190" i="1"/>
  <c r="DW293" i="1"/>
  <c r="CN176" i="1"/>
  <c r="AW247" i="1"/>
  <c r="CZ290" i="1"/>
  <c r="BD204" i="1"/>
  <c r="HC192" i="1"/>
  <c r="GG156" i="1"/>
  <c r="CE276" i="1"/>
  <c r="DZ229" i="1"/>
  <c r="EX169" i="1"/>
  <c r="DS173" i="1"/>
  <c r="BH156" i="1"/>
  <c r="BU205" i="1"/>
  <c r="CR165" i="1"/>
  <c r="GX232" i="1"/>
  <c r="HG211" i="1"/>
  <c r="CK134" i="1"/>
  <c r="U266" i="1"/>
  <c r="HE221" i="1"/>
  <c r="GD254" i="1"/>
  <c r="R144" i="1"/>
  <c r="DM175" i="1"/>
  <c r="O209" i="1"/>
  <c r="P208" i="1"/>
  <c r="EP160" i="1"/>
  <c r="GN181" i="1"/>
  <c r="FC247" i="1"/>
  <c r="GS207" i="1"/>
  <c r="H45" i="1"/>
  <c r="GX138" i="1"/>
  <c r="GI176" i="1"/>
  <c r="AC271" i="1"/>
  <c r="AW288" i="1"/>
  <c r="FF140" i="1"/>
  <c r="DX273" i="1"/>
  <c r="FC202" i="1"/>
  <c r="FT230" i="1"/>
  <c r="AO214" i="1"/>
  <c r="BQ165" i="1"/>
  <c r="DC184" i="1"/>
  <c r="DD242" i="1"/>
  <c r="DE219" i="1"/>
  <c r="DS216" i="1"/>
  <c r="AI148" i="1"/>
  <c r="BI218" i="1"/>
  <c r="AP163" i="1"/>
  <c r="GQ292" i="1"/>
  <c r="FZ224" i="1"/>
  <c r="I51" i="1"/>
  <c r="DP139" i="1"/>
  <c r="GE209" i="1"/>
  <c r="FB192" i="1"/>
  <c r="R229" i="1"/>
  <c r="CW194" i="1"/>
  <c r="BT204" i="1"/>
  <c r="FA161" i="1"/>
  <c r="AV282" i="1"/>
  <c r="W257" i="1"/>
  <c r="EK156" i="1"/>
  <c r="Y186" i="1"/>
  <c r="CO206" i="1"/>
  <c r="EM208" i="1"/>
  <c r="DH293" i="1"/>
  <c r="DF218" i="1"/>
  <c r="CL142" i="1"/>
  <c r="BU249" i="1"/>
  <c r="AB183" i="1"/>
  <c r="GS236" i="1"/>
  <c r="AG263" i="1"/>
  <c r="EL276" i="1"/>
  <c r="BN294" i="1"/>
  <c r="GG195" i="1"/>
  <c r="S232" i="1"/>
  <c r="FY229" i="1"/>
  <c r="DI202" i="1"/>
  <c r="EZ184" i="1"/>
  <c r="DX233" i="1"/>
  <c r="BT281" i="1"/>
  <c r="EF255" i="1"/>
  <c r="BO215" i="1"/>
  <c r="DC261" i="1"/>
  <c r="EE264" i="1"/>
  <c r="GK199" i="1"/>
  <c r="BG182" i="1"/>
  <c r="AB259" i="1"/>
  <c r="ED156" i="1"/>
  <c r="DF178" i="1"/>
  <c r="EW173" i="1"/>
  <c r="BO269" i="1"/>
  <c r="DB229" i="1"/>
  <c r="GE147" i="1"/>
  <c r="FC244" i="1"/>
  <c r="L216" i="1"/>
  <c r="BW244" i="1"/>
  <c r="AN139" i="1"/>
  <c r="CE133" i="1"/>
  <c r="HI268" i="1"/>
  <c r="FH198" i="1"/>
  <c r="EW251" i="1"/>
  <c r="CI214" i="1"/>
  <c r="FP256" i="1"/>
  <c r="AV203" i="1"/>
  <c r="FC190" i="1"/>
  <c r="BV231" i="1"/>
  <c r="FK273" i="1"/>
  <c r="Z152" i="1"/>
  <c r="DY171" i="1"/>
  <c r="FF102" i="1"/>
  <c r="GI226" i="1"/>
  <c r="CI157" i="1"/>
  <c r="EN160" i="1"/>
  <c r="BJ135" i="1"/>
  <c r="GV286" i="1"/>
  <c r="CJ296" i="1"/>
  <c r="GP167" i="1"/>
  <c r="EB197" i="1"/>
  <c r="GG254" i="1"/>
  <c r="DH156" i="1"/>
  <c r="I153" i="1"/>
  <c r="HD222" i="1"/>
  <c r="BC216" i="1"/>
  <c r="FI209" i="1"/>
  <c r="ET221" i="1"/>
  <c r="BJ161" i="1"/>
  <c r="AH236" i="1"/>
  <c r="DB250" i="1"/>
  <c r="BX256" i="1"/>
  <c r="FV248" i="1"/>
  <c r="EW194" i="1"/>
  <c r="HD163" i="1"/>
  <c r="DE136" i="1"/>
  <c r="DY172" i="1"/>
  <c r="AA146" i="1"/>
  <c r="CD195" i="1"/>
  <c r="AJ155" i="1"/>
  <c r="FQ164" i="1"/>
  <c r="GF166" i="1"/>
  <c r="CI280" i="1"/>
  <c r="GN240" i="1"/>
  <c r="EM211" i="1"/>
  <c r="BG159" i="1"/>
  <c r="K238" i="1"/>
  <c r="EV266" i="1"/>
  <c r="CN130" i="1"/>
  <c r="BX193" i="1"/>
  <c r="BO108" i="1"/>
  <c r="FG200" i="1"/>
  <c r="I77" i="1"/>
  <c r="BB115" i="1"/>
  <c r="DV227" i="1"/>
  <c r="BJ267" i="1"/>
  <c r="ES262" i="1"/>
  <c r="BE233" i="1"/>
  <c r="HI190" i="1"/>
  <c r="GX200" i="1"/>
  <c r="GP268" i="1"/>
  <c r="V186" i="1"/>
  <c r="GY142" i="1"/>
  <c r="GG197" i="1"/>
  <c r="FT206" i="1"/>
  <c r="AE252" i="1"/>
  <c r="BI179" i="1"/>
  <c r="CI196" i="1"/>
  <c r="I176" i="1"/>
  <c r="GL238" i="1"/>
  <c r="BB150" i="1"/>
  <c r="CD258" i="1"/>
  <c r="DW221" i="1"/>
  <c r="DB254" i="1"/>
  <c r="CK212" i="1"/>
  <c r="EA243" i="1"/>
  <c r="HD214" i="1"/>
  <c r="DJ156" i="1"/>
  <c r="FS271" i="1"/>
  <c r="AQ172" i="1"/>
  <c r="DC242" i="1"/>
  <c r="EW210" i="1"/>
  <c r="HE196" i="1"/>
  <c r="GF188" i="1"/>
  <c r="EK124" i="1"/>
  <c r="FK135" i="1"/>
  <c r="DP198" i="1"/>
  <c r="DU287" i="1"/>
  <c r="BT200" i="1"/>
  <c r="J174" i="1"/>
  <c r="GX249" i="1"/>
  <c r="Z261" i="1"/>
  <c r="AQ166" i="1"/>
  <c r="GR200" i="1"/>
  <c r="FJ286" i="1"/>
  <c r="EJ176" i="1"/>
  <c r="ER205" i="1"/>
  <c r="DA233" i="1"/>
  <c r="CL237" i="1"/>
  <c r="DF242" i="1"/>
  <c r="FB255" i="1"/>
  <c r="GJ261" i="1"/>
  <c r="EO176" i="1"/>
  <c r="CX286" i="1"/>
  <c r="GD192" i="1"/>
  <c r="Y296" i="1"/>
  <c r="GH141" i="1"/>
  <c r="R175" i="1"/>
  <c r="GU205" i="1"/>
  <c r="ET196" i="1"/>
  <c r="HH258" i="1"/>
  <c r="DG290" i="1"/>
  <c r="CQ138" i="1"/>
  <c r="BL109" i="1"/>
  <c r="GE198" i="1"/>
  <c r="FA236" i="1"/>
  <c r="T234" i="1"/>
  <c r="BC252" i="1"/>
  <c r="EY216" i="1"/>
  <c r="CC227" i="1"/>
  <c r="DY244" i="1"/>
  <c r="GN288" i="1"/>
  <c r="GU117" i="1"/>
  <c r="GX197" i="1"/>
  <c r="CU167" i="1"/>
  <c r="R148" i="1"/>
  <c r="CC223" i="1"/>
  <c r="BX190" i="1"/>
  <c r="DY178" i="1"/>
  <c r="ET142" i="1"/>
  <c r="EG258" i="1"/>
  <c r="BV161" i="1"/>
  <c r="W281" i="1"/>
  <c r="T144" i="1"/>
  <c r="DJ248" i="1"/>
  <c r="CF284" i="1"/>
  <c r="GD268" i="1"/>
  <c r="CG287" i="1"/>
  <c r="CT198" i="1"/>
  <c r="FG137" i="1"/>
  <c r="X294" i="1"/>
  <c r="BZ172" i="1"/>
  <c r="DM93" i="1"/>
  <c r="AM172" i="1"/>
  <c r="FI219" i="1"/>
  <c r="AT148" i="1"/>
  <c r="FO195" i="1"/>
  <c r="EY158" i="1"/>
  <c r="BK91" i="1"/>
  <c r="BZ288" i="1"/>
  <c r="CR260" i="1"/>
  <c r="GH201" i="1"/>
  <c r="U173" i="1"/>
  <c r="DO293" i="1"/>
  <c r="EK137" i="1"/>
  <c r="CX212" i="1"/>
  <c r="AA154" i="1"/>
  <c r="N80" i="1"/>
  <c r="BG158" i="1"/>
  <c r="BF134" i="1"/>
  <c r="V275" i="1"/>
  <c r="HH248" i="1"/>
  <c r="CQ198" i="1"/>
  <c r="DI181" i="1"/>
  <c r="FI239" i="1"/>
  <c r="BJ157" i="1"/>
  <c r="GM171" i="1"/>
  <c r="GZ148" i="1"/>
  <c r="AI218" i="1"/>
  <c r="AM180" i="1"/>
  <c r="FH196" i="1"/>
  <c r="BJ155" i="1"/>
  <c r="DP253" i="1"/>
  <c r="CX157" i="1"/>
  <c r="FS285" i="1"/>
  <c r="GL137" i="1"/>
  <c r="CR184" i="1"/>
  <c r="DL205" i="1"/>
  <c r="CR273" i="1"/>
  <c r="K137" i="1"/>
  <c r="GJ218" i="1"/>
  <c r="GN151" i="1"/>
  <c r="BB210" i="1"/>
  <c r="DQ257" i="1"/>
  <c r="DN261" i="1"/>
  <c r="FY154" i="1"/>
  <c r="EN226" i="1"/>
  <c r="ER229" i="1"/>
  <c r="DD255" i="1"/>
  <c r="FH190" i="1"/>
  <c r="FQ146" i="1"/>
  <c r="AW220" i="1"/>
  <c r="AG294" i="1"/>
  <c r="AD122" i="1"/>
  <c r="BH132" i="1"/>
  <c r="AT201" i="1"/>
  <c r="AG278" i="1"/>
  <c r="AM255" i="1"/>
  <c r="BX218" i="1"/>
  <c r="AK264" i="1"/>
  <c r="DF248" i="1"/>
  <c r="EV138" i="1"/>
  <c r="EL208" i="1"/>
  <c r="FW241" i="1"/>
  <c r="EJ285" i="1"/>
  <c r="AN214" i="1"/>
  <c r="AO171" i="1"/>
  <c r="FH256" i="1"/>
  <c r="EK274" i="1"/>
  <c r="CF120" i="1"/>
  <c r="AB168" i="1"/>
  <c r="DI176" i="1"/>
  <c r="HF254" i="1"/>
  <c r="AA249" i="1"/>
  <c r="FO258" i="1"/>
  <c r="J175" i="1"/>
  <c r="BY238" i="1"/>
  <c r="GL177" i="1"/>
  <c r="GR194" i="1"/>
  <c r="CB165" i="1"/>
  <c r="HC279" i="1"/>
  <c r="EK257" i="1"/>
  <c r="AG236" i="1"/>
  <c r="U187" i="1"/>
  <c r="AW266" i="1"/>
  <c r="EI267" i="1"/>
  <c r="HF166" i="1"/>
  <c r="AC192" i="1"/>
  <c r="FY263" i="1"/>
  <c r="M256" i="1"/>
  <c r="R182" i="1"/>
  <c r="BP216" i="1"/>
  <c r="GE103" i="1"/>
  <c r="GY192" i="1"/>
  <c r="BS194" i="1"/>
  <c r="U283" i="1"/>
  <c r="AV241" i="1"/>
  <c r="EH254" i="1"/>
  <c r="AR290" i="1"/>
  <c r="GN203" i="1"/>
  <c r="CY249" i="1"/>
  <c r="H80" i="1"/>
  <c r="DI239" i="1"/>
  <c r="CH172" i="1"/>
  <c r="EC231" i="1"/>
  <c r="Z185" i="1"/>
  <c r="GQ257" i="1"/>
  <c r="X177" i="1"/>
  <c r="AX290" i="1"/>
  <c r="BV148" i="1"/>
  <c r="FW139" i="1"/>
  <c r="GD99" i="1"/>
  <c r="CN280" i="1"/>
  <c r="AN151" i="1"/>
  <c r="HD166" i="1"/>
  <c r="BP197" i="1"/>
  <c r="FA178" i="1"/>
  <c r="CG210" i="1"/>
  <c r="BE222" i="1"/>
  <c r="FY226" i="1"/>
  <c r="CK169" i="1"/>
  <c r="GO116" i="1"/>
  <c r="FK155" i="1"/>
  <c r="R156" i="1"/>
  <c r="CX290" i="1"/>
  <c r="HD91" i="1"/>
  <c r="FK76" i="1"/>
  <c r="BT148" i="1"/>
  <c r="BO121" i="1"/>
  <c r="BO155" i="1"/>
  <c r="P167" i="1"/>
  <c r="BJ280" i="1"/>
  <c r="EZ148" i="1"/>
  <c r="L190" i="1"/>
  <c r="DB112" i="1"/>
  <c r="CF121" i="1"/>
  <c r="BD282" i="1"/>
  <c r="AI163" i="1"/>
  <c r="EO246" i="1"/>
  <c r="V149" i="1"/>
  <c r="FD186" i="1"/>
  <c r="T276" i="1"/>
  <c r="GZ136" i="1"/>
  <c r="AS257" i="1"/>
  <c r="AS163" i="1"/>
  <c r="HH171" i="1"/>
  <c r="EX259" i="1"/>
  <c r="DR224" i="1"/>
  <c r="AA148" i="1"/>
  <c r="FI225" i="1"/>
  <c r="BF225" i="1"/>
  <c r="ED193" i="1"/>
  <c r="EK204" i="1"/>
  <c r="DE186" i="1"/>
  <c r="EI279" i="1"/>
  <c r="DR204" i="1"/>
  <c r="EV252" i="1"/>
  <c r="FX196" i="1"/>
  <c r="AD281" i="1"/>
  <c r="AM285" i="1"/>
  <c r="CJ221" i="1"/>
  <c r="FH180" i="1"/>
  <c r="EQ162" i="1"/>
  <c r="BB197" i="1"/>
  <c r="CE157" i="1"/>
  <c r="EJ175" i="1"/>
  <c r="BC186" i="1"/>
  <c r="CU77" i="1"/>
  <c r="CC200" i="1"/>
  <c r="GB130" i="1"/>
  <c r="GM244" i="1"/>
  <c r="AD153" i="1"/>
  <c r="FI218" i="1"/>
  <c r="GP177" i="1"/>
  <c r="CX247" i="1"/>
  <c r="DG186" i="1"/>
  <c r="ED275" i="1"/>
  <c r="BV135" i="1"/>
  <c r="EN149" i="1"/>
  <c r="DF273" i="1"/>
  <c r="DL191" i="1"/>
  <c r="GY193" i="1"/>
  <c r="BB246" i="1"/>
  <c r="AB115" i="1"/>
  <c r="AI251" i="1"/>
  <c r="AF252" i="1"/>
  <c r="AM278" i="1"/>
  <c r="BV176" i="1"/>
  <c r="HE237" i="1"/>
  <c r="BZ157" i="1"/>
  <c r="BX247" i="1"/>
  <c r="DP219" i="1"/>
  <c r="EA279" i="1"/>
  <c r="Q113" i="1"/>
  <c r="CE175" i="1"/>
  <c r="BM172" i="1"/>
  <c r="HE175" i="1"/>
  <c r="EP167" i="1"/>
  <c r="AV199" i="1"/>
  <c r="CI139" i="1"/>
  <c r="CJ182" i="1"/>
  <c r="AJ229" i="1"/>
  <c r="GC262" i="1"/>
  <c r="ER197" i="1"/>
  <c r="S203" i="1"/>
  <c r="CX231" i="1"/>
  <c r="DF235" i="1"/>
  <c r="FV249" i="1"/>
  <c r="CJ241" i="1"/>
  <c r="N150" i="1"/>
  <c r="EX234" i="1"/>
  <c r="CV189" i="1"/>
  <c r="ER255" i="1"/>
  <c r="M281" i="1"/>
  <c r="BT135" i="1"/>
  <c r="GI150" i="1"/>
  <c r="EM253" i="1"/>
  <c r="AQ273" i="1"/>
  <c r="DF170" i="1"/>
  <c r="AM269" i="1"/>
  <c r="T203" i="1"/>
  <c r="GU292" i="1"/>
  <c r="H186" i="1"/>
  <c r="GI279" i="1"/>
  <c r="CJ134" i="1"/>
  <c r="CU225" i="1"/>
  <c r="FV146" i="1"/>
  <c r="T211" i="1"/>
  <c r="EW121" i="1"/>
  <c r="W175" i="1"/>
  <c r="X113" i="1"/>
  <c r="GK223" i="1"/>
  <c r="EA251" i="1"/>
  <c r="CN194" i="1"/>
  <c r="EG257" i="1"/>
  <c r="CK195" i="1"/>
  <c r="AU206" i="1"/>
  <c r="AR269" i="1"/>
  <c r="AJ206" i="1"/>
  <c r="K198" i="1"/>
  <c r="FN278" i="1"/>
  <c r="BM236" i="1"/>
  <c r="EB223" i="1"/>
  <c r="S99" i="1"/>
  <c r="DI173" i="1"/>
  <c r="S181" i="1"/>
  <c r="FV176" i="1"/>
  <c r="AR247" i="1"/>
  <c r="GJ102" i="1"/>
  <c r="CH176" i="1"/>
  <c r="BJ199" i="1"/>
  <c r="GP283" i="1"/>
  <c r="DC148" i="1"/>
  <c r="CU237" i="1"/>
  <c r="CF150" i="1"/>
  <c r="DW230" i="1"/>
  <c r="BQ184" i="1"/>
  <c r="Z255" i="1"/>
  <c r="J136" i="1"/>
  <c r="EV269" i="1"/>
  <c r="CC232" i="1"/>
  <c r="DX234" i="1"/>
  <c r="EU137" i="1"/>
  <c r="GL176" i="1"/>
  <c r="K227" i="1"/>
  <c r="BW292" i="1"/>
  <c r="BA122" i="1"/>
  <c r="CX68" i="1"/>
  <c r="BI166" i="1"/>
  <c r="BN282" i="1"/>
  <c r="AL221" i="1"/>
  <c r="EG222" i="1"/>
  <c r="AB207" i="1"/>
  <c r="X159" i="1"/>
  <c r="CA235" i="1"/>
  <c r="EA296" i="1"/>
  <c r="DT177" i="1"/>
  <c r="GJ170" i="1"/>
  <c r="BR233" i="1"/>
  <c r="DG236" i="1"/>
  <c r="CM142" i="1"/>
  <c r="DU167" i="1"/>
  <c r="BB172" i="1"/>
  <c r="GB259" i="1"/>
  <c r="CE136" i="1"/>
  <c r="BH290" i="1"/>
  <c r="EY265" i="1"/>
  <c r="FL249" i="1"/>
  <c r="AI158" i="1"/>
  <c r="BA193" i="1"/>
  <c r="BF268" i="1"/>
  <c r="ES244" i="1"/>
  <c r="BF179" i="1"/>
  <c r="GP132" i="1"/>
  <c r="AB226" i="1"/>
  <c r="DL255" i="1"/>
  <c r="DQ183" i="1"/>
  <c r="AT184" i="1"/>
  <c r="CJ138" i="1"/>
  <c r="BJ119" i="1"/>
  <c r="CA240" i="1"/>
  <c r="BP218" i="1"/>
  <c r="CN189" i="1"/>
  <c r="CT211" i="1"/>
  <c r="GF191" i="1"/>
  <c r="BA134" i="1"/>
  <c r="CC206" i="1"/>
  <c r="GP159" i="1"/>
  <c r="AQ164" i="1"/>
  <c r="FW228" i="1"/>
  <c r="HF105" i="1"/>
  <c r="AN198" i="1"/>
  <c r="BT177" i="1"/>
  <c r="BD200" i="1"/>
  <c r="FX214" i="1"/>
  <c r="BO295" i="1"/>
  <c r="GI214" i="1"/>
  <c r="EW207" i="1"/>
  <c r="GS175" i="1"/>
  <c r="HA258" i="1"/>
  <c r="AI256" i="1"/>
  <c r="EL191" i="1"/>
  <c r="AH242" i="1"/>
  <c r="DH140" i="1"/>
  <c r="CT170" i="1"/>
  <c r="HI175" i="1"/>
  <c r="BV272" i="1"/>
  <c r="CW223" i="1"/>
  <c r="HG163" i="1"/>
  <c r="BY296" i="1"/>
  <c r="FG196" i="1"/>
  <c r="CW146" i="1"/>
  <c r="EF157" i="1"/>
  <c r="EW185" i="1"/>
  <c r="BO248" i="1"/>
  <c r="GB254" i="1"/>
  <c r="BG233" i="1"/>
  <c r="AA229" i="1"/>
  <c r="FO184" i="1"/>
  <c r="AS161" i="1"/>
  <c r="AL135" i="1"/>
  <c r="AO165" i="1"/>
  <c r="FK109" i="1"/>
  <c r="BH166" i="1"/>
  <c r="DG163" i="1"/>
  <c r="AS202" i="1"/>
  <c r="FK175" i="1"/>
  <c r="AD283" i="1"/>
  <c r="DZ231" i="1"/>
  <c r="EJ210" i="1"/>
  <c r="EG139" i="1"/>
  <c r="AN174" i="1"/>
  <c r="EC140" i="1"/>
  <c r="CI279" i="1"/>
  <c r="FL225" i="1"/>
  <c r="FX195" i="1"/>
  <c r="BI71" i="1"/>
  <c r="BP187" i="1"/>
  <c r="CP168" i="1"/>
  <c r="GF183" i="1"/>
  <c r="AJ189" i="1"/>
  <c r="W191" i="1"/>
  <c r="AW157" i="1"/>
  <c r="AA143" i="1"/>
  <c r="FV256" i="1"/>
  <c r="CL278" i="1"/>
  <c r="L185" i="1"/>
  <c r="GB191" i="1"/>
  <c r="CD207" i="1"/>
  <c r="BS279" i="1"/>
  <c r="HD239" i="1"/>
  <c r="EQ229" i="1"/>
  <c r="CM132" i="1"/>
  <c r="GO184" i="1"/>
  <c r="FG190" i="1"/>
  <c r="BL297" i="1"/>
  <c r="EG254" i="1"/>
  <c r="BJ225" i="1"/>
  <c r="DS176" i="1"/>
  <c r="BR209" i="1"/>
  <c r="FW217" i="1"/>
  <c r="CO297" i="1"/>
  <c r="AW255" i="1"/>
  <c r="DM189" i="1"/>
  <c r="DK160" i="1"/>
  <c r="AD235" i="1"/>
  <c r="BU256" i="1"/>
  <c r="CY277" i="1"/>
  <c r="AU172" i="1"/>
  <c r="ET134" i="1"/>
  <c r="AP218" i="1"/>
  <c r="EL155" i="1"/>
  <c r="AF272" i="1"/>
  <c r="DX197" i="1"/>
  <c r="AN200" i="1"/>
  <c r="HD196" i="1"/>
  <c r="DT249" i="1"/>
  <c r="EL137" i="1"/>
  <c r="FQ214" i="1"/>
  <c r="CK251" i="1"/>
  <c r="AV230" i="1"/>
  <c r="AE237" i="1"/>
  <c r="EU237" i="1"/>
  <c r="R155" i="1"/>
  <c r="EH200" i="1"/>
  <c r="CI169" i="1"/>
  <c r="GB115" i="1"/>
  <c r="GN174" i="1"/>
  <c r="BT145" i="1"/>
  <c r="CB152" i="1"/>
  <c r="CG199" i="1"/>
  <c r="FD159" i="1"/>
  <c r="BQ265" i="1"/>
  <c r="EZ195" i="1"/>
  <c r="DW225" i="1"/>
  <c r="BV270" i="1"/>
  <c r="BW265" i="1"/>
  <c r="DY198" i="1"/>
  <c r="AT212" i="1"/>
  <c r="HG248" i="1"/>
  <c r="DK193" i="1"/>
  <c r="HC113" i="1"/>
  <c r="GU194" i="1"/>
  <c r="AJ139" i="1"/>
  <c r="FS262" i="1"/>
  <c r="AS241" i="1"/>
  <c r="GZ259" i="1"/>
  <c r="FV189" i="1"/>
  <c r="DJ143" i="1"/>
  <c r="EL268" i="1"/>
  <c r="BH278" i="1"/>
  <c r="DJ153" i="1"/>
  <c r="Q215" i="1"/>
  <c r="GI181" i="1"/>
  <c r="BI241" i="1"/>
  <c r="AT186" i="1"/>
  <c r="Y245" i="1"/>
  <c r="FF223" i="1"/>
  <c r="Z140" i="1"/>
  <c r="GV297" i="1"/>
  <c r="FQ202" i="1"/>
  <c r="AY189" i="1"/>
  <c r="HC189" i="1"/>
  <c r="FF216" i="1"/>
  <c r="FT286" i="1"/>
  <c r="O182" i="1"/>
  <c r="Y248" i="1"/>
  <c r="BP203" i="1"/>
  <c r="EV236" i="1"/>
  <c r="BX152" i="1"/>
  <c r="CH280" i="1"/>
  <c r="CC147" i="1"/>
  <c r="CK245" i="1"/>
  <c r="BV252" i="1"/>
  <c r="AY156" i="1"/>
  <c r="EH218" i="1"/>
  <c r="P222" i="1"/>
  <c r="DN164" i="1"/>
  <c r="AP252" i="1"/>
  <c r="DJ201" i="1"/>
  <c r="GA250" i="1"/>
  <c r="CG200" i="1"/>
  <c r="GH255" i="1"/>
  <c r="EM176" i="1"/>
  <c r="CS267" i="1"/>
  <c r="J264" i="1"/>
  <c r="FW274" i="1"/>
  <c r="CK200" i="1"/>
  <c r="AL235" i="1"/>
  <c r="EZ294" i="1"/>
  <c r="N194" i="1"/>
  <c r="Q125" i="1"/>
  <c r="CT243" i="1"/>
  <c r="EC177" i="1"/>
  <c r="EZ279" i="1"/>
  <c r="GC193" i="1"/>
  <c r="DW208" i="1"/>
  <c r="HF197" i="1"/>
  <c r="FG272" i="1"/>
  <c r="FF201" i="1"/>
  <c r="GY132" i="1"/>
  <c r="DN231" i="1"/>
  <c r="W280" i="1"/>
  <c r="FF259" i="1"/>
  <c r="ET204" i="1"/>
  <c r="GY117" i="1"/>
  <c r="N228" i="1"/>
  <c r="FF277" i="1"/>
  <c r="CH233" i="1"/>
  <c r="CS195" i="1"/>
  <c r="FK248" i="1"/>
  <c r="BD222" i="1"/>
  <c r="DT140" i="1"/>
  <c r="GI177" i="1"/>
  <c r="HE248" i="1"/>
  <c r="CT168" i="1"/>
  <c r="CT173" i="1"/>
  <c r="BI280" i="1"/>
  <c r="AU201" i="1"/>
  <c r="L228" i="1"/>
  <c r="CX176" i="1"/>
  <c r="DF167" i="1"/>
  <c r="BA268" i="1"/>
  <c r="V232" i="1"/>
  <c r="HH156" i="1"/>
  <c r="CC213" i="1"/>
  <c r="AS251" i="1"/>
  <c r="CU226" i="1"/>
  <c r="DB192" i="1"/>
  <c r="EM280" i="1"/>
  <c r="FA264" i="1"/>
  <c r="CU128" i="1"/>
  <c r="R163" i="1"/>
  <c r="AQ286" i="1"/>
  <c r="FI280" i="1"/>
  <c r="AM135" i="1"/>
  <c r="GN222" i="1"/>
  <c r="ED245" i="1"/>
  <c r="GH243" i="1"/>
  <c r="DL168" i="1"/>
  <c r="AI166" i="1"/>
  <c r="CE259" i="1"/>
  <c r="EJ256" i="1"/>
  <c r="AB156" i="1"/>
  <c r="CQ229" i="1"/>
  <c r="BT271" i="1"/>
  <c r="BN246" i="1"/>
  <c r="BZ107" i="1"/>
  <c r="DE252" i="1"/>
  <c r="BM286" i="1"/>
  <c r="BW221" i="1"/>
  <c r="FO198" i="1"/>
  <c r="BU215" i="1"/>
  <c r="Z265" i="1"/>
  <c r="FV275" i="1"/>
  <c r="AB195" i="1"/>
  <c r="DZ210" i="1"/>
  <c r="AS290" i="1"/>
  <c r="BK224" i="1"/>
  <c r="CT245" i="1"/>
  <c r="GP151" i="1"/>
  <c r="GJ137" i="1"/>
  <c r="AU257" i="1"/>
  <c r="EK266" i="1"/>
  <c r="I97" i="1"/>
  <c r="AV212" i="1"/>
  <c r="EH229" i="1"/>
  <c r="AD233" i="1"/>
  <c r="BH216" i="1"/>
  <c r="CQ155" i="1"/>
  <c r="BI256" i="1"/>
  <c r="AQ197" i="1"/>
  <c r="DV80" i="1"/>
  <c r="GA165" i="1"/>
  <c r="FX167" i="1"/>
  <c r="CM135" i="1"/>
  <c r="ER225" i="1"/>
  <c r="FS186" i="1"/>
  <c r="BX162" i="1"/>
  <c r="CN166" i="1"/>
  <c r="EM138" i="1"/>
  <c r="EH299" i="1"/>
  <c r="AO195" i="1"/>
  <c r="AI279" i="1"/>
  <c r="U127" i="1"/>
  <c r="X276" i="1"/>
  <c r="BZ116" i="1"/>
  <c r="EU206" i="1"/>
  <c r="GK94" i="1"/>
  <c r="FK201" i="1"/>
  <c r="EM131" i="1"/>
  <c r="HC167" i="1"/>
  <c r="FR224" i="1"/>
  <c r="FM147" i="1"/>
  <c r="AO299" i="1"/>
  <c r="AV191" i="1"/>
  <c r="GX180" i="1"/>
  <c r="AA176" i="1"/>
  <c r="AH283" i="1"/>
  <c r="EU170" i="1"/>
  <c r="AR181" i="1"/>
  <c r="HC298" i="1"/>
  <c r="CO194" i="1"/>
  <c r="FM173" i="1"/>
  <c r="EU214" i="1"/>
  <c r="AF235" i="1"/>
  <c r="DI281" i="1"/>
  <c r="T171" i="1"/>
  <c r="DL189" i="1"/>
  <c r="CE281" i="1"/>
  <c r="DN250" i="1"/>
  <c r="X291" i="1"/>
  <c r="BZ249" i="1"/>
  <c r="EV174" i="1"/>
  <c r="FP244" i="1"/>
  <c r="GA222" i="1"/>
  <c r="BX273" i="1"/>
  <c r="CW156" i="1"/>
  <c r="S195" i="1"/>
  <c r="BW178" i="1"/>
  <c r="AI237" i="1"/>
  <c r="BV292" i="1"/>
  <c r="AT189" i="1"/>
  <c r="GX259" i="1"/>
  <c r="GS141" i="1"/>
  <c r="GH139" i="1"/>
  <c r="FU239" i="1"/>
  <c r="BG206" i="1"/>
  <c r="FH132" i="1"/>
  <c r="AL212" i="1"/>
  <c r="DQ297" i="1"/>
  <c r="BK233" i="1"/>
  <c r="HD282" i="1"/>
  <c r="BM210" i="1"/>
  <c r="GC206" i="1"/>
  <c r="AH285" i="1"/>
  <c r="AC219" i="1"/>
  <c r="FP220" i="1"/>
  <c r="HC182" i="1"/>
  <c r="ED170" i="1"/>
  <c r="DK242" i="1"/>
  <c r="BN296" i="1"/>
  <c r="BS276" i="1"/>
  <c r="EX258" i="1"/>
  <c r="AX186" i="1"/>
  <c r="GD163" i="1"/>
  <c r="EB264" i="1"/>
  <c r="BO265" i="1"/>
  <c r="CI154" i="1"/>
  <c r="CI218" i="1"/>
  <c r="EO232" i="1"/>
  <c r="AN175" i="1"/>
  <c r="V154" i="1"/>
  <c r="CW123" i="1"/>
  <c r="FX166" i="1"/>
  <c r="AU229" i="1"/>
  <c r="DW261" i="1"/>
  <c r="FM252" i="1"/>
  <c r="T235" i="1"/>
  <c r="R213" i="1"/>
  <c r="HG198" i="1"/>
  <c r="BS293" i="1"/>
  <c r="AO262" i="1"/>
  <c r="DK186" i="1"/>
  <c r="CX223" i="1"/>
  <c r="GC164" i="1"/>
  <c r="CC229" i="1"/>
  <c r="DE288" i="1"/>
  <c r="AW245" i="1"/>
  <c r="GF293" i="1"/>
  <c r="AB97" i="1"/>
  <c r="AC233" i="1"/>
  <c r="GL236" i="1"/>
  <c r="AW176" i="1"/>
  <c r="FG263" i="1"/>
  <c r="BR220" i="1"/>
  <c r="CX250" i="1"/>
  <c r="CK182" i="1"/>
  <c r="BW266" i="1"/>
  <c r="EG212" i="1"/>
  <c r="CI256" i="1"/>
  <c r="AB130" i="1"/>
  <c r="CT217" i="1"/>
  <c r="DK274" i="1"/>
  <c r="FS205" i="1"/>
  <c r="GM265" i="1"/>
  <c r="AY127" i="1"/>
  <c r="DQ95" i="1"/>
  <c r="GS294" i="1"/>
  <c r="AQ238" i="1"/>
  <c r="BL259" i="1"/>
  <c r="BD159" i="1"/>
  <c r="BK242" i="1"/>
  <c r="AM99" i="1"/>
  <c r="FV244" i="1"/>
  <c r="BR236" i="1"/>
  <c r="DR211" i="1"/>
  <c r="GI183" i="1"/>
  <c r="DR299" i="1"/>
  <c r="AG272" i="1"/>
  <c r="AG254" i="1"/>
  <c r="DX252" i="1"/>
  <c r="L110" i="1"/>
  <c r="BK182" i="1"/>
  <c r="FD258" i="1"/>
  <c r="AM177" i="1"/>
  <c r="FI220" i="1"/>
  <c r="AF148" i="1"/>
  <c r="CO293" i="1"/>
  <c r="DU252" i="1"/>
  <c r="ET189" i="1"/>
  <c r="BM189" i="1"/>
  <c r="FS133" i="1"/>
  <c r="EZ161" i="1"/>
  <c r="EU177" i="1"/>
  <c r="BG120" i="1"/>
  <c r="DN237" i="1"/>
  <c r="DM256" i="1"/>
  <c r="HF224" i="1"/>
  <c r="EX152" i="1"/>
  <c r="BQ150" i="1"/>
  <c r="L247" i="1"/>
  <c r="DP298" i="1"/>
  <c r="FO263" i="1"/>
  <c r="EV207" i="1"/>
  <c r="HE205" i="1"/>
  <c r="BY198" i="1"/>
  <c r="EQ147" i="1"/>
  <c r="X192" i="1"/>
  <c r="AJ149" i="1"/>
  <c r="FA256" i="1"/>
  <c r="AJ156" i="1"/>
  <c r="DQ145" i="1"/>
  <c r="CN175" i="1"/>
  <c r="BQ210" i="1"/>
  <c r="O215" i="1"/>
  <c r="CG215" i="1"/>
  <c r="AD284" i="1"/>
  <c r="AD127" i="1"/>
  <c r="CK204" i="1"/>
  <c r="J161" i="1"/>
  <c r="FC175" i="1"/>
  <c r="HC282" i="1"/>
  <c r="FA263" i="1"/>
  <c r="L234" i="1"/>
  <c r="FR193" i="1"/>
  <c r="AT211" i="1"/>
  <c r="CL136" i="1"/>
  <c r="DF220" i="1"/>
  <c r="AP190" i="1"/>
  <c r="AS270" i="1"/>
  <c r="DQ181" i="1"/>
  <c r="Z297" i="1"/>
  <c r="CO195" i="1"/>
  <c r="BE140" i="1"/>
  <c r="CA161" i="1"/>
  <c r="CC172" i="1"/>
  <c r="HC203" i="1"/>
  <c r="AL244" i="1"/>
  <c r="AD209" i="1"/>
  <c r="DZ213" i="1"/>
  <c r="FU176" i="1"/>
  <c r="AY240" i="1"/>
  <c r="EC144" i="1"/>
  <c r="CA159" i="1"/>
  <c r="ET293" i="1"/>
  <c r="FP291" i="1"/>
  <c r="DF217" i="1"/>
  <c r="AO297" i="1"/>
  <c r="DB265" i="1"/>
  <c r="FD150" i="1"/>
  <c r="DZ105" i="1"/>
  <c r="FF214" i="1"/>
  <c r="CA169" i="1"/>
  <c r="FO296" i="1"/>
  <c r="GC148" i="1"/>
  <c r="O165" i="1"/>
  <c r="HG220" i="1"/>
  <c r="EO172" i="1"/>
  <c r="FK297" i="1"/>
  <c r="AY167" i="1"/>
  <c r="GD246" i="1"/>
  <c r="DP284" i="1"/>
  <c r="BK92" i="1"/>
  <c r="AU155" i="1"/>
  <c r="AD199" i="1"/>
  <c r="CJ143" i="1"/>
  <c r="FX253" i="1"/>
  <c r="EP219" i="1"/>
  <c r="ED233" i="1"/>
  <c r="EV173" i="1"/>
  <c r="GH274" i="1"/>
  <c r="ET275" i="1"/>
  <c r="GX290" i="1"/>
  <c r="GI138" i="1"/>
  <c r="BF237" i="1"/>
  <c r="BS286" i="1"/>
  <c r="AM125" i="1"/>
  <c r="GQ182" i="1"/>
  <c r="X248" i="1"/>
  <c r="CX256" i="1"/>
  <c r="FI222" i="1"/>
  <c r="FR184" i="1"/>
  <c r="DN194" i="1"/>
  <c r="AW264" i="1"/>
  <c r="AV286" i="1"/>
  <c r="R232" i="1"/>
  <c r="BP219" i="1"/>
  <c r="DO259" i="1"/>
  <c r="HA186" i="1"/>
  <c r="FX224" i="1"/>
  <c r="FD169" i="1"/>
  <c r="FK224" i="1"/>
  <c r="DW292" i="1"/>
  <c r="GU225" i="1"/>
  <c r="AK146" i="1"/>
  <c r="FU198" i="1"/>
  <c r="GE258" i="1"/>
  <c r="EO198" i="1"/>
  <c r="FI180" i="1"/>
  <c r="AF284" i="1"/>
  <c r="DQ177" i="1"/>
  <c r="DO237" i="1"/>
  <c r="EF248" i="1"/>
  <c r="V204" i="1"/>
  <c r="T172" i="1"/>
  <c r="FV194" i="1"/>
  <c r="DE249" i="1"/>
  <c r="FB142" i="1"/>
  <c r="BE170" i="1"/>
  <c r="O292" i="1"/>
  <c r="CC149" i="1"/>
  <c r="EI274" i="1"/>
  <c r="EU151" i="1"/>
  <c r="GP229" i="1"/>
  <c r="AR177" i="1"/>
  <c r="HG177" i="1"/>
  <c r="EF298" i="1"/>
  <c r="CB202" i="1"/>
  <c r="AH211" i="1"/>
  <c r="DH203" i="1"/>
  <c r="EF270" i="1"/>
  <c r="EQ239" i="1"/>
  <c r="CP193" i="1"/>
  <c r="U286" i="1"/>
  <c r="O248" i="1"/>
  <c r="EA193" i="1"/>
  <c r="AQ219" i="1"/>
  <c r="DX232" i="1"/>
  <c r="DA147" i="1"/>
  <c r="L231" i="1"/>
  <c r="EH227" i="1"/>
  <c r="DJ224" i="1"/>
  <c r="BA159" i="1"/>
  <c r="DA250" i="1"/>
  <c r="GP217" i="1"/>
  <c r="HD191" i="1"/>
  <c r="DI193" i="1"/>
  <c r="L225" i="1"/>
  <c r="CZ246" i="1"/>
  <c r="BL241" i="1"/>
  <c r="EI182" i="1"/>
  <c r="FP227" i="1"/>
  <c r="AA259" i="1"/>
  <c r="CL138" i="1"/>
  <c r="CR211" i="1"/>
  <c r="HH252" i="1"/>
  <c r="BI247" i="1"/>
  <c r="BT265" i="1"/>
  <c r="EB166" i="1"/>
  <c r="GE120" i="1"/>
  <c r="R273" i="1"/>
  <c r="DI207" i="1"/>
  <c r="CZ288" i="1"/>
  <c r="EJ173" i="1"/>
  <c r="AZ126" i="1"/>
  <c r="BK201" i="1"/>
  <c r="CC133" i="1"/>
  <c r="DL224" i="1"/>
  <c r="HH119" i="1"/>
  <c r="GF138" i="1"/>
  <c r="AA238" i="1"/>
  <c r="HD127" i="1"/>
  <c r="FC194" i="1"/>
  <c r="BE240" i="1"/>
  <c r="AH231" i="1"/>
  <c r="HD290" i="1"/>
  <c r="AM119" i="1"/>
  <c r="EP295" i="1"/>
  <c r="BK281" i="1"/>
  <c r="J211" i="1"/>
  <c r="DP193" i="1"/>
  <c r="DM170" i="1"/>
  <c r="AR259" i="1"/>
  <c r="AU279" i="1"/>
  <c r="EG279" i="1"/>
  <c r="EK295" i="1"/>
  <c r="DF285" i="1"/>
  <c r="DA210" i="1"/>
  <c r="BG284" i="1"/>
  <c r="FQ277" i="1"/>
  <c r="CW285" i="1"/>
  <c r="FD233" i="1"/>
  <c r="DS233" i="1"/>
  <c r="BE255" i="1"/>
  <c r="GF112" i="1"/>
  <c r="FD293" i="1"/>
  <c r="CF174" i="1"/>
  <c r="EN173" i="1"/>
  <c r="GY195" i="1"/>
  <c r="GE184" i="1"/>
  <c r="GJ284" i="1"/>
  <c r="BV211" i="1"/>
  <c r="GK168" i="1"/>
  <c r="GC223" i="1"/>
  <c r="BJ297" i="1"/>
  <c r="X138" i="1"/>
  <c r="BD182" i="1"/>
  <c r="P241" i="1"/>
  <c r="BN243" i="1"/>
  <c r="GD257" i="1"/>
  <c r="CL216" i="1"/>
  <c r="CL209" i="1"/>
  <c r="BC284" i="1"/>
  <c r="FE200" i="1"/>
  <c r="FJ245" i="1"/>
  <c r="W197" i="1"/>
  <c r="FG254" i="1"/>
  <c r="CH130" i="1"/>
  <c r="EE192" i="1"/>
  <c r="AQ229" i="1"/>
  <c r="EC237" i="1"/>
  <c r="AT199" i="1"/>
  <c r="P153" i="1"/>
  <c r="DI291" i="1"/>
  <c r="FI202" i="1"/>
  <c r="FC241" i="1"/>
  <c r="AG202" i="1"/>
  <c r="EF207" i="1"/>
  <c r="GD283" i="1"/>
  <c r="BV242" i="1"/>
  <c r="DI258" i="1"/>
  <c r="EZ159" i="1"/>
  <c r="GC250" i="1"/>
  <c r="GJ184" i="1"/>
  <c r="AT250" i="1"/>
  <c r="AM264" i="1"/>
  <c r="ES177" i="1"/>
  <c r="GC173" i="1"/>
  <c r="HE234" i="1"/>
  <c r="ER242" i="1"/>
  <c r="FH170" i="1"/>
  <c r="DK100" i="1"/>
  <c r="GW210" i="1"/>
  <c r="FH98" i="1"/>
  <c r="FL298" i="1"/>
  <c r="CL206" i="1"/>
  <c r="CH272" i="1"/>
  <c r="AZ132" i="1"/>
  <c r="BJ138" i="1"/>
  <c r="DD184" i="1"/>
  <c r="DV297" i="1"/>
  <c r="EV183" i="1"/>
  <c r="BS242" i="1"/>
  <c r="H149" i="1"/>
  <c r="DE212" i="1"/>
  <c r="CU209" i="1"/>
  <c r="GO292" i="1"/>
  <c r="CN200" i="1"/>
  <c r="EJ129" i="1"/>
  <c r="CK183" i="1"/>
  <c r="M92" i="1"/>
  <c r="BN262" i="1"/>
  <c r="AF250" i="1"/>
  <c r="EX198" i="1"/>
  <c r="BD270" i="1"/>
  <c r="BZ234" i="1"/>
  <c r="GC275" i="1"/>
  <c r="CU258" i="1"/>
  <c r="FA269" i="1"/>
  <c r="BX212" i="1"/>
  <c r="AN202" i="1"/>
  <c r="K212" i="1"/>
  <c r="GS134" i="1"/>
  <c r="GR181" i="1"/>
  <c r="GN215" i="1"/>
  <c r="AT287" i="1"/>
  <c r="GS211" i="1"/>
  <c r="AR248" i="1"/>
  <c r="FR292" i="1"/>
  <c r="DE246" i="1"/>
  <c r="EA159" i="1"/>
  <c r="CF290" i="1"/>
  <c r="BP295" i="1"/>
  <c r="DH89" i="1"/>
  <c r="EV273" i="1"/>
  <c r="Q181" i="1"/>
  <c r="GM207" i="1"/>
  <c r="EN232" i="1"/>
  <c r="CQ282" i="1"/>
  <c r="AL291" i="1"/>
  <c r="CK164" i="1"/>
  <c r="EA255" i="1"/>
  <c r="FB164" i="1"/>
  <c r="FH240" i="1"/>
  <c r="DI250" i="1"/>
  <c r="GE141" i="1"/>
  <c r="HD200" i="1"/>
  <c r="AP173" i="1"/>
  <c r="FT175" i="1"/>
  <c r="EY184" i="1"/>
  <c r="FN298" i="1"/>
  <c r="ET250" i="1"/>
  <c r="FT201" i="1"/>
  <c r="BV224" i="1"/>
  <c r="BR181" i="1"/>
  <c r="H81" i="1"/>
  <c r="CA196" i="1"/>
  <c r="AT226" i="1"/>
  <c r="AW213" i="1"/>
  <c r="DD279" i="1"/>
  <c r="CC237" i="1"/>
  <c r="GG188" i="1"/>
  <c r="EK276" i="1"/>
  <c r="V151" i="1"/>
  <c r="AX148" i="1"/>
  <c r="V159" i="1"/>
  <c r="AW259" i="1"/>
  <c r="DC196" i="1"/>
  <c r="FP205" i="1"/>
  <c r="FY115" i="1"/>
  <c r="DM206" i="1"/>
  <c r="BA183" i="1"/>
  <c r="GN243" i="1"/>
  <c r="BF252" i="1"/>
  <c r="HG169" i="1"/>
  <c r="GX276" i="1"/>
  <c r="GP275" i="1"/>
  <c r="ES234" i="1"/>
  <c r="DW220" i="1"/>
  <c r="AK159" i="1"/>
  <c r="GX149" i="1"/>
  <c r="DM176" i="1"/>
  <c r="DB294" i="1"/>
  <c r="BU293" i="1"/>
  <c r="EX182" i="1"/>
  <c r="BH227" i="1"/>
  <c r="BC276" i="1"/>
  <c r="AY279" i="1"/>
  <c r="EG189" i="1"/>
  <c r="S170" i="1"/>
  <c r="ED243" i="1"/>
  <c r="EZ218" i="1"/>
  <c r="DH202" i="1"/>
  <c r="AC135" i="1"/>
  <c r="BY191" i="1"/>
  <c r="BQ204" i="1"/>
  <c r="CZ289" i="1"/>
  <c r="CH181" i="1"/>
  <c r="BA174" i="1"/>
  <c r="CM213" i="1"/>
  <c r="EG238" i="1"/>
  <c r="AP226" i="1"/>
  <c r="CA213" i="1"/>
  <c r="HG276" i="1"/>
  <c r="DN272" i="1"/>
  <c r="EE200" i="1"/>
  <c r="U247" i="1"/>
  <c r="AC146" i="1"/>
  <c r="P292" i="1"/>
  <c r="L170" i="1"/>
  <c r="ER265" i="1"/>
  <c r="DU207" i="1"/>
  <c r="DB285" i="1"/>
  <c r="AU148" i="1"/>
  <c r="FP226" i="1"/>
  <c r="BT198" i="1"/>
  <c r="EE194" i="1"/>
  <c r="AU149" i="1"/>
  <c r="FV245" i="1"/>
  <c r="DF209" i="1"/>
  <c r="CJ82" i="1"/>
  <c r="FH162" i="1"/>
  <c r="BQ186" i="1"/>
  <c r="CP171" i="1"/>
  <c r="EP159" i="1"/>
  <c r="AV155" i="1"/>
  <c r="GT299" i="1"/>
  <c r="FR225" i="1"/>
  <c r="GD179" i="1"/>
  <c r="FI174" i="1"/>
  <c r="CS289" i="1"/>
  <c r="EF244" i="1"/>
  <c r="DK211" i="1"/>
  <c r="DJ233" i="1"/>
  <c r="Z164" i="1"/>
  <c r="AG187" i="1"/>
  <c r="EJ211" i="1"/>
  <c r="BZ160" i="1"/>
  <c r="AF103" i="1"/>
  <c r="CK229" i="1"/>
  <c r="BY255" i="1"/>
  <c r="FX189" i="1"/>
  <c r="CB281" i="1"/>
  <c r="GR290" i="1"/>
  <c r="AP207" i="1"/>
  <c r="GN237" i="1"/>
  <c r="CW255" i="1"/>
  <c r="CQ289" i="1"/>
  <c r="DJ226" i="1"/>
  <c r="BL261" i="1"/>
  <c r="GW162" i="1"/>
  <c r="CI101" i="1"/>
  <c r="CG298" i="1"/>
  <c r="FM211" i="1"/>
  <c r="GH155" i="1"/>
  <c r="DR157" i="1"/>
  <c r="DY243" i="1"/>
  <c r="AF200" i="1"/>
  <c r="DD230" i="1"/>
  <c r="DH182" i="1"/>
  <c r="EA244" i="1"/>
  <c r="FV251" i="1"/>
  <c r="GG287" i="1"/>
  <c r="AL227" i="1"/>
  <c r="HB241" i="1"/>
  <c r="AI290" i="1"/>
  <c r="FO188" i="1"/>
  <c r="FT99" i="1"/>
  <c r="AO161" i="1"/>
  <c r="BT181" i="1"/>
  <c r="EX163" i="1"/>
  <c r="BV160" i="1"/>
  <c r="EF236" i="1"/>
  <c r="BU179" i="1"/>
  <c r="BN227" i="1"/>
  <c r="BY127" i="1"/>
  <c r="FB287" i="1"/>
  <c r="BS280" i="1"/>
  <c r="AA281" i="1"/>
  <c r="BH257" i="1"/>
  <c r="FK228" i="1"/>
  <c r="AO260" i="1"/>
  <c r="GU170" i="1"/>
  <c r="BY223" i="1"/>
  <c r="FE164" i="1"/>
  <c r="BL190" i="1"/>
  <c r="CQ228" i="1"/>
  <c r="DU285" i="1"/>
  <c r="AV287" i="1"/>
  <c r="GZ249" i="1"/>
  <c r="GR299" i="1"/>
  <c r="EF222" i="1"/>
  <c r="EF154" i="1"/>
  <c r="EW114" i="1"/>
  <c r="I104" i="1"/>
  <c r="BD203" i="1"/>
  <c r="FG167" i="1"/>
  <c r="BX123" i="1"/>
  <c r="FW182" i="1"/>
  <c r="FS215" i="1"/>
  <c r="AS289" i="1"/>
  <c r="AL287" i="1"/>
  <c r="CX179" i="1"/>
  <c r="AU188" i="1"/>
  <c r="AV269" i="1"/>
  <c r="Q294" i="1"/>
  <c r="CE245" i="1"/>
  <c r="HI293" i="1"/>
  <c r="FW218" i="1"/>
  <c r="AZ202" i="1"/>
  <c r="CQ206" i="1"/>
  <c r="GN220" i="1"/>
  <c r="GY147" i="1"/>
  <c r="GK262" i="1"/>
  <c r="HC155" i="1"/>
  <c r="CU187" i="1"/>
  <c r="AY143" i="1"/>
  <c r="BF161" i="1"/>
  <c r="O211" i="1"/>
  <c r="Z191" i="1"/>
  <c r="FI139" i="1"/>
  <c r="EE145" i="1"/>
  <c r="DX132" i="1"/>
  <c r="BJ99" i="1"/>
  <c r="EL94" i="1"/>
  <c r="FG224" i="1"/>
  <c r="FQ219" i="1"/>
  <c r="DZ186" i="1"/>
  <c r="BH231" i="1"/>
  <c r="CY154" i="1"/>
  <c r="EK236" i="1"/>
  <c r="FZ286" i="1"/>
  <c r="ES203" i="1"/>
  <c r="HH184" i="1"/>
  <c r="FG208" i="1"/>
  <c r="BS146" i="1"/>
  <c r="EM246" i="1"/>
  <c r="DV150" i="1"/>
  <c r="BF254" i="1"/>
  <c r="W178" i="1"/>
  <c r="HA260" i="1"/>
  <c r="BO242" i="1"/>
  <c r="DH266" i="1"/>
  <c r="DB181" i="1"/>
  <c r="AE216" i="1"/>
  <c r="AW192" i="1"/>
  <c r="EV189" i="1"/>
  <c r="CQ123" i="1"/>
  <c r="EO231" i="1"/>
  <c r="GU222" i="1"/>
  <c r="GU227" i="1"/>
  <c r="BS216" i="1"/>
  <c r="GG218" i="1"/>
  <c r="DI276" i="1"/>
  <c r="FZ190" i="1"/>
  <c r="GE185" i="1"/>
  <c r="AC277" i="1"/>
  <c r="BB160" i="1"/>
  <c r="BD265" i="1"/>
  <c r="GZ260" i="1"/>
  <c r="CQ189" i="1"/>
  <c r="DQ280" i="1"/>
  <c r="GL225" i="1"/>
  <c r="EW253" i="1"/>
  <c r="GI197" i="1"/>
  <c r="T286" i="1"/>
  <c r="DF133" i="1"/>
  <c r="GO279" i="1"/>
  <c r="BP223" i="1"/>
  <c r="FW258" i="1"/>
  <c r="CJ225" i="1"/>
  <c r="BM294" i="1"/>
  <c r="CJ181" i="1"/>
  <c r="AV214" i="1"/>
  <c r="GR174" i="1"/>
  <c r="CG289" i="1"/>
  <c r="BS267" i="1"/>
  <c r="EU176" i="1"/>
  <c r="FJ244" i="1"/>
  <c r="BJ273" i="1"/>
  <c r="FF154" i="1"/>
  <c r="CM228" i="1"/>
  <c r="CK120" i="1"/>
  <c r="EG290" i="1"/>
  <c r="BK158" i="1"/>
  <c r="FR253" i="1"/>
  <c r="CG184" i="1"/>
  <c r="DA262" i="1"/>
  <c r="DH196" i="1"/>
  <c r="CR290" i="1"/>
  <c r="CR90" i="1"/>
  <c r="DA217" i="1"/>
  <c r="DJ154" i="1"/>
  <c r="M253" i="1"/>
  <c r="FG129" i="1"/>
  <c r="ET178" i="1"/>
  <c r="DW251" i="1"/>
  <c r="K265" i="1"/>
  <c r="AQ178" i="1"/>
  <c r="BF199" i="1"/>
  <c r="FC287" i="1"/>
  <c r="DD256" i="1"/>
  <c r="FA290" i="1"/>
  <c r="CW154" i="1"/>
  <c r="S223" i="1"/>
  <c r="BV154" i="1"/>
  <c r="H49" i="1"/>
  <c r="GT287" i="1"/>
  <c r="FT289" i="1"/>
  <c r="EG179" i="1"/>
  <c r="GC151" i="1"/>
  <c r="CG270" i="1"/>
  <c r="AN109" i="1"/>
  <c r="ET218" i="1"/>
  <c r="GL173" i="1"/>
  <c r="AA275" i="1"/>
  <c r="ET169" i="1"/>
  <c r="BP249" i="1"/>
  <c r="FS187" i="1"/>
  <c r="BT136" i="1"/>
  <c r="FU200" i="1"/>
  <c r="FM207" i="1"/>
  <c r="HF257" i="1"/>
  <c r="BQ246" i="1"/>
  <c r="AO289" i="1"/>
  <c r="GE187" i="1"/>
  <c r="EZ137" i="1"/>
  <c r="DA224" i="1"/>
  <c r="CI200" i="1"/>
  <c r="BR176" i="1"/>
  <c r="BD266" i="1"/>
  <c r="FG283" i="1"/>
  <c r="W248" i="1"/>
  <c r="BG248" i="1"/>
  <c r="BY204" i="1"/>
  <c r="CE151" i="1"/>
  <c r="R210" i="1"/>
  <c r="AU135" i="1"/>
  <c r="DJ229" i="1"/>
  <c r="N286" i="1"/>
  <c r="H185" i="1"/>
  <c r="AO204" i="1"/>
  <c r="CQ172" i="1"/>
  <c r="BC138" i="1"/>
  <c r="AH153" i="1"/>
  <c r="BY206" i="1"/>
  <c r="FI257" i="1"/>
  <c r="GN277" i="1"/>
  <c r="BR256" i="1"/>
  <c r="CT187" i="1"/>
  <c r="FW284" i="1"/>
  <c r="GS227" i="1"/>
  <c r="CA211" i="1"/>
  <c r="BI180" i="1"/>
  <c r="AP277" i="1"/>
  <c r="I73" i="1"/>
  <c r="J142" i="1"/>
  <c r="FD212" i="1"/>
  <c r="DB154" i="1"/>
  <c r="DF164" i="1"/>
  <c r="GW222" i="1"/>
  <c r="CO219" i="1"/>
  <c r="CE266" i="1"/>
  <c r="FG285" i="1"/>
  <c r="FF123" i="1"/>
  <c r="AF189" i="1"/>
  <c r="HE178" i="1"/>
  <c r="AJ193" i="1"/>
  <c r="CL155" i="1"/>
  <c r="EX260" i="1"/>
  <c r="AR215" i="1"/>
  <c r="CH288" i="1"/>
  <c r="AL151" i="1"/>
  <c r="DF215" i="1"/>
  <c r="DM218" i="1"/>
  <c r="HA268" i="1"/>
  <c r="EQ280" i="1"/>
  <c r="FJ170" i="1"/>
  <c r="GS179" i="1"/>
  <c r="EP297" i="1"/>
  <c r="AC263" i="1"/>
  <c r="DN159" i="1"/>
  <c r="ES213" i="1"/>
  <c r="GV273" i="1"/>
  <c r="ER196" i="1"/>
  <c r="GD195" i="1"/>
  <c r="FB235" i="1"/>
  <c r="GY153" i="1"/>
  <c r="GX236" i="1"/>
  <c r="U212" i="1"/>
  <c r="BZ232" i="1"/>
  <c r="FJ294" i="1"/>
  <c r="DG162" i="1"/>
  <c r="BD107" i="1"/>
  <c r="BP182" i="1"/>
  <c r="BD190" i="1"/>
  <c r="AR147" i="1"/>
  <c r="GP238" i="1"/>
  <c r="FE257" i="1"/>
  <c r="CT112" i="1"/>
  <c r="CJ299" i="1"/>
  <c r="AU249" i="1"/>
  <c r="GL218" i="1"/>
  <c r="BQ251" i="1"/>
  <c r="AQ112" i="1"/>
  <c r="GS299" i="1"/>
  <c r="CD183" i="1"/>
  <c r="FQ148" i="1"/>
  <c r="EO179" i="1"/>
  <c r="HE230" i="1"/>
  <c r="HB55" i="1"/>
  <c r="DD266" i="1"/>
  <c r="EU174" i="1"/>
  <c r="DJ215" i="1"/>
  <c r="BZ187" i="1"/>
  <c r="CV282" i="1"/>
  <c r="DA239" i="1"/>
  <c r="H117" i="1"/>
  <c r="P234" i="1"/>
  <c r="FV252" i="1"/>
  <c r="BG204" i="1"/>
  <c r="BW255" i="1"/>
  <c r="EF177" i="1"/>
  <c r="CW288" i="1"/>
  <c r="FH201" i="1"/>
  <c r="AA236" i="1"/>
  <c r="N187" i="1"/>
  <c r="FA198" i="1"/>
  <c r="DO267" i="1"/>
  <c r="BS245" i="1"/>
  <c r="Y215" i="1"/>
  <c r="CG299" i="1"/>
  <c r="DV187" i="1"/>
  <c r="CX295" i="1"/>
  <c r="DN181" i="1"/>
  <c r="EC216" i="1"/>
  <c r="EB250" i="1"/>
  <c r="AR281" i="1"/>
  <c r="GH202" i="1"/>
  <c r="P225" i="1"/>
  <c r="GH247" i="1"/>
  <c r="BK254" i="1"/>
  <c r="EE225" i="1"/>
  <c r="DW217" i="1"/>
  <c r="CO243" i="1"/>
  <c r="EL229" i="1"/>
  <c r="FE293" i="1"/>
  <c r="BF147" i="1"/>
  <c r="EP165" i="1"/>
  <c r="DG193" i="1"/>
  <c r="GS274" i="1"/>
  <c r="EY298" i="1"/>
  <c r="BO198" i="1"/>
  <c r="FT147" i="1"/>
  <c r="GO232" i="1"/>
  <c r="FL203" i="1"/>
  <c r="CV255" i="1"/>
  <c r="EH192" i="1"/>
  <c r="GP274" i="1"/>
  <c r="AU242" i="1"/>
  <c r="DR282" i="1"/>
  <c r="AZ269" i="1"/>
  <c r="AB231" i="1"/>
  <c r="FU158" i="1"/>
  <c r="HI276" i="1"/>
  <c r="AA145" i="1"/>
  <c r="DI169" i="1"/>
  <c r="BC165" i="1"/>
  <c r="DV254" i="1"/>
  <c r="GA109" i="1"/>
  <c r="DM183" i="1"/>
  <c r="FZ283" i="1"/>
  <c r="AU252" i="1"/>
  <c r="DE193" i="1"/>
  <c r="GX205" i="1"/>
  <c r="EE207" i="1"/>
  <c r="BY210" i="1"/>
  <c r="FA196" i="1"/>
  <c r="GM138" i="1"/>
  <c r="CZ287" i="1"/>
  <c r="DX192" i="1"/>
  <c r="FR286" i="1"/>
  <c r="GD282" i="1"/>
  <c r="CX181" i="1"/>
  <c r="EU191" i="1"/>
  <c r="R202" i="1"/>
  <c r="EO126" i="1"/>
  <c r="EG204" i="1"/>
  <c r="FH208" i="1"/>
  <c r="HC294" i="1"/>
  <c r="EB271" i="1"/>
  <c r="U183" i="1"/>
  <c r="CG236" i="1"/>
  <c r="FT288" i="1"/>
  <c r="FJ175" i="1"/>
  <c r="GO177" i="1"/>
  <c r="EJ206" i="1"/>
  <c r="EG277" i="1"/>
  <c r="EV235" i="1"/>
  <c r="AH176" i="1"/>
  <c r="EI203" i="1"/>
  <c r="ED172" i="1"/>
  <c r="AW141" i="1"/>
  <c r="CW221" i="1"/>
  <c r="FX239" i="1"/>
  <c r="HF231" i="1"/>
  <c r="HE243" i="1"/>
  <c r="BZ163" i="1"/>
  <c r="CH234" i="1"/>
  <c r="N206" i="1"/>
  <c r="AU157" i="1"/>
  <c r="GA257" i="1"/>
  <c r="BM232" i="1"/>
  <c r="AC273" i="1"/>
  <c r="EH277" i="1"/>
  <c r="GA174" i="1"/>
  <c r="CG157" i="1"/>
  <c r="ER146" i="1"/>
  <c r="CO170" i="1"/>
  <c r="AG137" i="1"/>
  <c r="AR217" i="1"/>
  <c r="FJ234" i="1"/>
  <c r="FL229" i="1"/>
  <c r="BU195" i="1"/>
  <c r="AC226" i="1"/>
  <c r="L76" i="1"/>
  <c r="AF158" i="1"/>
  <c r="GV194" i="1"/>
  <c r="GP163" i="1"/>
  <c r="DM243" i="1"/>
  <c r="CX206" i="1"/>
  <c r="DT178" i="1"/>
  <c r="Q231" i="1"/>
  <c r="CZ199" i="1"/>
  <c r="DE204" i="1"/>
  <c r="HI251" i="1"/>
  <c r="AH275" i="1"/>
  <c r="CO200" i="1"/>
  <c r="AN215" i="1"/>
  <c r="FF297" i="1"/>
  <c r="BD274" i="1"/>
  <c r="GL103" i="1"/>
  <c r="DP221" i="1"/>
  <c r="EY190" i="1"/>
  <c r="BS89" i="1"/>
  <c r="CD235" i="1"/>
  <c r="Z239" i="1"/>
  <c r="BV201" i="1"/>
  <c r="BE219" i="1"/>
  <c r="ED277" i="1"/>
  <c r="W221" i="1"/>
  <c r="DC269" i="1"/>
  <c r="CF225" i="1"/>
  <c r="GK194" i="1"/>
  <c r="FM203" i="1"/>
  <c r="CB280" i="1"/>
  <c r="R132" i="1"/>
  <c r="Z187" i="1"/>
  <c r="CX285" i="1"/>
  <c r="DQ194" i="1"/>
  <c r="FK183" i="1"/>
  <c r="DD198" i="1"/>
  <c r="T205" i="1"/>
  <c r="EU271" i="1"/>
  <c r="S242" i="1"/>
  <c r="FA280" i="1"/>
  <c r="GY135" i="1"/>
  <c r="GN133" i="1"/>
  <c r="FP264" i="1"/>
  <c r="GP195" i="1"/>
  <c r="CC188" i="1"/>
  <c r="DJ206" i="1"/>
  <c r="GW157" i="1"/>
  <c r="AH232" i="1"/>
  <c r="FY275" i="1"/>
  <c r="FP193" i="1"/>
  <c r="GU182" i="1"/>
  <c r="FR162" i="1"/>
  <c r="GW225" i="1"/>
  <c r="CY274" i="1"/>
  <c r="FL129" i="1"/>
  <c r="EO288" i="1"/>
  <c r="DH160" i="1"/>
  <c r="AY164" i="1"/>
  <c r="AR164" i="1"/>
  <c r="BZ174" i="1"/>
  <c r="EA248" i="1"/>
  <c r="BS218" i="1"/>
  <c r="O221" i="1"/>
  <c r="FV278" i="1"/>
  <c r="GJ263" i="1"/>
  <c r="CQ148" i="1"/>
  <c r="AB123" i="1"/>
  <c r="ER189" i="1"/>
  <c r="EG190" i="1"/>
  <c r="FY235" i="1"/>
  <c r="J181" i="1"/>
  <c r="X275" i="1"/>
  <c r="FH199" i="1"/>
  <c r="BB141" i="1"/>
  <c r="EV232" i="1"/>
  <c r="HD219" i="1"/>
  <c r="DP262" i="1"/>
  <c r="W219" i="1"/>
  <c r="DN278" i="1"/>
  <c r="DQ278" i="1"/>
  <c r="FI293" i="1"/>
  <c r="FX170" i="1"/>
  <c r="EA260" i="1"/>
  <c r="CM197" i="1"/>
  <c r="GZ155" i="1"/>
  <c r="EE206" i="1"/>
  <c r="CD205" i="1"/>
  <c r="AL256" i="1"/>
  <c r="ES236" i="1"/>
  <c r="CK161" i="1"/>
  <c r="EH283" i="1"/>
  <c r="CY248" i="1"/>
  <c r="AX275" i="1"/>
  <c r="R169" i="1"/>
  <c r="DH207" i="1"/>
  <c r="BQ208" i="1"/>
  <c r="EU251" i="1"/>
  <c r="CU250" i="1"/>
  <c r="CD272" i="1"/>
  <c r="AE203" i="1"/>
  <c r="BC204" i="1"/>
  <c r="H160" i="1"/>
  <c r="AT239" i="1"/>
  <c r="AF266" i="1"/>
  <c r="AG188" i="1"/>
  <c r="AW154" i="1"/>
  <c r="BD280" i="1"/>
  <c r="FC171" i="1"/>
  <c r="CP268" i="1"/>
  <c r="AC194" i="1"/>
  <c r="AI199" i="1"/>
  <c r="AN239" i="1"/>
  <c r="FC185" i="1"/>
  <c r="CC225" i="1"/>
  <c r="BU183" i="1"/>
  <c r="FF149" i="1"/>
  <c r="AA175" i="1"/>
  <c r="H105" i="1"/>
  <c r="BY167" i="1"/>
  <c r="DL285" i="1"/>
  <c r="GX79" i="1"/>
  <c r="AQ249" i="1"/>
  <c r="CX261" i="1"/>
  <c r="GH266" i="1"/>
  <c r="BI93" i="1"/>
  <c r="ED196" i="1"/>
  <c r="DB276" i="1"/>
  <c r="DV295" i="1"/>
  <c r="GT185" i="1"/>
  <c r="CO259" i="1"/>
  <c r="GJ299" i="1"/>
  <c r="HB98" i="1"/>
  <c r="EB298" i="1"/>
  <c r="FG189" i="1"/>
  <c r="BS256" i="1"/>
  <c r="CE191" i="1"/>
  <c r="CK166" i="1"/>
  <c r="DF183" i="1"/>
  <c r="DK147" i="1"/>
  <c r="FB121" i="1"/>
  <c r="CX156" i="1"/>
  <c r="CJ222" i="1"/>
  <c r="Y189" i="1"/>
  <c r="CC194" i="1"/>
  <c r="CQ141" i="1"/>
  <c r="U218" i="1"/>
  <c r="GV226" i="1"/>
  <c r="BQ252" i="1"/>
  <c r="CE269" i="1"/>
  <c r="DB232" i="1"/>
  <c r="BW290" i="1"/>
  <c r="DQ217" i="1"/>
  <c r="M214" i="1"/>
  <c r="DZ182" i="1"/>
  <c r="FD148" i="1"/>
  <c r="CI188" i="1"/>
  <c r="FH273" i="1"/>
  <c r="BW199" i="1"/>
  <c r="FQ144" i="1"/>
  <c r="CE209" i="1"/>
  <c r="CJ246" i="1"/>
  <c r="CY237" i="1"/>
  <c r="U278" i="1"/>
  <c r="ER276" i="1"/>
  <c r="AG170" i="1"/>
  <c r="GF278" i="1"/>
  <c r="GJ232" i="1"/>
  <c r="BZ209" i="1"/>
  <c r="BT288" i="1"/>
  <c r="T179" i="1"/>
  <c r="U202" i="1"/>
  <c r="I218" i="1"/>
  <c r="FY143" i="1"/>
  <c r="EO236" i="1"/>
  <c r="BQ151" i="1"/>
  <c r="CU140" i="1"/>
  <c r="BY248" i="1"/>
  <c r="K259" i="1"/>
  <c r="BT210" i="1"/>
  <c r="CX124" i="1"/>
  <c r="CK279" i="1"/>
  <c r="BR142" i="1"/>
  <c r="GA241" i="1"/>
  <c r="FM217" i="1"/>
  <c r="CL195" i="1"/>
  <c r="DU240" i="1"/>
  <c r="AS236" i="1"/>
  <c r="AS175" i="1"/>
  <c r="X115" i="1"/>
  <c r="FD251" i="1"/>
  <c r="FJ189" i="1"/>
  <c r="AI165" i="1"/>
  <c r="EY254" i="1"/>
  <c r="BZ240" i="1"/>
  <c r="AZ221" i="1"/>
  <c r="FZ265" i="1"/>
  <c r="FJ132" i="1"/>
  <c r="AD282" i="1"/>
  <c r="AD135" i="1"/>
  <c r="FF213" i="1"/>
  <c r="FI187" i="1"/>
  <c r="FO259" i="1"/>
  <c r="CY218" i="1"/>
  <c r="BG286" i="1"/>
  <c r="CA242" i="1"/>
  <c r="ER290" i="1"/>
  <c r="BU166" i="1"/>
  <c r="ER193" i="1"/>
  <c r="CR160" i="1"/>
  <c r="EM281" i="1"/>
  <c r="GL293" i="1"/>
  <c r="CM255" i="1"/>
  <c r="R178" i="1"/>
  <c r="GR286" i="1"/>
  <c r="FH177" i="1"/>
  <c r="R147" i="1"/>
  <c r="S169" i="1"/>
  <c r="HB280" i="1"/>
  <c r="GL299" i="1"/>
  <c r="GI262" i="1"/>
  <c r="BI151" i="1"/>
  <c r="GA253" i="1"/>
  <c r="DR186" i="1"/>
  <c r="U192" i="1"/>
  <c r="FU172" i="1"/>
  <c r="AB221" i="1"/>
  <c r="GZ267" i="1"/>
  <c r="BW263" i="1"/>
  <c r="FP196" i="1"/>
  <c r="AS205" i="1"/>
  <c r="DP177" i="1"/>
  <c r="EB154" i="1"/>
  <c r="FJ167" i="1"/>
  <c r="CA208" i="1"/>
  <c r="Z289" i="1"/>
  <c r="BG288" i="1"/>
  <c r="DX145" i="1"/>
  <c r="CB269" i="1"/>
  <c r="EX197" i="1"/>
  <c r="FZ266" i="1"/>
  <c r="AJ146" i="1"/>
  <c r="AK278" i="1"/>
  <c r="DJ263" i="1"/>
  <c r="DT258" i="1"/>
  <c r="AO258" i="1"/>
  <c r="AN183" i="1"/>
  <c r="S164" i="1"/>
  <c r="GN145" i="1"/>
  <c r="BY157" i="1"/>
  <c r="CY287" i="1"/>
  <c r="CB286" i="1"/>
  <c r="DP280" i="1"/>
  <c r="CD158" i="1"/>
  <c r="BI285" i="1"/>
  <c r="BY251" i="1"/>
  <c r="DY240" i="1"/>
  <c r="AG139" i="1"/>
  <c r="GK258" i="1"/>
  <c r="EL164" i="1"/>
  <c r="O108" i="1"/>
  <c r="DR227" i="1"/>
  <c r="FH207" i="1"/>
  <c r="HA193" i="1"/>
  <c r="FS218" i="1"/>
  <c r="AX251" i="1"/>
  <c r="BA269" i="1"/>
  <c r="AH270" i="1"/>
  <c r="BQ105" i="1"/>
  <c r="BI273" i="1"/>
  <c r="AO141" i="1"/>
  <c r="GY281" i="1"/>
  <c r="EF190" i="1"/>
  <c r="AO236" i="1"/>
  <c r="DH282" i="1"/>
  <c r="AI260" i="1"/>
  <c r="AT154" i="1"/>
  <c r="EU247" i="1"/>
  <c r="BE168" i="1"/>
  <c r="CL232" i="1"/>
  <c r="CP239" i="1"/>
  <c r="CP298" i="1"/>
  <c r="R277" i="1"/>
  <c r="DM203" i="1"/>
  <c r="AS259" i="1"/>
  <c r="CY206" i="1"/>
  <c r="CB160" i="1"/>
  <c r="FE162" i="1"/>
  <c r="EI296" i="1"/>
  <c r="BB245" i="1"/>
  <c r="AP213" i="1"/>
  <c r="GS188" i="1"/>
  <c r="AR261" i="1"/>
  <c r="HE251" i="1"/>
  <c r="DY106" i="1"/>
  <c r="HG232" i="1"/>
  <c r="AR143" i="1"/>
  <c r="EG197" i="1"/>
  <c r="BH277" i="1"/>
  <c r="DO201" i="1"/>
  <c r="J255" i="1"/>
  <c r="HA229" i="1"/>
  <c r="ET192" i="1"/>
  <c r="CP157" i="1"/>
  <c r="CP293" i="1"/>
  <c r="FR209" i="1"/>
  <c r="BD299" i="1"/>
  <c r="BC203" i="1"/>
  <c r="EW246" i="1"/>
  <c r="BA233" i="1"/>
  <c r="EH171" i="1"/>
  <c r="EC275" i="1"/>
  <c r="GG137" i="1"/>
  <c r="FT187" i="1"/>
  <c r="BN219" i="1"/>
  <c r="L210" i="1"/>
  <c r="EA186" i="1"/>
  <c r="BT286" i="1"/>
  <c r="ES227" i="1"/>
  <c r="FP191" i="1"/>
  <c r="H110" i="1"/>
  <c r="DL185" i="1"/>
  <c r="BK203" i="1"/>
  <c r="DP282" i="1"/>
  <c r="CA107" i="1"/>
  <c r="EH187" i="1"/>
  <c r="GT234" i="1"/>
  <c r="HA290" i="1"/>
  <c r="BB182" i="1"/>
  <c r="BT289" i="1"/>
  <c r="FV203" i="1"/>
  <c r="H122" i="1"/>
  <c r="FV296" i="1"/>
  <c r="AK154" i="1"/>
  <c r="AF215" i="1"/>
  <c r="X286" i="1"/>
  <c r="HE233" i="1"/>
  <c r="HF207" i="1"/>
  <c r="DF168" i="1"/>
  <c r="AK288" i="1"/>
  <c r="DQ178" i="1"/>
  <c r="HD169" i="1"/>
  <c r="BH143" i="1"/>
  <c r="ET290" i="1"/>
  <c r="FU279" i="1"/>
  <c r="GA181" i="1"/>
  <c r="T237" i="1"/>
  <c r="P166" i="1"/>
  <c r="AZ218" i="1"/>
  <c r="Y233" i="1"/>
  <c r="FA210" i="1"/>
  <c r="GT274" i="1"/>
  <c r="FG197" i="1"/>
  <c r="HH208" i="1"/>
  <c r="AE264" i="1"/>
  <c r="EK160" i="1"/>
  <c r="AI234" i="1"/>
  <c r="AV228" i="1"/>
  <c r="BK250" i="1"/>
  <c r="BL182" i="1"/>
  <c r="CL229" i="1"/>
  <c r="P158" i="1"/>
  <c r="AK266" i="1"/>
  <c r="DA227" i="1"/>
  <c r="EG156" i="1"/>
  <c r="CK247" i="1"/>
  <c r="DV246" i="1"/>
  <c r="DP184" i="1"/>
  <c r="AM188" i="1"/>
  <c r="DC227" i="1"/>
  <c r="W187" i="1"/>
  <c r="S264" i="1"/>
  <c r="AK254" i="1"/>
  <c r="BO289" i="1"/>
  <c r="DN197" i="1"/>
  <c r="CQ264" i="1"/>
  <c r="BO141" i="1"/>
  <c r="FL217" i="1"/>
  <c r="GE163" i="1"/>
  <c r="BO268" i="1"/>
  <c r="DX230" i="1"/>
  <c r="CV246" i="1"/>
  <c r="AG149" i="1"/>
  <c r="FA282" i="1"/>
  <c r="AB215" i="1"/>
  <c r="T177" i="1"/>
  <c r="GW172" i="1"/>
  <c r="N180" i="1"/>
  <c r="EQ283" i="1"/>
  <c r="FO163" i="1"/>
  <c r="DH190" i="1"/>
  <c r="HE201" i="1"/>
  <c r="AR142" i="1"/>
  <c r="BL164" i="1"/>
  <c r="AV192" i="1"/>
  <c r="AB224" i="1"/>
  <c r="DB176" i="1"/>
  <c r="AV145" i="1"/>
  <c r="FI126" i="1"/>
  <c r="AE254" i="1"/>
  <c r="FB258" i="1"/>
  <c r="FV227" i="1"/>
  <c r="DB194" i="1"/>
  <c r="BC245" i="1"/>
  <c r="DH241" i="1"/>
  <c r="X155" i="1"/>
  <c r="EU223" i="1"/>
  <c r="AN255" i="1"/>
  <c r="EH265" i="1"/>
  <c r="CK155" i="1"/>
  <c r="BP268" i="1"/>
  <c r="P216" i="1"/>
  <c r="GZ225" i="1"/>
  <c r="BR156" i="1"/>
  <c r="AF198" i="1"/>
  <c r="U115" i="1"/>
  <c r="GP200" i="1"/>
  <c r="GE242" i="1"/>
  <c r="DW205" i="1"/>
  <c r="GW264" i="1"/>
  <c r="AX151" i="1"/>
  <c r="CH171" i="1"/>
  <c r="CQ260" i="1"/>
  <c r="BH253" i="1"/>
  <c r="GG278" i="1"/>
  <c r="EL292" i="1"/>
  <c r="Z175" i="1"/>
  <c r="BV140" i="1"/>
  <c r="DW271" i="1"/>
  <c r="U180" i="1"/>
  <c r="DH295" i="1"/>
  <c r="FR186" i="1"/>
  <c r="AA171" i="1"/>
  <c r="FC135" i="1"/>
  <c r="O274" i="1"/>
  <c r="DY253" i="1"/>
  <c r="DE211" i="1"/>
  <c r="DI186" i="1"/>
  <c r="HI203" i="1"/>
  <c r="EM284" i="1"/>
  <c r="AN229" i="1"/>
  <c r="FH152" i="1"/>
  <c r="FP251" i="1"/>
  <c r="GA248" i="1"/>
  <c r="AC236" i="1"/>
  <c r="FT204" i="1"/>
  <c r="EW154" i="1"/>
  <c r="EP181" i="1"/>
  <c r="CJ244" i="1"/>
  <c r="FQ238" i="1"/>
  <c r="AS288" i="1"/>
  <c r="BT223" i="1"/>
  <c r="DT138" i="1"/>
  <c r="CI216" i="1"/>
  <c r="DW165" i="1"/>
  <c r="GQ272" i="1"/>
  <c r="DM238" i="1"/>
  <c r="BY252" i="1"/>
  <c r="GF238" i="1"/>
  <c r="EI198" i="1"/>
  <c r="FT269" i="1"/>
  <c r="AT197" i="1"/>
  <c r="CL146" i="1"/>
  <c r="BH211" i="1"/>
  <c r="DS269" i="1"/>
  <c r="FM273" i="1"/>
  <c r="FW282" i="1"/>
  <c r="CP175" i="1"/>
  <c r="CM143" i="1"/>
  <c r="CG195" i="1"/>
  <c r="L168" i="1"/>
  <c r="CG132" i="1"/>
  <c r="DE294" i="1"/>
  <c r="AJ274" i="1"/>
  <c r="AD246" i="1"/>
  <c r="DA222" i="1"/>
  <c r="FG276" i="1"/>
  <c r="EZ204" i="1"/>
  <c r="AL185" i="1"/>
  <c r="BF244" i="1"/>
  <c r="I122" i="1"/>
  <c r="AB254" i="1"/>
  <c r="AC213" i="1"/>
  <c r="ES217" i="1"/>
  <c r="BQ154" i="1"/>
  <c r="AE284" i="1"/>
  <c r="CX159" i="1"/>
  <c r="R199" i="1"/>
  <c r="CF213" i="1"/>
  <c r="FT241" i="1"/>
  <c r="GV292" i="1"/>
  <c r="HA185" i="1"/>
  <c r="CI211" i="1"/>
  <c r="CK223" i="1"/>
  <c r="CQ108" i="1"/>
  <c r="AP233" i="1"/>
  <c r="EJ143" i="1"/>
  <c r="CI268" i="1"/>
  <c r="CU255" i="1"/>
  <c r="BQ193" i="1"/>
  <c r="CA149" i="1"/>
  <c r="EV216" i="1"/>
  <c r="GG175" i="1"/>
  <c r="BL274" i="1"/>
  <c r="BC272" i="1"/>
  <c r="DC251" i="1"/>
  <c r="FE137" i="1"/>
  <c r="BE143" i="1"/>
  <c r="FV181" i="1"/>
  <c r="AQ210" i="1"/>
  <c r="N185" i="1"/>
  <c r="DU292" i="1"/>
  <c r="BM299" i="1"/>
  <c r="GU126" i="1"/>
  <c r="GC170" i="1"/>
  <c r="R142" i="1"/>
  <c r="BT207" i="1"/>
  <c r="Y260" i="1"/>
  <c r="M200" i="1"/>
  <c r="DA271" i="1"/>
  <c r="BZ132" i="1"/>
  <c r="GI105" i="1"/>
  <c r="BS254" i="1"/>
  <c r="BD225" i="1"/>
  <c r="DZ237" i="1"/>
  <c r="DY261" i="1"/>
  <c r="DV267" i="1"/>
  <c r="DU126" i="1"/>
  <c r="GC120" i="1"/>
  <c r="AV258" i="1"/>
  <c r="EH160" i="1"/>
  <c r="AZ277" i="1"/>
  <c r="HH201" i="1"/>
  <c r="CA246" i="1"/>
  <c r="GJ138" i="1"/>
  <c r="DQ141" i="1"/>
  <c r="AM133" i="1"/>
  <c r="BN143" i="1"/>
  <c r="EJ273" i="1"/>
  <c r="EC277" i="1"/>
  <c r="BB285" i="1"/>
  <c r="CK220" i="1"/>
  <c r="EQ219" i="1"/>
  <c r="AK128" i="1"/>
  <c r="AG106" i="1"/>
  <c r="BD228" i="1"/>
  <c r="AN184" i="1"/>
  <c r="I100" i="1"/>
  <c r="FJ165" i="1"/>
  <c r="EG289" i="1"/>
  <c r="AD148" i="1"/>
  <c r="CD154" i="1"/>
  <c r="DT266" i="1"/>
  <c r="HB193" i="1"/>
  <c r="P215" i="1"/>
  <c r="GB142" i="1"/>
  <c r="ER281" i="1"/>
  <c r="EO281" i="1"/>
  <c r="AR265" i="1"/>
  <c r="AV207" i="1"/>
  <c r="DK134" i="1"/>
  <c r="BM203" i="1"/>
  <c r="CV185" i="1"/>
  <c r="CO193" i="1"/>
  <c r="AA262" i="1"/>
  <c r="DI292" i="1"/>
  <c r="DQ261" i="1"/>
  <c r="CW191" i="1"/>
  <c r="CN211" i="1"/>
  <c r="N287" i="1"/>
  <c r="DK269" i="1"/>
  <c r="EO192" i="1"/>
  <c r="GQ213" i="1"/>
  <c r="BR298" i="1"/>
  <c r="EW262" i="1"/>
  <c r="BF171" i="1"/>
  <c r="GD162" i="1"/>
  <c r="AI220" i="1"/>
  <c r="FU234" i="1"/>
  <c r="GM192" i="1"/>
  <c r="BF238" i="1"/>
  <c r="EC258" i="1"/>
  <c r="DN135" i="1"/>
  <c r="L154" i="1"/>
  <c r="BS184" i="1"/>
  <c r="AI140" i="1"/>
  <c r="BE243" i="1"/>
  <c r="EF174" i="1"/>
  <c r="ES181" i="1"/>
  <c r="DB267" i="1"/>
  <c r="GN212" i="1"/>
  <c r="CD241" i="1"/>
  <c r="EY299" i="1"/>
  <c r="CE218" i="1"/>
  <c r="L164" i="1"/>
  <c r="AK296" i="1"/>
  <c r="AQ144" i="1"/>
  <c r="GS226" i="1"/>
  <c r="CP158" i="1"/>
  <c r="FS267" i="1"/>
  <c r="AI252" i="1"/>
  <c r="CB184" i="1"/>
  <c r="CD275" i="1"/>
  <c r="EN245" i="1"/>
  <c r="CY246" i="1"/>
  <c r="O132" i="1"/>
  <c r="GP125" i="1"/>
  <c r="Q236" i="1"/>
  <c r="EY140" i="1"/>
  <c r="GF173" i="1"/>
  <c r="L207" i="1"/>
  <c r="HI241" i="1"/>
  <c r="U197" i="1"/>
  <c r="EY293" i="1"/>
  <c r="N154" i="1"/>
  <c r="BH200" i="1"/>
  <c r="P80" i="1"/>
  <c r="AY217" i="1"/>
  <c r="T156" i="1"/>
  <c r="GQ158" i="1"/>
  <c r="GK232" i="1"/>
  <c r="DL257" i="1"/>
  <c r="BV259" i="1"/>
  <c r="FN247" i="1"/>
  <c r="GP169" i="1"/>
  <c r="GA148" i="1"/>
  <c r="AH207" i="1"/>
  <c r="EQ275" i="1"/>
  <c r="GT218" i="1"/>
  <c r="EY281" i="1"/>
  <c r="DI164" i="1"/>
  <c r="R217" i="1"/>
  <c r="GR198" i="1"/>
  <c r="HD188" i="1"/>
  <c r="AG238" i="1"/>
  <c r="BU278" i="1"/>
  <c r="GL142" i="1"/>
  <c r="CG297" i="1"/>
  <c r="GQ198" i="1"/>
  <c r="CE202" i="1"/>
  <c r="GF214" i="1"/>
  <c r="FQ113" i="1"/>
  <c r="DZ207" i="1"/>
  <c r="GQ264" i="1"/>
  <c r="EK228" i="1"/>
  <c r="AV118" i="1"/>
  <c r="AC203" i="1"/>
  <c r="BF226" i="1"/>
  <c r="EU155" i="1"/>
  <c r="HF82" i="1"/>
  <c r="BB226" i="1"/>
  <c r="AR195" i="1"/>
  <c r="BN141" i="1"/>
  <c r="FB234" i="1"/>
  <c r="DZ241" i="1"/>
  <c r="AU195" i="1"/>
  <c r="AV157" i="1"/>
  <c r="FZ254" i="1"/>
  <c r="DY170" i="1"/>
  <c r="GJ156" i="1"/>
  <c r="AY178" i="1"/>
  <c r="BD219" i="1"/>
  <c r="GL216" i="1"/>
  <c r="BV206" i="1"/>
  <c r="DC232" i="1"/>
  <c r="EX181" i="1"/>
  <c r="CC253" i="1"/>
  <c r="DJ228" i="1"/>
  <c r="P223" i="1"/>
  <c r="CS193" i="1"/>
  <c r="EN169" i="1"/>
  <c r="HH161" i="1"/>
  <c r="GQ288" i="1"/>
  <c r="AQ208" i="1"/>
  <c r="HI256" i="1"/>
  <c r="DH198" i="1"/>
  <c r="CD222" i="1"/>
  <c r="CG273" i="1"/>
  <c r="DG185" i="1"/>
  <c r="FK197" i="1"/>
  <c r="CD271" i="1"/>
  <c r="BK192" i="1"/>
  <c r="CJ253" i="1"/>
  <c r="DD250" i="1"/>
  <c r="N183" i="1"/>
  <c r="DV155" i="1"/>
  <c r="AT273" i="1"/>
  <c r="CV267" i="1"/>
  <c r="EG232" i="1"/>
  <c r="BY158" i="1"/>
  <c r="AW271" i="1"/>
  <c r="AX181" i="1"/>
  <c r="DY296" i="1"/>
  <c r="GJ198" i="1"/>
  <c r="FK194" i="1"/>
  <c r="FG241" i="1"/>
  <c r="FC150" i="1"/>
  <c r="FJ176" i="1"/>
  <c r="ER288" i="1"/>
  <c r="GS266" i="1"/>
  <c r="CY239" i="1"/>
  <c r="FU220" i="1"/>
  <c r="BH269" i="1"/>
  <c r="GL166" i="1"/>
  <c r="FB207" i="1"/>
  <c r="EQ248" i="1"/>
  <c r="CY245" i="1"/>
  <c r="GN163" i="1"/>
  <c r="GA176" i="1"/>
  <c r="DO89" i="1"/>
  <c r="FK182" i="1"/>
  <c r="GM172" i="1"/>
  <c r="FC281" i="1"/>
  <c r="BQ206" i="1"/>
  <c r="EZ268" i="1"/>
  <c r="BI254" i="1"/>
  <c r="HC223" i="1"/>
  <c r="CE227" i="1"/>
  <c r="M243" i="1"/>
  <c r="EK199" i="1"/>
  <c r="CJ193" i="1"/>
  <c r="ES254" i="1"/>
  <c r="FF257" i="1"/>
  <c r="FO157" i="1"/>
  <c r="FI159" i="1"/>
  <c r="CF113" i="1"/>
  <c r="GK248" i="1"/>
  <c r="GQ224" i="1"/>
  <c r="EH173" i="1"/>
  <c r="V247" i="1"/>
  <c r="BC287" i="1"/>
  <c r="BD260" i="1"/>
  <c r="AQ290" i="1"/>
  <c r="DF271" i="1"/>
  <c r="AR273" i="1"/>
  <c r="EW227" i="1"/>
  <c r="BG196" i="1"/>
  <c r="CC245" i="1"/>
  <c r="GV296" i="1"/>
  <c r="FF161" i="1"/>
  <c r="DT157" i="1"/>
  <c r="AM126" i="1"/>
  <c r="DJ184" i="1"/>
  <c r="FO206" i="1"/>
  <c r="FB190" i="1"/>
  <c r="AY264" i="1"/>
  <c r="GT228" i="1"/>
  <c r="AZ205" i="1"/>
  <c r="EX99" i="1"/>
  <c r="EF170" i="1"/>
  <c r="GW160" i="1"/>
  <c r="AK286" i="1"/>
  <c r="DG172" i="1"/>
  <c r="AC290" i="1"/>
  <c r="Z269" i="1"/>
  <c r="BI103" i="1"/>
  <c r="EC178" i="1"/>
  <c r="EC112" i="1"/>
  <c r="FB170" i="1"/>
  <c r="AA228" i="1"/>
  <c r="EU294" i="1"/>
  <c r="FC265" i="1"/>
  <c r="U190" i="1"/>
  <c r="AU240" i="1"/>
  <c r="FQ198" i="1"/>
  <c r="BE265" i="1"/>
  <c r="EA116" i="1"/>
  <c r="DX245" i="1"/>
  <c r="DR258" i="1"/>
  <c r="CN161" i="1"/>
  <c r="DK182" i="1"/>
  <c r="CV198" i="1"/>
  <c r="AJ227" i="1"/>
  <c r="CU271" i="1"/>
  <c r="GH228" i="1"/>
  <c r="EY229" i="1"/>
  <c r="GT207" i="1"/>
  <c r="BF148" i="1"/>
  <c r="AS158" i="1"/>
  <c r="AS267" i="1"/>
  <c r="HH278" i="1"/>
  <c r="ED178" i="1"/>
  <c r="GL244" i="1"/>
  <c r="AY191" i="1"/>
  <c r="CR139" i="1"/>
  <c r="GC214" i="1"/>
  <c r="Z154" i="1"/>
  <c r="GA159" i="1"/>
  <c r="FK206" i="1"/>
  <c r="CG292" i="1"/>
  <c r="S212" i="1"/>
  <c r="BF178" i="1"/>
  <c r="V203" i="1"/>
  <c r="GE192" i="1"/>
  <c r="AX180" i="1"/>
  <c r="DX250" i="1"/>
  <c r="DE282" i="1"/>
  <c r="FU173" i="1"/>
  <c r="EA218" i="1"/>
  <c r="EF184" i="1"/>
  <c r="CS153" i="1"/>
  <c r="GM248" i="1"/>
  <c r="DS108" i="1"/>
  <c r="GC203" i="1"/>
  <c r="GG296" i="1"/>
  <c r="EA294" i="1"/>
  <c r="EK169" i="1"/>
  <c r="FV234" i="1"/>
  <c r="AP235" i="1"/>
  <c r="FZ217" i="1"/>
  <c r="AC229" i="1"/>
  <c r="GK251" i="1"/>
  <c r="CP250" i="1"/>
  <c r="H210" i="1"/>
  <c r="EW199" i="1"/>
  <c r="EA214" i="1"/>
  <c r="CQ199" i="1"/>
  <c r="FG134" i="1"/>
  <c r="GF220" i="1"/>
  <c r="FD188" i="1"/>
  <c r="GQ278" i="1"/>
  <c r="EL274" i="1"/>
  <c r="BP194" i="1"/>
  <c r="GN242" i="1"/>
  <c r="GO205" i="1"/>
  <c r="FQ179" i="1"/>
  <c r="DI216" i="1"/>
  <c r="DH199" i="1"/>
  <c r="DE158" i="1"/>
  <c r="EJ291" i="1"/>
  <c r="EE238" i="1"/>
  <c r="AX235" i="1"/>
  <c r="EN196" i="1"/>
  <c r="DT283" i="1"/>
  <c r="FK136" i="1"/>
  <c r="CS248" i="1"/>
  <c r="AY239" i="1"/>
  <c r="EG285" i="1"/>
  <c r="CT165" i="1"/>
  <c r="DP199" i="1"/>
  <c r="BZ256" i="1"/>
  <c r="DT158" i="1"/>
  <c r="GM277" i="1"/>
  <c r="EW242" i="1"/>
  <c r="BF299" i="1"/>
  <c r="HB251" i="1"/>
  <c r="GO168" i="1"/>
  <c r="CX214" i="1"/>
  <c r="FX267" i="1"/>
  <c r="GS174" i="1"/>
  <c r="AB209" i="1"/>
  <c r="DZ293" i="1"/>
  <c r="FI136" i="1"/>
  <c r="FI275" i="1"/>
  <c r="BL110" i="1"/>
  <c r="W292" i="1"/>
  <c r="AN176" i="1"/>
  <c r="U210" i="1"/>
  <c r="CT204" i="1"/>
  <c r="BV149" i="1"/>
  <c r="AQ132" i="1"/>
  <c r="EA258" i="1"/>
  <c r="GA163" i="1"/>
  <c r="GH222" i="1"/>
  <c r="CM199" i="1"/>
  <c r="FQ210" i="1"/>
  <c r="BG133" i="1"/>
  <c r="BP184" i="1"/>
  <c r="FX182" i="1"/>
  <c r="DP174" i="1"/>
  <c r="GU224" i="1"/>
  <c r="BS248" i="1"/>
  <c r="FM228" i="1"/>
  <c r="AD247" i="1"/>
  <c r="DA264" i="1"/>
  <c r="DN290" i="1"/>
  <c r="EO251" i="1"/>
  <c r="CJ199" i="1"/>
  <c r="FM164" i="1"/>
  <c r="GV149" i="1"/>
  <c r="FI194" i="1"/>
  <c r="CN183" i="1"/>
  <c r="AZ220" i="1"/>
  <c r="FA139" i="1"/>
  <c r="EF178" i="1"/>
  <c r="GU291" i="1"/>
  <c r="BW186" i="1"/>
  <c r="AU150" i="1"/>
  <c r="EC176" i="1"/>
  <c r="FN233" i="1"/>
  <c r="DJ174" i="1"/>
  <c r="BE103" i="1"/>
  <c r="BS177" i="1"/>
  <c r="FN188" i="1"/>
  <c r="EQ293" i="1"/>
  <c r="EZ257" i="1"/>
  <c r="EP173" i="1"/>
  <c r="BR212" i="1"/>
  <c r="CS212" i="1"/>
  <c r="FZ245" i="1"/>
  <c r="DG298" i="1"/>
  <c r="AF278" i="1"/>
  <c r="DQ220" i="1"/>
  <c r="GV171" i="1"/>
  <c r="EH256" i="1"/>
  <c r="EQ254" i="1"/>
  <c r="DM204" i="1"/>
  <c r="GI286" i="1"/>
  <c r="AC186" i="1"/>
  <c r="EJ216" i="1"/>
  <c r="DD195" i="1"/>
  <c r="CD157" i="1"/>
  <c r="EB224" i="1"/>
  <c r="BL194" i="1"/>
  <c r="AS277" i="1"/>
  <c r="DU247" i="1"/>
  <c r="GR201" i="1"/>
  <c r="FK161" i="1"/>
  <c r="K241" i="1"/>
  <c r="GK213" i="1"/>
  <c r="GL291" i="1"/>
  <c r="FC148" i="1"/>
  <c r="BV158" i="1"/>
  <c r="AH86" i="1"/>
  <c r="CY285" i="1"/>
  <c r="AY273" i="1"/>
  <c r="CH190" i="1"/>
  <c r="CF211" i="1"/>
  <c r="BN299" i="1"/>
  <c r="ED291" i="1"/>
  <c r="FK256" i="1"/>
  <c r="DV189" i="1"/>
  <c r="BZ295" i="1"/>
  <c r="GE278" i="1"/>
  <c r="GD178" i="1"/>
  <c r="AQ216" i="1"/>
  <c r="BP230" i="1"/>
  <c r="HD284" i="1"/>
  <c r="AO265" i="1"/>
  <c r="HG179" i="1"/>
  <c r="EO135" i="1"/>
  <c r="EG209" i="1"/>
  <c r="DJ212" i="1"/>
  <c r="FJ190" i="1"/>
  <c r="GU286" i="1"/>
  <c r="FT189" i="1"/>
  <c r="EM184" i="1"/>
  <c r="BC155" i="1"/>
  <c r="FP258" i="1"/>
  <c r="GI187" i="1"/>
  <c r="FA208" i="1"/>
  <c r="AS208" i="1"/>
  <c r="GC210" i="1"/>
  <c r="GX214" i="1"/>
  <c r="EK232" i="1"/>
  <c r="FA284" i="1"/>
  <c r="EZ165" i="1"/>
  <c r="BE197" i="1"/>
  <c r="DX270" i="1"/>
  <c r="DG276" i="1"/>
  <c r="FW289" i="1"/>
  <c r="CX196" i="1"/>
  <c r="CP170" i="1"/>
  <c r="CE194" i="1"/>
  <c r="BY207" i="1"/>
  <c r="BU163" i="1"/>
  <c r="DP299" i="1"/>
  <c r="GW290" i="1"/>
  <c r="GY156" i="1"/>
  <c r="FK177" i="1"/>
  <c r="DS204" i="1"/>
  <c r="CI289" i="1"/>
  <c r="CX153" i="1"/>
  <c r="N203" i="1"/>
  <c r="GR260" i="1"/>
  <c r="BA222" i="1"/>
  <c r="GT204" i="1"/>
  <c r="EG167" i="1"/>
  <c r="AX207" i="1"/>
  <c r="GB174" i="1"/>
  <c r="O224" i="1"/>
  <c r="EA146" i="1"/>
  <c r="U290" i="1"/>
  <c r="FJ229" i="1"/>
  <c r="DB248" i="1"/>
  <c r="GR226" i="1"/>
  <c r="AG230" i="1"/>
  <c r="CP257" i="1"/>
  <c r="GI254" i="1"/>
  <c r="HC222" i="1"/>
  <c r="BW131" i="1"/>
  <c r="FT242" i="1"/>
  <c r="CW295" i="1"/>
  <c r="FG174" i="1"/>
  <c r="GV204" i="1"/>
  <c r="FN200" i="1"/>
  <c r="AQ239" i="1"/>
  <c r="CI215" i="1"/>
  <c r="AV262" i="1"/>
  <c r="CO268" i="1"/>
  <c r="FI158" i="1"/>
  <c r="CX183" i="1"/>
  <c r="AJ224" i="1"/>
  <c r="DG280" i="1"/>
  <c r="U194" i="1"/>
  <c r="BB252" i="1"/>
  <c r="HA264" i="1"/>
  <c r="BK200" i="1"/>
  <c r="AI246" i="1"/>
  <c r="DN160" i="1"/>
  <c r="S154" i="1"/>
  <c r="HD292" i="1"/>
  <c r="EA148" i="1"/>
  <c r="BR284" i="1"/>
  <c r="EN217" i="1"/>
  <c r="Y185" i="1"/>
  <c r="DS185" i="1"/>
  <c r="HC209" i="1"/>
  <c r="BL279" i="1"/>
  <c r="CC244" i="1"/>
  <c r="HF275" i="1"/>
  <c r="ED203" i="1"/>
  <c r="EE130" i="1"/>
  <c r="BA218" i="1"/>
  <c r="ED201" i="1"/>
  <c r="DV157" i="1"/>
  <c r="FM225" i="1"/>
  <c r="FU228" i="1"/>
  <c r="HE287" i="1"/>
  <c r="Y172" i="1"/>
  <c r="BD292" i="1"/>
  <c r="FL180" i="1"/>
  <c r="AY200" i="1"/>
  <c r="BW229" i="1"/>
  <c r="M228" i="1"/>
  <c r="CV232" i="1"/>
  <c r="EB204" i="1"/>
  <c r="GM203" i="1"/>
  <c r="BX149" i="1"/>
  <c r="FG205" i="1"/>
  <c r="CI179" i="1"/>
  <c r="AC145" i="1"/>
  <c r="X290" i="1"/>
  <c r="GW248" i="1"/>
  <c r="BP174" i="1"/>
  <c r="GP161" i="1"/>
  <c r="K163" i="1"/>
  <c r="EG182" i="1"/>
  <c r="Z178" i="1"/>
  <c r="DC244" i="1"/>
  <c r="HE246" i="1"/>
  <c r="ET212" i="1"/>
  <c r="EL226" i="1"/>
  <c r="BY209" i="1"/>
  <c r="DY191" i="1"/>
  <c r="FN148" i="1"/>
  <c r="GN227" i="1"/>
  <c r="BU174" i="1"/>
  <c r="FE276" i="1"/>
  <c r="HE280" i="1"/>
  <c r="EY173" i="1"/>
  <c r="CY229" i="1"/>
  <c r="HA259" i="1"/>
  <c r="EY291" i="1"/>
  <c r="BT294" i="1"/>
  <c r="EL163" i="1"/>
  <c r="AC176" i="1"/>
  <c r="BP196" i="1"/>
  <c r="AO267" i="1"/>
  <c r="FL160" i="1"/>
  <c r="GK209" i="1"/>
  <c r="GC283" i="1"/>
  <c r="HC156" i="1"/>
  <c r="GF272" i="1"/>
  <c r="BP263" i="1"/>
  <c r="Z299" i="1"/>
  <c r="EM205" i="1"/>
  <c r="BZ191" i="1"/>
  <c r="N221" i="1"/>
  <c r="FD224" i="1"/>
  <c r="CI265" i="1"/>
  <c r="EK144" i="1"/>
  <c r="GD161" i="1"/>
  <c r="BG153" i="1"/>
  <c r="AS294" i="1"/>
  <c r="CM263" i="1"/>
  <c r="CJ297" i="1"/>
  <c r="CJ208" i="1"/>
  <c r="GR231" i="1"/>
  <c r="AK174" i="1"/>
  <c r="DW181" i="1"/>
  <c r="BA256" i="1"/>
  <c r="AS155" i="1"/>
  <c r="HC173" i="1"/>
  <c r="BU119" i="1"/>
  <c r="BC111" i="1"/>
  <c r="BB256" i="1"/>
  <c r="BV275" i="1"/>
  <c r="GI111" i="1"/>
  <c r="FX141" i="1"/>
  <c r="GN265" i="1"/>
  <c r="HI156" i="1"/>
  <c r="AV251" i="1"/>
  <c r="J171" i="1"/>
  <c r="AK222" i="1"/>
  <c r="FA146" i="1"/>
  <c r="BZ275" i="1"/>
  <c r="GO158" i="1"/>
  <c r="DE200" i="1"/>
  <c r="BU211" i="1"/>
  <c r="AQ298" i="1"/>
  <c r="EY177" i="1"/>
  <c r="GI298" i="1"/>
  <c r="DK226" i="1"/>
  <c r="EW211" i="1"/>
  <c r="FV174" i="1"/>
  <c r="GA146" i="1"/>
  <c r="AE110" i="1"/>
  <c r="GR235" i="1"/>
  <c r="L215" i="1"/>
  <c r="M287" i="1"/>
  <c r="ER159" i="1"/>
  <c r="AJ162" i="1"/>
  <c r="FE244" i="1"/>
  <c r="FL196" i="1"/>
  <c r="GB154" i="1"/>
  <c r="FM165" i="1"/>
  <c r="EM213" i="1"/>
  <c r="CX208" i="1"/>
  <c r="BY142" i="1"/>
  <c r="EN208" i="1"/>
  <c r="GT157" i="1"/>
  <c r="ET291" i="1"/>
  <c r="AN203" i="1"/>
  <c r="AZ134" i="1"/>
  <c r="BZ268" i="1"/>
  <c r="BQ275" i="1"/>
  <c r="CZ133" i="1"/>
  <c r="CL283" i="1"/>
  <c r="DL156" i="1"/>
  <c r="CX245" i="1"/>
  <c r="GI207" i="1"/>
  <c r="AB213" i="1"/>
  <c r="CB213" i="1"/>
  <c r="GR261" i="1"/>
  <c r="DL218" i="1"/>
  <c r="BR282" i="1"/>
  <c r="CZ229" i="1"/>
  <c r="GT250" i="1"/>
  <c r="DR161" i="1"/>
  <c r="GL199" i="1"/>
  <c r="AD186" i="1"/>
  <c r="Y137" i="1"/>
  <c r="BB196" i="1"/>
  <c r="BZ171" i="1"/>
  <c r="BS251" i="1"/>
  <c r="FS276" i="1"/>
  <c r="AA197" i="1"/>
  <c r="FN272" i="1"/>
  <c r="O281" i="1"/>
  <c r="CY233" i="1"/>
  <c r="BK199" i="1"/>
  <c r="GA195" i="1"/>
  <c r="FJ279" i="1"/>
  <c r="AX138" i="1"/>
  <c r="FP101" i="1"/>
  <c r="AK271" i="1"/>
  <c r="EJ289" i="1"/>
  <c r="GH298" i="1"/>
  <c r="AY173" i="1"/>
  <c r="BE288" i="1"/>
  <c r="GP288" i="1"/>
  <c r="DS232" i="1"/>
  <c r="AW199" i="1"/>
  <c r="EM233" i="1"/>
  <c r="GN157" i="1"/>
  <c r="GI141" i="1"/>
  <c r="J192" i="1"/>
  <c r="BZ290" i="1"/>
  <c r="GJ150" i="1"/>
  <c r="DC152" i="1"/>
  <c r="FZ198" i="1"/>
  <c r="GX171" i="1"/>
  <c r="GT249" i="1"/>
  <c r="EI133" i="1"/>
  <c r="FL261" i="1"/>
  <c r="GC160" i="1"/>
  <c r="AJ242" i="1"/>
  <c r="GL234" i="1"/>
  <c r="CV220" i="1"/>
  <c r="FA270" i="1"/>
  <c r="EW209" i="1"/>
  <c r="GQ192" i="1"/>
  <c r="CT236" i="1"/>
  <c r="CD297" i="1"/>
  <c r="W231" i="1"/>
  <c r="DV144" i="1"/>
  <c r="CS246" i="1"/>
  <c r="AV263" i="1"/>
  <c r="FW204" i="1"/>
  <c r="AF195" i="1"/>
  <c r="FT205" i="1"/>
  <c r="EL149" i="1"/>
  <c r="GW265" i="1"/>
  <c r="FY262" i="1"/>
  <c r="AG221" i="1"/>
  <c r="EW243" i="1"/>
  <c r="EQ246" i="1"/>
  <c r="BX223" i="1"/>
  <c r="CH248" i="1"/>
  <c r="BW240" i="1"/>
  <c r="BJ202" i="1"/>
  <c r="AV137" i="1"/>
  <c r="CQ147" i="1"/>
  <c r="GD237" i="1"/>
  <c r="DY206" i="1"/>
  <c r="FM145" i="1"/>
  <c r="GK244" i="1"/>
  <c r="EM181" i="1"/>
  <c r="CT277" i="1"/>
  <c r="GN276" i="1"/>
  <c r="GT230" i="1"/>
  <c r="HH188" i="1"/>
  <c r="FZ186" i="1"/>
  <c r="FM154" i="1"/>
  <c r="FH139" i="1"/>
  <c r="I143" i="1"/>
  <c r="GE290" i="1"/>
  <c r="BU178" i="1"/>
  <c r="AK209" i="1"/>
  <c r="CF245" i="1"/>
  <c r="AH177" i="1"/>
  <c r="EM133" i="1"/>
  <c r="HB228" i="1"/>
  <c r="L199" i="1"/>
  <c r="EJ292" i="1"/>
  <c r="V165" i="1"/>
  <c r="HD235" i="1"/>
  <c r="DM158" i="1"/>
  <c r="AA142" i="1"/>
  <c r="CB145" i="1"/>
  <c r="EE280" i="1"/>
  <c r="AV162" i="1"/>
  <c r="FG206" i="1"/>
  <c r="DY218" i="1"/>
  <c r="DW197" i="1"/>
  <c r="AS128" i="1"/>
  <c r="EF133" i="1"/>
  <c r="AJ178" i="1"/>
  <c r="BW209" i="1"/>
  <c r="EK230" i="1"/>
  <c r="AV247" i="1"/>
  <c r="HC123" i="1"/>
  <c r="EH198" i="1"/>
  <c r="EO117" i="1"/>
  <c r="FA229" i="1"/>
  <c r="FM288" i="1"/>
  <c r="W239" i="1"/>
  <c r="M257" i="1"/>
  <c r="EH239" i="1"/>
  <c r="EX193" i="1"/>
  <c r="DD131" i="1"/>
  <c r="FZ188" i="1"/>
  <c r="AH190" i="1"/>
  <c r="BE284" i="1"/>
  <c r="AB265" i="1"/>
  <c r="HC171" i="1"/>
  <c r="HC268" i="1"/>
  <c r="DO95" i="1"/>
  <c r="GJ210" i="1"/>
  <c r="FF132" i="1"/>
  <c r="DK223" i="1"/>
  <c r="W250" i="1"/>
  <c r="GF212" i="1"/>
  <c r="ET227" i="1"/>
  <c r="CQ235" i="1"/>
  <c r="FG159" i="1"/>
  <c r="GC152" i="1"/>
  <c r="AU146" i="1"/>
  <c r="GJ155" i="1"/>
  <c r="HH247" i="1"/>
  <c r="AA279" i="1"/>
  <c r="DS196" i="1"/>
  <c r="CQ245" i="1"/>
  <c r="CR227" i="1"/>
  <c r="AR270" i="1"/>
  <c r="CY243" i="1"/>
  <c r="AX208" i="1"/>
  <c r="BC136" i="1"/>
  <c r="ES182" i="1"/>
  <c r="BA227" i="1"/>
  <c r="AU164" i="1"/>
  <c r="EF200" i="1"/>
  <c r="HB164" i="1"/>
  <c r="GY225" i="1"/>
  <c r="FJ174" i="1"/>
  <c r="BC299" i="1"/>
  <c r="DK159" i="1"/>
  <c r="EA261" i="1"/>
  <c r="CN298" i="1"/>
  <c r="GW245" i="1"/>
  <c r="GZ276" i="1"/>
  <c r="DS262" i="1"/>
  <c r="CA197" i="1"/>
  <c r="AP189" i="1"/>
  <c r="DT216" i="1"/>
  <c r="GA259" i="1"/>
  <c r="FJ160" i="1"/>
  <c r="HF212" i="1"/>
  <c r="DD175" i="1"/>
  <c r="FR197" i="1"/>
  <c r="BP264" i="1"/>
  <c r="CU245" i="1"/>
  <c r="EC291" i="1"/>
  <c r="FI167" i="1"/>
  <c r="BL256" i="1"/>
  <c r="CD202" i="1"/>
  <c r="AV288" i="1"/>
  <c r="AI282" i="1"/>
  <c r="GW95" i="1"/>
  <c r="BH199" i="1"/>
  <c r="FO202" i="1"/>
  <c r="DO178" i="1"/>
  <c r="HH236" i="1"/>
  <c r="FT299" i="1"/>
  <c r="AI174" i="1"/>
  <c r="ET176" i="1"/>
  <c r="AT245" i="1"/>
  <c r="DQ180" i="1"/>
  <c r="EK192" i="1"/>
  <c r="DV203" i="1"/>
  <c r="CZ207" i="1"/>
  <c r="AS224" i="1"/>
  <c r="EX186" i="1"/>
  <c r="HD195" i="1"/>
  <c r="DY197" i="1"/>
  <c r="AR236" i="1"/>
  <c r="FK280" i="1"/>
  <c r="CV166" i="1"/>
  <c r="DM150" i="1"/>
  <c r="CO287" i="1"/>
  <c r="DL286" i="1"/>
  <c r="EJ134" i="1"/>
  <c r="DA151" i="1"/>
  <c r="EM290" i="1"/>
  <c r="BF211" i="1"/>
  <c r="DV264" i="1"/>
  <c r="FL154" i="1"/>
  <c r="CR282" i="1"/>
  <c r="FZ107" i="1"/>
  <c r="GB262" i="1"/>
  <c r="GK269" i="1"/>
  <c r="CP202" i="1"/>
  <c r="X210" i="1"/>
  <c r="FN257" i="1"/>
  <c r="AA272" i="1"/>
  <c r="BJ240" i="1"/>
  <c r="CL214" i="1"/>
  <c r="FF228" i="1"/>
  <c r="FC179" i="1"/>
  <c r="DC205" i="1"/>
  <c r="FC195" i="1"/>
  <c r="BN280" i="1"/>
  <c r="CW212" i="1"/>
  <c r="ER243" i="1"/>
  <c r="CF191" i="1"/>
  <c r="GX151" i="1"/>
  <c r="DT155" i="1"/>
  <c r="BJ137" i="1"/>
  <c r="CF180" i="1"/>
  <c r="AE168" i="1"/>
  <c r="FM155" i="1"/>
  <c r="FT217" i="1"/>
  <c r="GI246" i="1"/>
  <c r="DH230" i="1"/>
  <c r="FE176" i="1"/>
  <c r="AR196" i="1"/>
  <c r="CH194" i="1"/>
  <c r="BW269" i="1"/>
  <c r="HI235" i="1"/>
  <c r="ET132" i="1"/>
  <c r="BP177" i="1"/>
  <c r="FM244" i="1"/>
  <c r="BD240" i="1"/>
  <c r="BC206" i="1"/>
  <c r="W259" i="1"/>
  <c r="EO278" i="1"/>
  <c r="CE201" i="1"/>
  <c r="DH255" i="1"/>
  <c r="AZ295" i="1"/>
  <c r="BT283" i="1"/>
  <c r="M175" i="1"/>
  <c r="GB211" i="1"/>
  <c r="FX151" i="1"/>
  <c r="GA267" i="1"/>
  <c r="Q156" i="1"/>
  <c r="DM196" i="1"/>
  <c r="FT282" i="1"/>
  <c r="BU235" i="1"/>
  <c r="EK249" i="1"/>
  <c r="FP268" i="1"/>
  <c r="BQ240" i="1"/>
  <c r="AF176" i="1"/>
  <c r="BF164" i="1"/>
  <c r="GE255" i="1"/>
  <c r="X153" i="1"/>
  <c r="DG285" i="1"/>
  <c r="FT297" i="1"/>
  <c r="EC299" i="1"/>
  <c r="GU155" i="1"/>
  <c r="CY118" i="1"/>
  <c r="DH278" i="1"/>
  <c r="FI191" i="1"/>
  <c r="BO186" i="1"/>
  <c r="CA287" i="1"/>
  <c r="DP251" i="1"/>
  <c r="DD225" i="1"/>
  <c r="AV182" i="1"/>
  <c r="FX287" i="1"/>
  <c r="FJ198" i="1"/>
  <c r="EV142" i="1"/>
  <c r="BU229" i="1"/>
  <c r="FP176" i="1"/>
  <c r="GE178" i="1"/>
  <c r="AW179" i="1"/>
  <c r="FP201" i="1"/>
  <c r="DS231" i="1"/>
  <c r="AS113" i="1"/>
  <c r="AY198" i="1"/>
  <c r="EZ119" i="1"/>
  <c r="AZ172" i="1"/>
  <c r="X244" i="1"/>
  <c r="EG296" i="1"/>
  <c r="EQ267" i="1"/>
  <c r="FX169" i="1"/>
  <c r="DA255" i="1"/>
  <c r="DQ156" i="1"/>
  <c r="HC249" i="1"/>
  <c r="EJ174" i="1"/>
  <c r="EH219" i="1"/>
  <c r="BX196" i="1"/>
  <c r="ET184" i="1"/>
  <c r="BH271" i="1"/>
  <c r="FK118" i="1"/>
  <c r="FB193" i="1"/>
  <c r="FM133" i="1"/>
  <c r="CY182" i="1"/>
  <c r="DL279" i="1"/>
  <c r="EH221" i="1"/>
  <c r="EY226" i="1"/>
  <c r="EL263" i="1"/>
  <c r="AJ188" i="1"/>
  <c r="R157" i="1"/>
  <c r="R284" i="1"/>
  <c r="GO133" i="1"/>
  <c r="BJ233" i="1"/>
  <c r="GK159" i="1"/>
  <c r="FV214" i="1"/>
  <c r="GJ250" i="1"/>
  <c r="EX119" i="1"/>
  <c r="FN182" i="1"/>
  <c r="EP136" i="1"/>
  <c r="BC188" i="1"/>
  <c r="HI266" i="1"/>
  <c r="FM298" i="1"/>
  <c r="HE186" i="1"/>
  <c r="FK149" i="1"/>
  <c r="GC253" i="1"/>
  <c r="BI149" i="1"/>
  <c r="BU208" i="1"/>
  <c r="DB183" i="1"/>
  <c r="FS193" i="1"/>
  <c r="BK114" i="1"/>
  <c r="FD196" i="1"/>
  <c r="Z280" i="1"/>
  <c r="HG183" i="1"/>
  <c r="GQ191" i="1"/>
  <c r="CF158" i="1"/>
  <c r="GK178" i="1"/>
  <c r="CJ242" i="1"/>
  <c r="EW232" i="1"/>
  <c r="CZ248" i="1"/>
  <c r="FQ162" i="1"/>
  <c r="FN181" i="1"/>
  <c r="FL278" i="1"/>
  <c r="CY193" i="1"/>
  <c r="DM164" i="1"/>
  <c r="GY191" i="1"/>
  <c r="GT289" i="1"/>
  <c r="DG147" i="1"/>
  <c r="CI292" i="1"/>
  <c r="ES216" i="1"/>
  <c r="BA253" i="1"/>
  <c r="FK234" i="1"/>
  <c r="FL279" i="1"/>
  <c r="FU268" i="1"/>
  <c r="FK122" i="1"/>
  <c r="GW208" i="1"/>
  <c r="CK232" i="1"/>
  <c r="EL272" i="1"/>
  <c r="DR288" i="1"/>
  <c r="GZ257" i="1"/>
  <c r="DU201" i="1"/>
  <c r="HA171" i="1"/>
  <c r="AW248" i="1"/>
  <c r="J168" i="1"/>
  <c r="FH216" i="1"/>
  <c r="BU258" i="1"/>
  <c r="GK279" i="1"/>
  <c r="BH217" i="1"/>
  <c r="DL177" i="1"/>
  <c r="FZ256" i="1"/>
  <c r="FK171" i="1"/>
  <c r="BS273" i="1"/>
  <c r="EC184" i="1"/>
  <c r="BP281" i="1"/>
  <c r="HE235" i="1"/>
  <c r="L222" i="1"/>
  <c r="BV196" i="1"/>
  <c r="AE186" i="1"/>
  <c r="FT295" i="1"/>
  <c r="AH189" i="1"/>
  <c r="GH182" i="1"/>
  <c r="BG188" i="1"/>
  <c r="EI292" i="1"/>
  <c r="M266" i="1"/>
  <c r="DL171" i="1"/>
  <c r="FL288" i="1"/>
  <c r="HG259" i="1"/>
  <c r="FR265" i="1"/>
  <c r="CN235" i="1"/>
  <c r="GG213" i="1"/>
  <c r="BL201" i="1"/>
  <c r="EX296" i="1"/>
  <c r="CI288" i="1"/>
  <c r="EW190" i="1"/>
  <c r="GD186" i="1"/>
  <c r="GA270" i="1"/>
  <c r="EW234" i="1"/>
  <c r="FW267" i="1"/>
  <c r="V265" i="1"/>
  <c r="GV164" i="1"/>
  <c r="HA140" i="1"/>
  <c r="AU298" i="1"/>
  <c r="CS234" i="1"/>
  <c r="FA294" i="1"/>
  <c r="FO294" i="1"/>
  <c r="BG214" i="1"/>
  <c r="DN215" i="1"/>
  <c r="DU229" i="1"/>
  <c r="FJ197" i="1"/>
  <c r="HA201" i="1"/>
  <c r="AW268" i="1"/>
  <c r="ER192" i="1"/>
  <c r="GW235" i="1"/>
  <c r="CW197" i="1"/>
  <c r="FN262" i="1"/>
  <c r="GN117" i="1"/>
  <c r="BP232" i="1"/>
  <c r="CI255" i="1"/>
  <c r="GQ57" i="1"/>
  <c r="CC208" i="1"/>
  <c r="DZ164" i="1"/>
  <c r="BK167" i="1"/>
  <c r="CG254" i="1"/>
  <c r="FW208" i="1"/>
  <c r="DS197" i="1"/>
  <c r="BP296" i="1"/>
  <c r="EH236" i="1"/>
  <c r="GE196" i="1"/>
  <c r="N117" i="1"/>
  <c r="BH121" i="1"/>
  <c r="BP261" i="1"/>
  <c r="GH236" i="1"/>
  <c r="BL142" i="1"/>
  <c r="FS260" i="1"/>
  <c r="HC143" i="1"/>
  <c r="EO199" i="1"/>
  <c r="BG163" i="1"/>
  <c r="EZ246" i="1"/>
  <c r="U237" i="1"/>
  <c r="ET271" i="1"/>
  <c r="K195" i="1"/>
  <c r="GU92" i="1"/>
  <c r="J239" i="1"/>
  <c r="EL152" i="1"/>
  <c r="FS295" i="1"/>
  <c r="GF219" i="1"/>
  <c r="GF287" i="1"/>
  <c r="H39" i="1"/>
  <c r="BV218" i="1"/>
  <c r="AH128" i="1"/>
  <c r="GK253" i="1"/>
  <c r="FF186" i="1"/>
  <c r="BW151" i="1"/>
  <c r="DI237" i="1"/>
  <c r="DW289" i="1"/>
  <c r="CN261" i="1"/>
  <c r="GR247" i="1"/>
  <c r="DF252" i="1"/>
  <c r="CD163" i="1"/>
  <c r="GL271" i="1"/>
  <c r="BX200" i="1"/>
  <c r="AW286" i="1"/>
  <c r="GN188" i="1"/>
  <c r="FH264" i="1"/>
  <c r="FG262" i="1"/>
  <c r="J298" i="1"/>
  <c r="DQ221" i="1"/>
  <c r="HE225" i="1"/>
  <c r="FQ257" i="1"/>
  <c r="DC186" i="1"/>
  <c r="CI287" i="1"/>
  <c r="CN257" i="1"/>
  <c r="CT291" i="1"/>
  <c r="AD255" i="1"/>
  <c r="GQ286" i="1"/>
  <c r="FY152" i="1"/>
  <c r="EL242" i="1"/>
  <c r="AL168" i="1"/>
  <c r="FF243" i="1"/>
  <c r="EQ284" i="1"/>
  <c r="CH158" i="1"/>
  <c r="CP237" i="1"/>
  <c r="GE186" i="1"/>
  <c r="EL233" i="1"/>
  <c r="AC295" i="1"/>
  <c r="HE193" i="1"/>
  <c r="AW164" i="1"/>
  <c r="FG207" i="1"/>
  <c r="CJ258" i="1"/>
  <c r="EW250" i="1"/>
  <c r="CM294" i="1"/>
  <c r="Q273" i="1"/>
  <c r="EF269" i="1"/>
  <c r="DT179" i="1"/>
  <c r="FO108" i="1"/>
  <c r="CI240" i="1"/>
  <c r="CW170" i="1"/>
  <c r="DD157" i="1"/>
  <c r="CZ291" i="1"/>
  <c r="AN296" i="1"/>
  <c r="BY205" i="1"/>
  <c r="BS134" i="1"/>
  <c r="FW259" i="1"/>
  <c r="BF253" i="1"/>
  <c r="W209" i="1"/>
  <c r="M240" i="1"/>
  <c r="AU238" i="1"/>
  <c r="FX281" i="1"/>
  <c r="ET216" i="1"/>
  <c r="BR286" i="1"/>
  <c r="EV213" i="1"/>
  <c r="Q171" i="1"/>
  <c r="GB182" i="1"/>
  <c r="DO232" i="1"/>
  <c r="HA188" i="1"/>
  <c r="U124" i="1"/>
  <c r="EZ136" i="1"/>
  <c r="AQ174" i="1"/>
  <c r="EL161" i="1"/>
  <c r="CX297" i="1"/>
  <c r="DX244" i="1"/>
  <c r="DO197" i="1"/>
  <c r="CH255" i="1"/>
  <c r="AS170" i="1"/>
  <c r="GZ264" i="1"/>
  <c r="AC175" i="1"/>
  <c r="EC132" i="1"/>
  <c r="FO287" i="1"/>
  <c r="BT166" i="1"/>
  <c r="CY216" i="1"/>
  <c r="GQ209" i="1"/>
  <c r="GW263" i="1"/>
  <c r="EY211" i="1"/>
  <c r="CX146" i="1"/>
  <c r="BE217" i="1"/>
  <c r="L219" i="1"/>
  <c r="BZ230" i="1"/>
  <c r="HF198" i="1"/>
  <c r="GU290" i="1"/>
  <c r="GC231" i="1"/>
  <c r="FF147" i="1"/>
  <c r="FK178" i="1"/>
  <c r="BK136" i="1"/>
  <c r="DZ216" i="1"/>
  <c r="EZ283" i="1"/>
  <c r="HF148" i="1"/>
  <c r="GW215" i="1"/>
  <c r="AY244" i="1"/>
  <c r="BV166" i="1"/>
  <c r="AE156" i="1"/>
  <c r="EO178" i="1"/>
  <c r="CK234" i="1"/>
  <c r="AG299" i="1"/>
  <c r="CZ176" i="1"/>
  <c r="EY222" i="1"/>
  <c r="AI258" i="1"/>
  <c r="GT147" i="1"/>
  <c r="DQ237" i="1"/>
  <c r="AU151" i="1"/>
  <c r="GH292" i="1"/>
  <c r="BS229" i="1"/>
  <c r="DK162" i="1"/>
  <c r="DO225" i="1"/>
  <c r="J210" i="1"/>
  <c r="CL160" i="1"/>
  <c r="O261" i="1"/>
  <c r="CK235" i="1"/>
  <c r="EP204" i="1"/>
  <c r="GZ252" i="1"/>
  <c r="BA187" i="1"/>
  <c r="EF287" i="1"/>
  <c r="EF281" i="1"/>
  <c r="GD144" i="1"/>
  <c r="EZ206" i="1"/>
  <c r="EG184" i="1"/>
  <c r="EY115" i="1"/>
  <c r="BQ183" i="1"/>
  <c r="S135" i="1"/>
  <c r="EK171" i="1"/>
  <c r="M199" i="1"/>
  <c r="CZ210" i="1"/>
  <c r="CC224" i="1"/>
  <c r="GX267" i="1"/>
  <c r="CT298" i="1"/>
  <c r="FJ205" i="1"/>
  <c r="GD223" i="1"/>
  <c r="FP158" i="1"/>
  <c r="GV288" i="1"/>
  <c r="T197" i="1"/>
  <c r="AF126" i="1"/>
  <c r="GA143" i="1"/>
  <c r="FH129" i="1"/>
  <c r="X292" i="1"/>
  <c r="AB217" i="1"/>
  <c r="BS283" i="1"/>
  <c r="FM201" i="1"/>
  <c r="CM127" i="1"/>
  <c r="BV291" i="1"/>
  <c r="EK223" i="1"/>
  <c r="FV264" i="1"/>
  <c r="W189" i="1"/>
  <c r="I157" i="1"/>
  <c r="GR190" i="1"/>
  <c r="CY173" i="1"/>
  <c r="V174" i="1"/>
  <c r="GT135" i="1"/>
  <c r="CW149" i="1"/>
  <c r="EF181" i="1"/>
  <c r="GN268" i="1"/>
  <c r="FP178" i="1"/>
  <c r="W134" i="1"/>
  <c r="ED199" i="1"/>
  <c r="FZ134" i="1"/>
  <c r="FL193" i="1"/>
  <c r="BG265" i="1"/>
  <c r="BJ165" i="1"/>
  <c r="ED225" i="1"/>
  <c r="BS133" i="1"/>
  <c r="S209" i="1"/>
  <c r="GH167" i="1"/>
  <c r="CI225" i="1"/>
  <c r="GP251" i="1"/>
  <c r="CE145" i="1"/>
  <c r="Q225" i="1"/>
  <c r="BS284" i="1"/>
  <c r="DO157" i="1"/>
  <c r="FC259" i="1"/>
  <c r="CV222" i="1"/>
  <c r="BS224" i="1"/>
  <c r="CD136" i="1"/>
  <c r="AA217" i="1"/>
  <c r="EC195" i="1"/>
  <c r="BT262" i="1"/>
  <c r="HD159" i="1"/>
  <c r="DI220" i="1"/>
  <c r="CF243" i="1"/>
  <c r="FX241" i="1"/>
  <c r="BR262" i="1"/>
  <c r="GH196" i="1"/>
  <c r="GO117" i="1"/>
  <c r="R141" i="1"/>
  <c r="BR257" i="1"/>
  <c r="AO192" i="1"/>
  <c r="FI153" i="1"/>
  <c r="BX137" i="1"/>
  <c r="AO229" i="1"/>
  <c r="EV233" i="1"/>
  <c r="V215" i="1"/>
  <c r="L195" i="1"/>
  <c r="CJ217" i="1"/>
  <c r="BG191" i="1"/>
  <c r="N293" i="1"/>
  <c r="CG244" i="1"/>
  <c r="HF260" i="1"/>
  <c r="P131" i="1"/>
  <c r="AV151" i="1"/>
  <c r="K157" i="1"/>
  <c r="DV253" i="1"/>
  <c r="AL194" i="1"/>
  <c r="CB277" i="1"/>
  <c r="DS193" i="1"/>
  <c r="FI262" i="1"/>
  <c r="GO269" i="1"/>
  <c r="FX197" i="1"/>
  <c r="CH212" i="1"/>
  <c r="GQ279" i="1"/>
  <c r="DY101" i="1"/>
  <c r="BJ166" i="1"/>
  <c r="DA295" i="1"/>
  <c r="AK129" i="1"/>
  <c r="FZ239" i="1"/>
  <c r="EJ76" i="1"/>
  <c r="DS195" i="1"/>
  <c r="GY216" i="1"/>
  <c r="GX161" i="1"/>
  <c r="BT187" i="1"/>
  <c r="BE177" i="1"/>
  <c r="EO245" i="1"/>
  <c r="M260" i="1"/>
  <c r="AK155" i="1"/>
  <c r="CT248" i="1"/>
  <c r="DN213" i="1"/>
  <c r="HB144" i="1"/>
  <c r="GM247" i="1"/>
  <c r="FR262" i="1"/>
  <c r="DI296" i="1"/>
  <c r="EH260" i="1"/>
  <c r="GO260" i="1"/>
  <c r="Y209" i="1"/>
  <c r="HH293" i="1"/>
  <c r="DY129" i="1"/>
  <c r="AQ200" i="1"/>
  <c r="DT210" i="1"/>
  <c r="CZ299" i="1"/>
  <c r="V251" i="1"/>
  <c r="CY172" i="1"/>
  <c r="DV170" i="1"/>
  <c r="BJ250" i="1"/>
  <c r="EV145" i="1"/>
  <c r="CI223" i="1"/>
  <c r="L239" i="1"/>
  <c r="P193" i="1"/>
  <c r="W225" i="1"/>
  <c r="FZ177" i="1"/>
  <c r="CM204" i="1"/>
  <c r="DA145" i="1"/>
  <c r="FS173" i="1"/>
  <c r="FS263" i="1"/>
  <c r="DO183" i="1"/>
  <c r="FF187" i="1"/>
  <c r="DZ175" i="1"/>
  <c r="CN264" i="1"/>
  <c r="FE209" i="1"/>
  <c r="GP194" i="1"/>
  <c r="FL204" i="1"/>
  <c r="CV180" i="1"/>
  <c r="AR237" i="1"/>
  <c r="DW172" i="1"/>
  <c r="ET248" i="1"/>
  <c r="Z214" i="1"/>
  <c r="GA194" i="1"/>
  <c r="FL174" i="1"/>
  <c r="AE247" i="1"/>
  <c r="AH237" i="1"/>
  <c r="CF144" i="1"/>
  <c r="AO157" i="1"/>
  <c r="AO246" i="1"/>
  <c r="BV287" i="1"/>
  <c r="BC162" i="1"/>
  <c r="AT218" i="1"/>
  <c r="DW184" i="1"/>
  <c r="AZ248" i="1"/>
  <c r="FX155" i="1"/>
  <c r="S265" i="1"/>
  <c r="EW245" i="1"/>
  <c r="BS178" i="1"/>
  <c r="GQ95" i="1"/>
  <c r="O162" i="1"/>
  <c r="CF173" i="1"/>
  <c r="AH265" i="1"/>
  <c r="AL132" i="1"/>
  <c r="X262" i="1"/>
  <c r="M168" i="1"/>
  <c r="EY159" i="1"/>
  <c r="BS266" i="1"/>
  <c r="DN297" i="1"/>
  <c r="EA144" i="1"/>
  <c r="EF239" i="1"/>
  <c r="AI209" i="1"/>
  <c r="HD177" i="1"/>
  <c r="DQ142" i="1"/>
  <c r="CW216" i="1"/>
  <c r="BT205" i="1"/>
  <c r="EF216" i="1"/>
  <c r="V245" i="1"/>
  <c r="DS169" i="1"/>
  <c r="AO148" i="1"/>
  <c r="HE220" i="1"/>
  <c r="BO291" i="1"/>
  <c r="CN275" i="1"/>
  <c r="BO224" i="1"/>
  <c r="GV180" i="1"/>
  <c r="CU256" i="1"/>
  <c r="DX174" i="1"/>
  <c r="EK172" i="1"/>
  <c r="EL223" i="1"/>
  <c r="DJ211" i="1"/>
  <c r="GZ165" i="1"/>
  <c r="GB271" i="1"/>
  <c r="AE161" i="1"/>
  <c r="EG211" i="1"/>
  <c r="FA244" i="1"/>
  <c r="AF255" i="1"/>
  <c r="GK193" i="1"/>
  <c r="GK290" i="1"/>
  <c r="GA242" i="1"/>
  <c r="P255" i="1"/>
  <c r="K169" i="1"/>
  <c r="FU171" i="1"/>
  <c r="DF225" i="1"/>
  <c r="GT220" i="1"/>
  <c r="I115" i="1"/>
  <c r="FD232" i="1"/>
  <c r="CX197" i="1"/>
  <c r="DL102" i="1"/>
  <c r="DV173" i="1"/>
  <c r="GO190" i="1"/>
  <c r="EH172" i="1"/>
  <c r="BA262" i="1"/>
  <c r="HF204" i="1"/>
  <c r="CD238" i="1"/>
  <c r="CD295" i="1"/>
  <c r="FT160" i="1"/>
  <c r="AP160" i="1"/>
  <c r="DP267" i="1"/>
  <c r="HB195" i="1"/>
  <c r="BM226" i="1"/>
  <c r="DM178" i="1"/>
  <c r="CE206" i="1"/>
  <c r="DS198" i="1"/>
  <c r="BO219" i="1"/>
  <c r="GM284" i="1"/>
  <c r="AQ261" i="1"/>
  <c r="BF141" i="1"/>
  <c r="EF213" i="1"/>
  <c r="FI201" i="1"/>
  <c r="AW147" i="1"/>
  <c r="DN153" i="1"/>
  <c r="EZ164" i="1"/>
  <c r="GQ254" i="1"/>
  <c r="CD185" i="1"/>
  <c r="EH258" i="1"/>
  <c r="FO204" i="1"/>
  <c r="EF227" i="1"/>
  <c r="FL272" i="1"/>
  <c r="BO202" i="1"/>
  <c r="DA189" i="1"/>
  <c r="DJ213" i="1"/>
  <c r="FZ284" i="1"/>
  <c r="T142" i="1"/>
  <c r="AG198" i="1"/>
  <c r="BG225" i="1"/>
  <c r="DA204" i="1"/>
  <c r="EN143" i="1"/>
  <c r="GA238" i="1"/>
  <c r="W299" i="1"/>
  <c r="DG123" i="1"/>
  <c r="AN218" i="1"/>
  <c r="GU196" i="1"/>
  <c r="CV186" i="1"/>
  <c r="CH140" i="1"/>
  <c r="AT268" i="1"/>
  <c r="DC277" i="1"/>
  <c r="CK168" i="1"/>
  <c r="AU106" i="1"/>
  <c r="FE247" i="1"/>
  <c r="DV167" i="1"/>
  <c r="EX232" i="1"/>
  <c r="BR200" i="1"/>
  <c r="CI241" i="1"/>
  <c r="DE132" i="1"/>
  <c r="GL243" i="1"/>
  <c r="EH266" i="1"/>
  <c r="AV148" i="1"/>
  <c r="EN201" i="1"/>
  <c r="GL167" i="1"/>
  <c r="BX167" i="1"/>
  <c r="DP246" i="1"/>
  <c r="EH249" i="1"/>
  <c r="DB237" i="1"/>
  <c r="FC204" i="1"/>
  <c r="EI167" i="1"/>
  <c r="BN62" i="1"/>
  <c r="FT177" i="1"/>
  <c r="FV192" i="1"/>
  <c r="DF276" i="1"/>
  <c r="H98" i="1"/>
  <c r="R188" i="1"/>
  <c r="BK150" i="1"/>
  <c r="DY189" i="1"/>
  <c r="AH263" i="1"/>
  <c r="DB188" i="1"/>
  <c r="BY197" i="1"/>
  <c r="GO247" i="1"/>
  <c r="EQ237" i="1"/>
  <c r="S183" i="1"/>
  <c r="X268" i="1"/>
  <c r="FM233" i="1"/>
  <c r="GT210" i="1"/>
  <c r="CA297" i="1"/>
  <c r="AB126" i="1"/>
  <c r="EM203" i="1"/>
  <c r="BY231" i="1"/>
  <c r="AO169" i="1"/>
  <c r="I89" i="1"/>
  <c r="CL234" i="1"/>
  <c r="DK124" i="1"/>
  <c r="BQ212" i="1"/>
  <c r="EW192" i="1"/>
  <c r="W289" i="1"/>
  <c r="EE299" i="1"/>
  <c r="AJ144" i="1"/>
  <c r="DE250" i="1"/>
  <c r="CK176" i="1"/>
  <c r="CG288" i="1"/>
  <c r="DL206" i="1"/>
  <c r="FL251" i="1"/>
  <c r="AQ293" i="1"/>
  <c r="AP239" i="1"/>
  <c r="AV284" i="1"/>
  <c r="FO279" i="1"/>
  <c r="GT237" i="1"/>
  <c r="AF160" i="1"/>
  <c r="DT253" i="1"/>
  <c r="CL121" i="1"/>
  <c r="GW173" i="1"/>
  <c r="BA277" i="1"/>
  <c r="EX231" i="1"/>
  <c r="GU184" i="1"/>
  <c r="CS249" i="1"/>
  <c r="FN192" i="1"/>
  <c r="EA275" i="1"/>
  <c r="FJ177" i="1"/>
  <c r="EY246" i="1"/>
  <c r="DD199" i="1"/>
  <c r="GU169" i="1"/>
  <c r="CA186" i="1"/>
  <c r="FI185" i="1"/>
  <c r="DN180" i="1"/>
  <c r="DG217" i="1"/>
  <c r="DT170" i="1"/>
  <c r="AL209" i="1"/>
  <c r="HH280" i="1"/>
  <c r="BR206" i="1"/>
  <c r="CI284" i="1"/>
  <c r="FR171" i="1"/>
  <c r="AW277" i="1"/>
  <c r="DH288" i="1"/>
  <c r="BN245" i="1"/>
  <c r="H206" i="1"/>
  <c r="AD169" i="1"/>
  <c r="HD154" i="1"/>
  <c r="GH299" i="1"/>
  <c r="AZ198" i="1"/>
  <c r="EV110" i="1"/>
  <c r="DA265" i="1"/>
  <c r="GO287" i="1"/>
  <c r="Y253" i="1"/>
  <c r="CZ172" i="1"/>
  <c r="AX198" i="1"/>
  <c r="GV272" i="1"/>
  <c r="CP194" i="1"/>
  <c r="P284" i="1"/>
  <c r="BR145" i="1"/>
  <c r="HE206" i="1"/>
  <c r="BN203" i="1"/>
  <c r="GL242" i="1"/>
  <c r="AW152" i="1"/>
  <c r="K193" i="1"/>
  <c r="GY226" i="1"/>
  <c r="BR254" i="1"/>
  <c r="BO255" i="1"/>
  <c r="DM172" i="1"/>
  <c r="T252" i="1"/>
  <c r="ED164" i="1"/>
  <c r="CJ281" i="1"/>
  <c r="GF285" i="1"/>
  <c r="CV277" i="1"/>
  <c r="AJ200" i="1"/>
  <c r="EZ200" i="1"/>
  <c r="EW223" i="1"/>
  <c r="HC228" i="1"/>
  <c r="GC258" i="1"/>
  <c r="CW161" i="1"/>
  <c r="CA205" i="1"/>
  <c r="CS282" i="1"/>
  <c r="GJ233" i="1"/>
  <c r="CO225" i="1"/>
  <c r="FT261" i="1"/>
  <c r="AO225" i="1"/>
  <c r="AS225" i="1"/>
  <c r="BG230" i="1"/>
  <c r="GO266" i="1"/>
  <c r="CY179" i="1"/>
  <c r="FP225" i="1"/>
  <c r="EU115" i="1"/>
  <c r="AE175" i="1"/>
  <c r="L173" i="1"/>
  <c r="AL190" i="1"/>
  <c r="BI277" i="1"/>
  <c r="HF256" i="1"/>
  <c r="EY241" i="1"/>
  <c r="EQ250" i="1"/>
  <c r="FS298" i="1"/>
  <c r="ED138" i="1"/>
  <c r="CP222" i="1"/>
  <c r="M188" i="1"/>
  <c r="DW268" i="1"/>
  <c r="AN154" i="1"/>
  <c r="ER236" i="1"/>
  <c r="Z211" i="1"/>
  <c r="GF247" i="1"/>
  <c r="BS155" i="1"/>
  <c r="FH247" i="1"/>
  <c r="EU243" i="1"/>
  <c r="GJ187" i="1"/>
  <c r="DU180" i="1"/>
  <c r="HF264" i="1"/>
  <c r="ER97" i="1"/>
  <c r="DR239" i="1"/>
  <c r="DV197" i="1"/>
  <c r="FD291" i="1"/>
  <c r="DU203" i="1"/>
  <c r="FU180" i="1"/>
  <c r="AY219" i="1"/>
  <c r="GN249" i="1"/>
  <c r="DM265" i="1"/>
  <c r="BG259" i="1"/>
  <c r="FG183" i="1"/>
  <c r="AW150" i="1"/>
  <c r="BQ222" i="1"/>
  <c r="T209" i="1"/>
  <c r="AR289" i="1"/>
  <c r="GF283" i="1"/>
  <c r="DR279" i="1"/>
  <c r="AV156" i="1"/>
  <c r="V157" i="1"/>
  <c r="EK227" i="1"/>
  <c r="AP145" i="1"/>
  <c r="HF135" i="1"/>
  <c r="AB268" i="1"/>
  <c r="EE185" i="1"/>
  <c r="DR151" i="1"/>
  <c r="DS175" i="1"/>
  <c r="BM142" i="1"/>
  <c r="BX292" i="1"/>
  <c r="HD136" i="1"/>
  <c r="AV116" i="1"/>
  <c r="V190" i="1"/>
  <c r="HC299" i="1"/>
  <c r="O192" i="1"/>
  <c r="GY221" i="1"/>
  <c r="BD147" i="1"/>
  <c r="CB242" i="1"/>
  <c r="AD264" i="1"/>
  <c r="CW239" i="1"/>
  <c r="EA211" i="1"/>
  <c r="AA177" i="1"/>
  <c r="DB207" i="1"/>
  <c r="DL221" i="1"/>
  <c r="CS297" i="1"/>
  <c r="GH216" i="1"/>
  <c r="FG181" i="1"/>
  <c r="AN211" i="1"/>
  <c r="AI236" i="1"/>
  <c r="EX216" i="1"/>
  <c r="Y234" i="1"/>
  <c r="GO228" i="1"/>
  <c r="BU254" i="1"/>
  <c r="BX230" i="1"/>
  <c r="EW175" i="1"/>
  <c r="BX161" i="1"/>
  <c r="K187" i="1"/>
  <c r="DO94" i="1"/>
  <c r="CQ249" i="1"/>
  <c r="FN196" i="1"/>
  <c r="GE200" i="1"/>
  <c r="CJ275" i="1"/>
  <c r="CG197" i="1"/>
  <c r="DR207" i="1"/>
  <c r="GA276" i="1"/>
  <c r="BV249" i="1"/>
  <c r="GM174" i="1"/>
  <c r="AE238" i="1"/>
  <c r="DB180" i="1"/>
  <c r="FL215" i="1"/>
  <c r="DD186" i="1"/>
  <c r="EL146" i="1"/>
  <c r="AL140" i="1"/>
  <c r="EX150" i="1"/>
  <c r="FP214" i="1"/>
  <c r="GJ283" i="1"/>
  <c r="BX261" i="1"/>
  <c r="EK174" i="1"/>
  <c r="AA215" i="1"/>
  <c r="HH249" i="1"/>
  <c r="ET213" i="1"/>
  <c r="DW211" i="1"/>
  <c r="DP181" i="1"/>
  <c r="FX243" i="1"/>
  <c r="DA190" i="1"/>
  <c r="EG214" i="1"/>
  <c r="DJ194" i="1"/>
  <c r="CA184" i="1"/>
  <c r="GI117" i="1"/>
  <c r="CC189" i="1"/>
  <c r="CZ225" i="1"/>
  <c r="GX274" i="1"/>
  <c r="DQ298" i="1"/>
  <c r="ES201" i="1"/>
  <c r="EQ261" i="1"/>
  <c r="BQ245" i="1"/>
  <c r="GA277" i="1"/>
  <c r="DC278" i="1"/>
  <c r="DG222" i="1"/>
  <c r="EM178" i="1"/>
  <c r="HC214" i="1"/>
  <c r="AM234" i="1"/>
  <c r="AN232" i="1"/>
  <c r="DL208" i="1"/>
  <c r="BA164" i="1"/>
  <c r="H92" i="1"/>
  <c r="BR104" i="1"/>
  <c r="FD270" i="1"/>
  <c r="CZ259" i="1"/>
  <c r="I129" i="1"/>
  <c r="AI233" i="1"/>
  <c r="GC157" i="1"/>
  <c r="AM82" i="1"/>
  <c r="BV232" i="1"/>
  <c r="ED75" i="1"/>
  <c r="AK186" i="1"/>
  <c r="FQ191" i="1"/>
  <c r="FQ221" i="1"/>
  <c r="BF270" i="1"/>
  <c r="DK169" i="1"/>
  <c r="GF235" i="1"/>
  <c r="GK246" i="1"/>
  <c r="EX93" i="1"/>
  <c r="CG201" i="1"/>
  <c r="CE179" i="1"/>
  <c r="J240" i="1"/>
  <c r="DM248" i="1"/>
  <c r="W148" i="1"/>
  <c r="AS240" i="1"/>
  <c r="ER162" i="1"/>
  <c r="BX124" i="1"/>
  <c r="GK238" i="1"/>
  <c r="FZ233" i="1"/>
  <c r="CC296" i="1"/>
  <c r="FH235" i="1"/>
  <c r="AS203" i="1"/>
  <c r="GI146" i="1"/>
  <c r="AK211" i="1"/>
  <c r="GP148" i="1"/>
  <c r="FX269" i="1"/>
  <c r="EY171" i="1"/>
  <c r="AW174" i="1"/>
  <c r="AA235" i="1"/>
  <c r="BD133" i="1"/>
  <c r="AN165" i="1"/>
  <c r="FL257" i="1"/>
  <c r="CC201" i="1"/>
  <c r="DD200" i="1"/>
  <c r="BD194" i="1"/>
  <c r="FQ241" i="1"/>
  <c r="BN213" i="1"/>
  <c r="AL226" i="1"/>
  <c r="EE281" i="1"/>
  <c r="CI149" i="1"/>
  <c r="HG244" i="1"/>
  <c r="BS282" i="1"/>
  <c r="AB298" i="1"/>
  <c r="AE282" i="1"/>
  <c r="CU262" i="1"/>
  <c r="I82" i="1"/>
  <c r="GD201" i="1"/>
  <c r="FE128" i="1"/>
  <c r="GF230" i="1"/>
  <c r="FJ222" i="1"/>
  <c r="FX213" i="1"/>
  <c r="AY272" i="1"/>
  <c r="GP226" i="1"/>
  <c r="DT133" i="1"/>
  <c r="FM174" i="1"/>
  <c r="GC215" i="1"/>
  <c r="AU174" i="1"/>
  <c r="CK271" i="1"/>
  <c r="BP189" i="1"/>
  <c r="GY263" i="1"/>
  <c r="GT107" i="1"/>
  <c r="GX252" i="1"/>
  <c r="BO153" i="1"/>
  <c r="R237" i="1"/>
  <c r="EO212" i="1"/>
  <c r="GF245" i="1"/>
  <c r="AJ259" i="1"/>
  <c r="EY228" i="1"/>
  <c r="FD207" i="1"/>
  <c r="AA105" i="1"/>
  <c r="AR252" i="1"/>
  <c r="AJ175" i="1"/>
  <c r="V277" i="1"/>
  <c r="HG260" i="1"/>
  <c r="FG259" i="1"/>
  <c r="BO294" i="1"/>
  <c r="K160" i="1"/>
  <c r="FP259" i="1"/>
  <c r="ED121" i="1"/>
  <c r="AR226" i="1"/>
  <c r="GB199" i="1"/>
  <c r="K283" i="1"/>
  <c r="EL136" i="1"/>
  <c r="DB196" i="1"/>
  <c r="DG215" i="1"/>
  <c r="BW182" i="1"/>
  <c r="BW123" i="1"/>
  <c r="FA137" i="1"/>
  <c r="GQ205" i="1"/>
  <c r="AM165" i="1"/>
  <c r="BQ205" i="1"/>
  <c r="GU247" i="1"/>
  <c r="DO249" i="1"/>
  <c r="EW184" i="1"/>
  <c r="DV255" i="1"/>
  <c r="DJ294" i="1"/>
  <c r="U240" i="1"/>
  <c r="HG146" i="1"/>
  <c r="EK178" i="1"/>
  <c r="HA239" i="1"/>
  <c r="DB287" i="1"/>
  <c r="U150" i="1"/>
  <c r="HD289" i="1"/>
  <c r="FH148" i="1"/>
  <c r="EE173" i="1"/>
  <c r="HE245" i="1"/>
  <c r="BE292" i="1"/>
  <c r="R241" i="1"/>
  <c r="BI219" i="1"/>
  <c r="AR167" i="1"/>
  <c r="HC259" i="1"/>
  <c r="DQ255" i="1"/>
  <c r="AJ135" i="1"/>
  <c r="EX230" i="1"/>
  <c r="DL227" i="1"/>
  <c r="BX208" i="1"/>
  <c r="GB233" i="1"/>
  <c r="CK163" i="1"/>
  <c r="CP263" i="1"/>
  <c r="BS138" i="1"/>
  <c r="DR298" i="1"/>
  <c r="EE156" i="1"/>
  <c r="AG190" i="1"/>
  <c r="EI219" i="1"/>
  <c r="W171" i="1"/>
  <c r="EL192" i="1"/>
  <c r="CW247" i="1"/>
  <c r="GC163" i="1"/>
  <c r="HB211" i="1"/>
  <c r="BW210" i="1"/>
  <c r="S185" i="1"/>
  <c r="FG255" i="1"/>
  <c r="EX76" i="1"/>
  <c r="U249" i="1"/>
  <c r="GD180" i="1"/>
  <c r="ER263" i="1"/>
  <c r="CC168" i="1"/>
  <c r="FS247" i="1"/>
  <c r="CH207" i="1"/>
  <c r="EG295" i="1"/>
  <c r="DX203" i="1"/>
  <c r="EK200" i="1"/>
  <c r="FW205" i="1"/>
  <c r="BC185" i="1"/>
  <c r="DT192" i="1"/>
  <c r="DM246" i="1"/>
  <c r="CU238" i="1"/>
  <c r="CV299" i="1"/>
  <c r="FR207" i="1"/>
  <c r="BU170" i="1"/>
  <c r="BS231" i="1"/>
  <c r="FW292" i="1"/>
  <c r="BT232" i="1"/>
  <c r="FU230" i="1"/>
  <c r="GD184" i="1"/>
  <c r="BJ163" i="1"/>
  <c r="V170" i="1"/>
  <c r="EG217" i="1"/>
  <c r="FZ154" i="1"/>
  <c r="DG291" i="1"/>
  <c r="BL196" i="1"/>
  <c r="BJ234" i="1"/>
  <c r="EQ242" i="1"/>
  <c r="EN195" i="1"/>
  <c r="BJ224" i="1"/>
  <c r="FY223" i="1"/>
  <c r="K194" i="1"/>
  <c r="AV278" i="1"/>
  <c r="CJ293" i="1"/>
  <c r="EA184" i="1"/>
  <c r="GU206" i="1"/>
  <c r="GG168" i="1"/>
  <c r="EO141" i="1"/>
  <c r="N271" i="1"/>
  <c r="BG165" i="1"/>
  <c r="FY238" i="1"/>
  <c r="DQ248" i="1"/>
  <c r="DV177" i="1"/>
  <c r="AD124" i="1"/>
  <c r="AA184" i="1"/>
  <c r="GR249" i="1"/>
  <c r="BS179" i="1"/>
  <c r="AY215" i="1"/>
  <c r="CH165" i="1"/>
  <c r="L177" i="1"/>
  <c r="GB207" i="1"/>
  <c r="FD297" i="1"/>
  <c r="DU231" i="1"/>
  <c r="CO189" i="1"/>
  <c r="AZ176" i="1"/>
  <c r="DV159" i="1"/>
  <c r="GS221" i="1"/>
  <c r="GF174" i="1"/>
  <c r="J288" i="1"/>
  <c r="T231" i="1"/>
  <c r="CT176" i="1"/>
  <c r="GW199" i="1"/>
  <c r="AT155" i="1"/>
  <c r="AF231" i="1"/>
  <c r="FR189" i="1"/>
  <c r="GN280" i="1"/>
  <c r="ER169" i="1"/>
  <c r="EF252" i="1"/>
  <c r="GH164" i="1"/>
  <c r="X139" i="1"/>
  <c r="FJ299" i="1"/>
  <c r="CA214" i="1"/>
  <c r="FW192" i="1"/>
  <c r="AR159" i="1"/>
  <c r="HA280" i="1"/>
  <c r="GB178" i="1"/>
  <c r="CM274" i="1"/>
  <c r="DK135" i="1"/>
  <c r="BH189" i="1"/>
  <c r="BD151" i="1"/>
  <c r="FW212" i="1"/>
  <c r="BG124" i="1"/>
  <c r="DB282" i="1"/>
  <c r="CE285" i="1"/>
  <c r="EH205" i="1"/>
  <c r="GD262" i="1"/>
  <c r="I41" i="1"/>
  <c r="EJ260" i="1"/>
  <c r="BV237" i="1"/>
  <c r="Q230" i="1"/>
  <c r="DI277" i="1"/>
  <c r="AE287" i="1"/>
  <c r="EK166" i="1"/>
  <c r="FM175" i="1"/>
  <c r="GZ212" i="1"/>
  <c r="HI197" i="1"/>
  <c r="BY269" i="1"/>
  <c r="HH160" i="1"/>
  <c r="FJ204" i="1"/>
  <c r="DZ280" i="1"/>
  <c r="CV242" i="1"/>
  <c r="GB222" i="1"/>
  <c r="K266" i="1"/>
  <c r="BT218" i="1"/>
  <c r="BG173" i="1"/>
  <c r="CM205" i="1"/>
  <c r="DU164" i="1"/>
  <c r="AC92" i="1"/>
  <c r="CU185" i="1"/>
  <c r="BM289" i="1"/>
  <c r="AI94" i="1"/>
  <c r="BA202" i="1"/>
  <c r="HF269" i="1"/>
  <c r="AW261" i="1"/>
  <c r="DP297" i="1"/>
  <c r="AK251" i="1"/>
  <c r="CU244" i="1"/>
  <c r="FJ271" i="1"/>
  <c r="CQ201" i="1"/>
  <c r="BL267" i="1"/>
  <c r="AH259" i="1"/>
  <c r="BL282" i="1"/>
  <c r="GT191" i="1"/>
  <c r="BD212" i="1"/>
  <c r="L249" i="1"/>
  <c r="GZ273" i="1"/>
  <c r="CO264" i="1"/>
  <c r="FV164" i="1"/>
  <c r="FY204" i="1"/>
  <c r="EQ201" i="1"/>
  <c r="EY178" i="1"/>
  <c r="HH185" i="1"/>
  <c r="DK241" i="1"/>
  <c r="Z268" i="1"/>
  <c r="AP184" i="1"/>
  <c r="BS175" i="1"/>
  <c r="AN164" i="1"/>
  <c r="CA146" i="1"/>
  <c r="Y287" i="1"/>
  <c r="CM208" i="1"/>
  <c r="FV269" i="1"/>
  <c r="AQ231" i="1"/>
  <c r="FE132" i="1"/>
  <c r="GH198" i="1"/>
  <c r="FG130" i="1"/>
  <c r="GB201" i="1"/>
  <c r="GQ214" i="1"/>
  <c r="EN152" i="1"/>
  <c r="CG133" i="1"/>
  <c r="EP299" i="1"/>
  <c r="GU173" i="1"/>
  <c r="DR190" i="1"/>
  <c r="EY193" i="1"/>
  <c r="BW247" i="1"/>
  <c r="DB215" i="1"/>
  <c r="BL173" i="1"/>
  <c r="EU225" i="1"/>
  <c r="CG240" i="1"/>
  <c r="HH192" i="1"/>
  <c r="DY224" i="1"/>
  <c r="V269" i="1"/>
  <c r="DU262" i="1"/>
  <c r="FO243" i="1"/>
  <c r="ET149" i="1"/>
  <c r="O273" i="1"/>
  <c r="FT137" i="1"/>
  <c r="AV213" i="1"/>
  <c r="BV250" i="1"/>
  <c r="GS229" i="1"/>
  <c r="DB166" i="1"/>
  <c r="EY161" i="1"/>
  <c r="HE262" i="1"/>
  <c r="S207" i="1"/>
  <c r="AG140" i="1"/>
  <c r="DG196" i="1"/>
  <c r="FO251" i="1"/>
  <c r="CB276" i="1"/>
  <c r="J206" i="1"/>
  <c r="GL183" i="1"/>
  <c r="CW144" i="1"/>
  <c r="BV235" i="1"/>
  <c r="FM277" i="1"/>
  <c r="AA165" i="1"/>
  <c r="CD159" i="1"/>
  <c r="BG170" i="1"/>
  <c r="DD163" i="1"/>
  <c r="DJ254" i="1"/>
  <c r="CI180" i="1"/>
  <c r="GJ276" i="1"/>
  <c r="GE224" i="1"/>
  <c r="EE213" i="1"/>
  <c r="GK217" i="1"/>
  <c r="GL189" i="1"/>
  <c r="CR237" i="1"/>
  <c r="FU266" i="1"/>
  <c r="DT198" i="1"/>
  <c r="AW299" i="1"/>
  <c r="GI192" i="1"/>
  <c r="CL176" i="1"/>
  <c r="CC196" i="1"/>
  <c r="EZ178" i="1"/>
  <c r="DQ290" i="1"/>
  <c r="CO183" i="1"/>
  <c r="EM207" i="1"/>
  <c r="ET286" i="1"/>
  <c r="DR256" i="1"/>
  <c r="DK174" i="1"/>
  <c r="HC213" i="1"/>
  <c r="V285" i="1"/>
  <c r="DD182" i="1"/>
  <c r="FS121" i="1"/>
  <c r="FZ271" i="1"/>
  <c r="AT298" i="1"/>
  <c r="AB245" i="1"/>
  <c r="DL170" i="1"/>
  <c r="AJ252" i="1"/>
  <c r="CY178" i="1"/>
  <c r="GN228" i="1"/>
  <c r="AA239" i="1"/>
  <c r="BG258" i="1"/>
  <c r="EE223" i="1"/>
  <c r="EH166" i="1"/>
  <c r="U195" i="1"/>
  <c r="CA243" i="1"/>
  <c r="EI173" i="1"/>
  <c r="BF169" i="1"/>
  <c r="AE249" i="1"/>
  <c r="FK151" i="1"/>
  <c r="BO213" i="1"/>
  <c r="GT279" i="1"/>
  <c r="J237" i="1"/>
  <c r="AW238" i="1"/>
  <c r="BP168" i="1"/>
  <c r="DH244" i="1"/>
  <c r="CB283" i="1"/>
  <c r="DM237" i="1"/>
  <c r="T283" i="1"/>
  <c r="HD176" i="1"/>
  <c r="S167" i="1"/>
  <c r="EH179" i="1"/>
  <c r="BT291" i="1"/>
  <c r="BE297" i="1"/>
  <c r="GV256" i="1"/>
  <c r="EZ182" i="1"/>
  <c r="EB206" i="1"/>
  <c r="DV207" i="1"/>
  <c r="EZ171" i="1"/>
  <c r="BW286" i="1"/>
  <c r="BD130" i="1"/>
  <c r="EI92" i="1"/>
  <c r="AD279" i="1"/>
  <c r="R227" i="1"/>
  <c r="GB279" i="1"/>
  <c r="FJ220" i="1"/>
  <c r="X243" i="1"/>
  <c r="BU164" i="1"/>
  <c r="HB214" i="1"/>
  <c r="FR297" i="1"/>
  <c r="AM175" i="1"/>
  <c r="BB281" i="1"/>
  <c r="BL171" i="1"/>
  <c r="HB180" i="1"/>
  <c r="GW267" i="1"/>
  <c r="AZ181" i="1"/>
  <c r="DW126" i="1"/>
  <c r="HD121" i="1"/>
  <c r="GH281" i="1"/>
  <c r="CB176" i="1"/>
  <c r="GV223" i="1"/>
  <c r="GO226" i="1"/>
  <c r="GR208" i="1"/>
  <c r="GA162" i="1"/>
  <c r="GS238" i="1"/>
  <c r="AP260" i="1"/>
  <c r="EK214" i="1"/>
  <c r="EF266" i="1"/>
  <c r="DJ265" i="1"/>
  <c r="CS214" i="1"/>
  <c r="EN188" i="1"/>
  <c r="R191" i="1"/>
  <c r="DV256" i="1"/>
  <c r="FS217" i="1"/>
  <c r="DR199" i="1"/>
  <c r="DT199" i="1"/>
  <c r="EA199" i="1"/>
  <c r="GU282" i="1"/>
  <c r="HA267" i="1"/>
  <c r="DZ284" i="1"/>
  <c r="GB181" i="1"/>
  <c r="R200" i="1"/>
  <c r="CO140" i="1"/>
  <c r="BE290" i="1"/>
  <c r="CP279" i="1"/>
  <c r="CD156" i="1"/>
  <c r="CQ207" i="1"/>
  <c r="FF261" i="1"/>
  <c r="DJ161" i="1"/>
  <c r="GT170" i="1"/>
  <c r="EV180" i="1"/>
  <c r="DP291" i="1"/>
  <c r="EP195" i="1"/>
  <c r="AK223" i="1"/>
  <c r="EV205" i="1"/>
  <c r="FF237" i="1"/>
  <c r="AA183" i="1"/>
  <c r="BF213" i="1"/>
  <c r="EB200" i="1"/>
  <c r="FK188" i="1"/>
  <c r="EH296" i="1"/>
  <c r="AF270" i="1"/>
  <c r="EB145" i="1"/>
  <c r="AM214" i="1"/>
  <c r="BL197" i="1"/>
  <c r="GV197" i="1"/>
  <c r="FN178" i="1"/>
  <c r="BR245" i="1"/>
  <c r="BF187" i="1"/>
  <c r="EO211" i="1"/>
  <c r="DB162" i="1"/>
  <c r="AP257" i="1"/>
  <c r="CW167" i="1"/>
  <c r="ET231" i="1"/>
  <c r="V276" i="1"/>
  <c r="ER141" i="1"/>
  <c r="GM256" i="1"/>
  <c r="DA160" i="1"/>
  <c r="AT205" i="1"/>
  <c r="N196" i="1"/>
  <c r="FS299" i="1"/>
  <c r="GN152" i="1"/>
  <c r="BV268" i="1"/>
  <c r="HB218" i="1"/>
  <c r="CL156" i="1"/>
  <c r="DT269" i="1"/>
  <c r="FQ190" i="1"/>
  <c r="GK208" i="1"/>
  <c r="DO219" i="1"/>
  <c r="AQ235" i="1"/>
  <c r="ER249" i="1"/>
  <c r="DK287" i="1"/>
  <c r="EJ214" i="1"/>
  <c r="DX218" i="1"/>
  <c r="HA226" i="1"/>
  <c r="CD274" i="1"/>
  <c r="DA245" i="1"/>
  <c r="GP188" i="1"/>
  <c r="FO236" i="1"/>
  <c r="GS156" i="1"/>
  <c r="CS239" i="1"/>
  <c r="BV216" i="1"/>
  <c r="BC110" i="1"/>
  <c r="BG238" i="1"/>
  <c r="DO207" i="1"/>
  <c r="HA176" i="1"/>
  <c r="AO172" i="1"/>
  <c r="EK247" i="1"/>
  <c r="EO200" i="1"/>
  <c r="O250" i="1"/>
  <c r="AA192" i="1"/>
  <c r="BC234" i="1"/>
  <c r="CT195" i="1"/>
  <c r="CN157" i="1"/>
  <c r="FP151" i="1"/>
  <c r="FC228" i="1"/>
  <c r="CY161" i="1"/>
  <c r="FW233" i="1"/>
  <c r="HB148" i="1"/>
  <c r="HF191" i="1"/>
  <c r="FE259" i="1"/>
  <c r="EJ177" i="1"/>
  <c r="AC187" i="1"/>
  <c r="GM258" i="1"/>
  <c r="FZ81" i="1"/>
  <c r="HD129" i="1"/>
  <c r="BD297" i="1"/>
  <c r="GA260" i="1"/>
  <c r="U146" i="1"/>
  <c r="BL234" i="1"/>
  <c r="EN144" i="1"/>
  <c r="CO256" i="1"/>
  <c r="AC189" i="1"/>
  <c r="AE225" i="1"/>
  <c r="DC202" i="1"/>
  <c r="GV154" i="1"/>
  <c r="AV180" i="1"/>
  <c r="CO157" i="1"/>
  <c r="CO289" i="1"/>
  <c r="Z229" i="1"/>
  <c r="EB155" i="1"/>
  <c r="DV229" i="1"/>
  <c r="EI270" i="1"/>
  <c r="CJ288" i="1"/>
  <c r="BZ223" i="1"/>
  <c r="EW267" i="1"/>
  <c r="FZ249" i="1"/>
  <c r="AV171" i="1"/>
  <c r="FK237" i="1"/>
  <c r="EW213" i="1"/>
  <c r="BZ175" i="1"/>
  <c r="GZ289" i="1"/>
  <c r="GC171" i="1"/>
  <c r="GV294" i="1"/>
  <c r="DR171" i="1"/>
  <c r="HG247" i="1"/>
  <c r="CG255" i="1"/>
  <c r="CB260" i="1"/>
  <c r="FB174" i="1"/>
  <c r="GI208" i="1"/>
  <c r="HA254" i="1"/>
  <c r="GU207" i="1"/>
  <c r="FY195" i="1"/>
  <c r="GT100" i="1"/>
  <c r="EL277" i="1"/>
  <c r="BS190" i="1"/>
  <c r="DE245" i="1"/>
  <c r="AE209" i="1"/>
  <c r="GF223" i="1"/>
  <c r="AV169" i="1"/>
  <c r="DN293" i="1"/>
  <c r="FX186" i="1"/>
  <c r="AT163" i="1"/>
  <c r="FQ216" i="1"/>
  <c r="DC162" i="1"/>
  <c r="BT102" i="1"/>
  <c r="BL232" i="1"/>
  <c r="EV242" i="1"/>
  <c r="AY205" i="1"/>
  <c r="EB170" i="1"/>
  <c r="ES246" i="1"/>
  <c r="BH175" i="1"/>
  <c r="GD285" i="1"/>
  <c r="AJ298" i="1"/>
  <c r="BR295" i="1"/>
  <c r="GC191" i="1"/>
  <c r="J214" i="1"/>
  <c r="CE216" i="1"/>
  <c r="FV195" i="1"/>
  <c r="GH219" i="1"/>
  <c r="N275" i="1"/>
  <c r="DU131" i="1"/>
  <c r="CL210" i="1"/>
  <c r="EM249" i="1"/>
  <c r="FG236" i="1"/>
  <c r="AV173" i="1"/>
  <c r="GY266" i="1"/>
  <c r="I123" i="1"/>
  <c r="DA221" i="1"/>
  <c r="AY247" i="1"/>
  <c r="CU200" i="1"/>
  <c r="CO211" i="1"/>
  <c r="R181" i="1"/>
  <c r="ES268" i="1"/>
  <c r="CO215" i="1"/>
  <c r="GL205" i="1"/>
  <c r="GR184" i="1"/>
  <c r="BF247" i="1"/>
  <c r="DQ242" i="1"/>
  <c r="BG276" i="1"/>
  <c r="FX191" i="1"/>
  <c r="CZ142" i="1"/>
  <c r="EP190" i="1"/>
  <c r="BZ168" i="1"/>
  <c r="AP208" i="1"/>
  <c r="FE150" i="1"/>
  <c r="BI182" i="1"/>
  <c r="AW222" i="1"/>
  <c r="EP284" i="1"/>
  <c r="DW260" i="1"/>
  <c r="EQ185" i="1"/>
  <c r="DI148" i="1"/>
  <c r="CL250" i="1"/>
  <c r="EH242" i="1"/>
  <c r="AM218" i="1"/>
  <c r="FM224" i="1"/>
  <c r="AY278" i="1"/>
  <c r="DO189" i="1"/>
  <c r="FV219" i="1"/>
  <c r="AW254" i="1"/>
  <c r="CY126" i="1"/>
  <c r="FS192" i="1"/>
  <c r="AU235" i="1"/>
  <c r="EH147" i="1"/>
  <c r="AG248" i="1"/>
  <c r="FZ259" i="1"/>
  <c r="EF214" i="1"/>
  <c r="GK227" i="1"/>
  <c r="O154" i="1"/>
  <c r="DE274" i="1"/>
  <c r="CN242" i="1"/>
  <c r="CS190" i="1"/>
  <c r="FJ259" i="1"/>
  <c r="DF116" i="1"/>
  <c r="AR204" i="1"/>
  <c r="EQ167" i="1"/>
  <c r="HA262" i="1"/>
  <c r="CO122" i="1"/>
  <c r="DM291" i="1"/>
  <c r="DH251" i="1"/>
  <c r="BW282" i="1"/>
  <c r="EM220" i="1"/>
  <c r="AL203" i="1"/>
  <c r="AF210" i="1"/>
  <c r="AY158" i="1"/>
  <c r="CQ241" i="1"/>
  <c r="GT269" i="1"/>
  <c r="Z162" i="1"/>
  <c r="DY235" i="1"/>
  <c r="GG243" i="1"/>
  <c r="DI224" i="1"/>
  <c r="BK279" i="1"/>
  <c r="CT194" i="1"/>
  <c r="EJ215" i="1"/>
  <c r="N285" i="1"/>
  <c r="FQ194" i="1"/>
  <c r="GW186" i="1"/>
  <c r="FD295" i="1"/>
  <c r="CQ134" i="1"/>
  <c r="CT202" i="1"/>
  <c r="BF290" i="1"/>
  <c r="CZ179" i="1"/>
  <c r="DM282" i="1"/>
  <c r="HB247" i="1"/>
  <c r="BW252" i="1"/>
  <c r="M158" i="1"/>
  <c r="EU166" i="1"/>
  <c r="AA199" i="1"/>
  <c r="M269" i="1"/>
  <c r="HH281" i="1"/>
  <c r="BA254" i="1"/>
  <c r="BN185" i="1"/>
  <c r="FR198" i="1"/>
  <c r="FN216" i="1"/>
  <c r="HE180" i="1"/>
  <c r="BC246" i="1"/>
  <c r="DA215" i="1"/>
  <c r="FZ230" i="1"/>
  <c r="AB228" i="1"/>
  <c r="DD211" i="1"/>
  <c r="FJ138" i="1"/>
  <c r="GA212" i="1"/>
  <c r="DL259" i="1"/>
  <c r="FV289" i="1"/>
  <c r="AV265" i="1"/>
  <c r="DW202" i="1"/>
  <c r="FC277" i="1"/>
  <c r="CU169" i="1"/>
  <c r="HA147" i="1"/>
  <c r="DO210" i="1"/>
  <c r="AW246" i="1"/>
  <c r="Y177" i="1"/>
  <c r="BP157" i="1"/>
  <c r="BH236" i="1"/>
  <c r="FS169" i="1"/>
  <c r="DJ252" i="1"/>
  <c r="BI183" i="1"/>
  <c r="AQ148" i="1"/>
  <c r="BR244" i="1"/>
  <c r="FR226" i="1"/>
  <c r="BX203" i="1"/>
  <c r="DT206" i="1"/>
  <c r="HH291" i="1"/>
  <c r="CX270" i="1"/>
  <c r="FE153" i="1"/>
  <c r="EL246" i="1"/>
  <c r="EI145" i="1"/>
  <c r="FO266" i="1"/>
  <c r="FT133" i="1"/>
  <c r="BN167" i="1"/>
  <c r="DM151" i="1"/>
  <c r="O253" i="1"/>
  <c r="CR214" i="1"/>
  <c r="DM296" i="1"/>
  <c r="FF164" i="1"/>
  <c r="DG136" i="1"/>
  <c r="DQ264" i="1"/>
  <c r="T166" i="1"/>
  <c r="EW166" i="1"/>
  <c r="CF149" i="1"/>
  <c r="HC197" i="1"/>
  <c r="BY247" i="1"/>
  <c r="K234" i="1"/>
  <c r="CS275" i="1"/>
  <c r="DZ181" i="1"/>
  <c r="EY135" i="1"/>
  <c r="GC274" i="1"/>
  <c r="GW227" i="1"/>
  <c r="AA230" i="1"/>
  <c r="BY267" i="1"/>
  <c r="DF190" i="1"/>
  <c r="ET141" i="1"/>
  <c r="FJ166" i="1"/>
  <c r="CT251" i="1"/>
  <c r="EV136" i="1"/>
  <c r="DV272" i="1"/>
  <c r="CK275" i="1"/>
  <c r="EY195" i="1"/>
  <c r="FI217" i="1"/>
  <c r="EB243" i="1"/>
  <c r="BV150" i="1"/>
  <c r="BQ141" i="1"/>
  <c r="FB247" i="1"/>
  <c r="AA151" i="1"/>
  <c r="Q272" i="1"/>
  <c r="CH269" i="1"/>
  <c r="BH214" i="1"/>
  <c r="GU193" i="1"/>
  <c r="AY250" i="1"/>
  <c r="DB161" i="1"/>
  <c r="GL286" i="1"/>
  <c r="EY278" i="1"/>
  <c r="HG151" i="1"/>
  <c r="BB286" i="1"/>
  <c r="GL168" i="1"/>
  <c r="CM183" i="1"/>
  <c r="Y256" i="1"/>
  <c r="EX243" i="1"/>
  <c r="BZ203" i="1"/>
  <c r="BZ184" i="1"/>
  <c r="EJ164" i="1"/>
  <c r="DN205" i="1"/>
  <c r="GB285" i="1"/>
  <c r="DB234" i="1"/>
  <c r="CB267" i="1"/>
  <c r="DV191" i="1"/>
  <c r="GI153" i="1"/>
  <c r="DL288" i="1"/>
  <c r="GE155" i="1"/>
  <c r="DF257" i="1"/>
  <c r="AN167" i="1"/>
  <c r="EM164" i="1"/>
  <c r="EK221" i="1"/>
  <c r="AW274" i="1"/>
  <c r="EF186" i="1"/>
  <c r="CI238" i="1"/>
  <c r="DQ174" i="1"/>
  <c r="S272" i="1"/>
  <c r="X277" i="1"/>
  <c r="HF216" i="1"/>
  <c r="CW127" i="1"/>
  <c r="Z137" i="1"/>
  <c r="X288" i="1"/>
  <c r="BR186" i="1"/>
  <c r="EZ214" i="1"/>
  <c r="AA291" i="1"/>
  <c r="GX256" i="1"/>
  <c r="GD130" i="1"/>
  <c r="BI281" i="1"/>
  <c r="AE124" i="1"/>
  <c r="CF228" i="1"/>
  <c r="EN165" i="1"/>
  <c r="EE215" i="1"/>
  <c r="AG207" i="1"/>
  <c r="FE272" i="1"/>
  <c r="BB215" i="1"/>
  <c r="GG155" i="1"/>
  <c r="CP261" i="1"/>
  <c r="GF93" i="1"/>
  <c r="BL247" i="1"/>
  <c r="FG227" i="1"/>
  <c r="S254" i="1"/>
  <c r="GE295" i="1"/>
  <c r="DP99" i="1"/>
  <c r="AF286" i="1"/>
  <c r="L283" i="1"/>
  <c r="BN266" i="1"/>
  <c r="FT221" i="1"/>
  <c r="EV203" i="1"/>
  <c r="CJ277" i="1"/>
  <c r="AO200" i="1"/>
  <c r="BI276" i="1"/>
  <c r="CA254" i="1"/>
  <c r="BN204" i="1"/>
  <c r="GS190" i="1"/>
  <c r="AT283" i="1"/>
  <c r="W192" i="1"/>
  <c r="W172" i="1"/>
  <c r="GA135" i="1"/>
  <c r="GC134" i="1"/>
  <c r="DR117" i="1"/>
  <c r="EL167" i="1"/>
  <c r="CX267" i="1"/>
  <c r="Q166" i="1"/>
  <c r="BP186" i="1"/>
  <c r="CN255" i="1"/>
  <c r="DN281" i="1"/>
  <c r="AM176" i="1"/>
  <c r="CH283" i="1"/>
  <c r="AS264" i="1"/>
  <c r="AS295" i="1"/>
  <c r="FZ193" i="1"/>
  <c r="AW161" i="1"/>
  <c r="AU153" i="1"/>
  <c r="CF204" i="1"/>
  <c r="GE269" i="1"/>
  <c r="AM229" i="1"/>
  <c r="CX237" i="1"/>
  <c r="EE278" i="1"/>
  <c r="AA258" i="1"/>
  <c r="GD205" i="1"/>
  <c r="EG287" i="1"/>
  <c r="AP231" i="1"/>
  <c r="DH265" i="1"/>
  <c r="DP178" i="1"/>
  <c r="EP153" i="1"/>
  <c r="EF144" i="1"/>
  <c r="BZ273" i="1"/>
  <c r="BM256" i="1"/>
  <c r="Y114" i="1"/>
  <c r="AE228" i="1"/>
  <c r="DW161" i="1"/>
  <c r="GB282" i="1"/>
  <c r="BQ261" i="1"/>
  <c r="DS238" i="1"/>
  <c r="BG227" i="1"/>
  <c r="DJ208" i="1"/>
  <c r="FL172" i="1"/>
  <c r="DO164" i="1"/>
  <c r="FA165" i="1"/>
  <c r="EM275" i="1"/>
  <c r="GY269" i="1"/>
  <c r="AI223" i="1"/>
  <c r="ER188" i="1"/>
  <c r="CR207" i="1"/>
  <c r="CD212" i="1"/>
  <c r="AN290" i="1"/>
  <c r="AM299" i="1"/>
  <c r="EE137" i="1"/>
  <c r="GL224" i="1"/>
  <c r="FL285" i="1"/>
  <c r="BS236" i="1"/>
  <c r="FB261" i="1"/>
  <c r="HH155" i="1"/>
  <c r="GH186" i="1"/>
  <c r="BG278" i="1"/>
  <c r="HH217" i="1"/>
  <c r="FI189" i="1"/>
  <c r="BW204" i="1"/>
  <c r="Y181" i="1"/>
  <c r="DX172" i="1"/>
  <c r="HD217" i="1"/>
  <c r="CK298" i="1"/>
  <c r="X249" i="1"/>
  <c r="FR175" i="1"/>
  <c r="R296" i="1"/>
  <c r="L292" i="1"/>
  <c r="GS195" i="1"/>
  <c r="CL192" i="1"/>
  <c r="FY266" i="1"/>
  <c r="AC217" i="1"/>
  <c r="FA276" i="1"/>
  <c r="EB254" i="1"/>
  <c r="BY299" i="1"/>
  <c r="K181" i="1"/>
  <c r="HE247" i="1"/>
  <c r="CM236" i="1"/>
  <c r="DG281" i="1"/>
  <c r="S132" i="1"/>
  <c r="DU186" i="1"/>
  <c r="AM275" i="1"/>
  <c r="K172" i="1"/>
  <c r="HE192" i="1"/>
  <c r="EE292" i="1"/>
  <c r="CD82" i="1"/>
  <c r="GR144" i="1"/>
  <c r="FK298" i="1"/>
  <c r="AI255" i="1"/>
  <c r="EV165" i="1"/>
  <c r="AG158" i="1"/>
  <c r="HB286" i="1"/>
  <c r="DK185" i="1"/>
  <c r="EE285" i="1"/>
  <c r="DV280" i="1"/>
  <c r="CZ163" i="1"/>
  <c r="CP246" i="1"/>
  <c r="GQ159" i="1"/>
  <c r="FI253" i="1"/>
  <c r="DK228" i="1"/>
  <c r="EE180" i="1"/>
  <c r="FA295" i="1"/>
  <c r="AK180" i="1"/>
  <c r="EM197" i="1"/>
  <c r="FU183" i="1"/>
  <c r="DW237" i="1"/>
  <c r="EA177" i="1"/>
  <c r="P220" i="1"/>
  <c r="DN168" i="1"/>
  <c r="DU187" i="1"/>
  <c r="CC187" i="1"/>
  <c r="BT243" i="1"/>
  <c r="BV165" i="1"/>
  <c r="AV140" i="1"/>
  <c r="M284" i="1"/>
  <c r="AK200" i="1"/>
  <c r="DB291" i="1"/>
  <c r="R123" i="1"/>
  <c r="GM206" i="1"/>
  <c r="U131" i="1"/>
  <c r="BN223" i="1"/>
  <c r="ET182" i="1"/>
  <c r="GC292" i="1"/>
  <c r="Z183" i="1"/>
  <c r="GD215" i="1"/>
  <c r="AJ296" i="1"/>
  <c r="M245" i="1"/>
  <c r="FM190" i="1"/>
  <c r="BI222" i="1"/>
  <c r="EV217" i="1"/>
  <c r="DV176" i="1"/>
  <c r="L237" i="1"/>
  <c r="FC279" i="1"/>
  <c r="S184" i="1"/>
  <c r="FA197" i="1"/>
  <c r="I127" i="1"/>
  <c r="DU213" i="1"/>
  <c r="L205" i="1"/>
  <c r="GO283" i="1"/>
  <c r="HF201" i="1"/>
  <c r="EG256" i="1"/>
  <c r="AC177" i="1"/>
  <c r="AK166" i="1"/>
  <c r="X234" i="1"/>
  <c r="CD173" i="1"/>
  <c r="FV163" i="1"/>
  <c r="DM188" i="1"/>
  <c r="BM254" i="1"/>
  <c r="GN260" i="1"/>
  <c r="CH249" i="1"/>
  <c r="BO143" i="1"/>
  <c r="GX284" i="1"/>
  <c r="GR251" i="1"/>
  <c r="EA155" i="1"/>
  <c r="DW153" i="1"/>
  <c r="EA208" i="1"/>
  <c r="HE145" i="1"/>
  <c r="GS292" i="1"/>
  <c r="GS222" i="1"/>
  <c r="I194" i="1"/>
  <c r="CT135" i="1"/>
  <c r="CT184" i="1"/>
  <c r="BT242" i="1"/>
  <c r="CU222" i="1"/>
  <c r="BP198" i="1"/>
  <c r="EK185" i="1"/>
  <c r="FY197" i="1"/>
  <c r="GS197" i="1"/>
  <c r="AL174" i="1"/>
  <c r="O244" i="1"/>
  <c r="DO170" i="1"/>
  <c r="GW255" i="1"/>
  <c r="GG272" i="1"/>
  <c r="CK97" i="1"/>
  <c r="I175" i="1"/>
  <c r="BS161" i="1"/>
  <c r="AC214" i="1"/>
  <c r="GB225" i="1"/>
  <c r="DG287" i="1"/>
  <c r="HI206" i="1"/>
  <c r="I172" i="1"/>
  <c r="BR221" i="1"/>
  <c r="BN221" i="1"/>
  <c r="AG171" i="1"/>
  <c r="M155" i="1"/>
  <c r="AC270" i="1"/>
  <c r="FV274" i="1"/>
  <c r="AA116" i="1"/>
  <c r="ET180" i="1"/>
  <c r="GM269" i="1"/>
  <c r="CO204" i="1"/>
  <c r="DU266" i="1"/>
  <c r="CJ276" i="1"/>
  <c r="BR201" i="1"/>
  <c r="AH240" i="1"/>
  <c r="ER230" i="1"/>
  <c r="BW242" i="1"/>
  <c r="CL212" i="1"/>
  <c r="U293" i="1"/>
  <c r="DE290" i="1"/>
  <c r="BP217" i="1"/>
  <c r="EU275" i="1"/>
  <c r="EC199" i="1"/>
  <c r="BV198" i="1"/>
  <c r="BU200" i="1"/>
  <c r="FD257" i="1"/>
  <c r="Y239" i="1"/>
  <c r="CM211" i="1"/>
  <c r="AJ241" i="1"/>
  <c r="CZ188" i="1"/>
  <c r="GX212" i="1"/>
  <c r="DT292" i="1"/>
  <c r="AP126" i="1"/>
  <c r="DT220" i="1"/>
  <c r="GS259" i="1"/>
  <c r="AV293" i="1"/>
  <c r="FF158" i="1"/>
  <c r="ET205" i="1"/>
  <c r="N231" i="1"/>
  <c r="DV134" i="1"/>
  <c r="CI208" i="1"/>
  <c r="EL256" i="1"/>
  <c r="EM296" i="1"/>
  <c r="EN137" i="1"/>
  <c r="FH245" i="1"/>
  <c r="DQ226" i="1"/>
  <c r="EE245" i="1"/>
  <c r="EJ180" i="1"/>
  <c r="EB240" i="1"/>
  <c r="K254" i="1"/>
  <c r="CW186" i="1"/>
  <c r="EY286" i="1"/>
  <c r="W162" i="1"/>
  <c r="GB121" i="1"/>
  <c r="CS174" i="1"/>
  <c r="AW219" i="1"/>
  <c r="FZ145" i="1"/>
  <c r="AG242" i="1"/>
  <c r="W261" i="1"/>
  <c r="DJ177" i="1"/>
  <c r="FD298" i="1"/>
  <c r="FJ265" i="1"/>
  <c r="CV240" i="1"/>
  <c r="DH223" i="1"/>
  <c r="GX166" i="1"/>
  <c r="N241" i="1"/>
  <c r="DS194" i="1"/>
  <c r="O233" i="1"/>
  <c r="M162" i="1"/>
  <c r="EG150" i="1"/>
  <c r="AE205" i="1"/>
  <c r="AO285" i="1"/>
  <c r="DR174" i="1"/>
  <c r="AR125" i="1"/>
  <c r="EA181" i="1"/>
  <c r="DW110" i="1"/>
  <c r="L243" i="1"/>
  <c r="BY189" i="1"/>
  <c r="GT286" i="1"/>
  <c r="FO196" i="1"/>
  <c r="AE215" i="1"/>
  <c r="Q211" i="1"/>
  <c r="Y213" i="1"/>
  <c r="GA200" i="1"/>
  <c r="BE280" i="1"/>
  <c r="CN277" i="1"/>
  <c r="BK299" i="1"/>
  <c r="BA199" i="1"/>
  <c r="GT156" i="1"/>
  <c r="AM205" i="1"/>
  <c r="EI246" i="1"/>
  <c r="DK299" i="1"/>
  <c r="CH148" i="1"/>
  <c r="EQ264" i="1"/>
  <c r="EX180" i="1"/>
  <c r="CC294" i="1"/>
  <c r="BL253" i="1"/>
  <c r="HI192" i="1"/>
  <c r="AQ171" i="1"/>
  <c r="FQ290" i="1"/>
  <c r="AA270" i="1"/>
  <c r="AE155" i="1"/>
  <c r="BC189" i="1"/>
  <c r="DO274" i="1"/>
  <c r="EJ163" i="1"/>
  <c r="EK159" i="1"/>
  <c r="FS128" i="1"/>
  <c r="CE196" i="1"/>
  <c r="FP246" i="1"/>
  <c r="GW232" i="1"/>
  <c r="GC277" i="1"/>
  <c r="ES270" i="1"/>
  <c r="FB210" i="1"/>
  <c r="FX233" i="1"/>
  <c r="FX194" i="1"/>
  <c r="GD279" i="1"/>
  <c r="BR290" i="1"/>
  <c r="DT237" i="1"/>
  <c r="AX277" i="1"/>
  <c r="AX178" i="1"/>
  <c r="DJ151" i="1"/>
  <c r="FQ185" i="1"/>
  <c r="AT275" i="1"/>
  <c r="DP252" i="1"/>
  <c r="AK176" i="1"/>
  <c r="DX188" i="1"/>
  <c r="GU241" i="1"/>
  <c r="EX179" i="1"/>
  <c r="DO133" i="1"/>
  <c r="CA174" i="1"/>
  <c r="Q247" i="1"/>
  <c r="ES235" i="1"/>
  <c r="GG281" i="1"/>
  <c r="BA157" i="1"/>
  <c r="AG88" i="1"/>
  <c r="AP201" i="1"/>
  <c r="GI216" i="1"/>
  <c r="DJ220" i="1"/>
  <c r="CO176" i="1"/>
  <c r="BY273" i="1"/>
  <c r="GN246" i="1"/>
  <c r="I208" i="1"/>
  <c r="BF293" i="1"/>
  <c r="BC175" i="1"/>
  <c r="DW191" i="1"/>
  <c r="H128" i="1"/>
  <c r="EG181" i="1"/>
  <c r="DU236" i="1"/>
  <c r="EB118" i="1"/>
  <c r="EN252" i="1"/>
  <c r="EY252" i="1"/>
  <c r="DE254" i="1"/>
  <c r="CS247" i="1"/>
  <c r="GQ236" i="1"/>
  <c r="CS201" i="1"/>
  <c r="V281" i="1"/>
  <c r="DS219" i="1"/>
  <c r="CM162" i="1"/>
  <c r="CZ192" i="1"/>
  <c r="BL298" i="1"/>
  <c r="BY96" i="1"/>
  <c r="Q237" i="1"/>
  <c r="AH244" i="1"/>
  <c r="DR268" i="1"/>
  <c r="K149" i="1"/>
  <c r="DA202" i="1"/>
  <c r="EI144" i="1"/>
  <c r="DP144" i="1"/>
  <c r="AC137" i="1"/>
  <c r="DO195" i="1"/>
  <c r="AU183" i="1"/>
  <c r="BM285" i="1"/>
  <c r="AF145" i="1"/>
  <c r="S153" i="1"/>
  <c r="BH186" i="1"/>
  <c r="FJ142" i="1"/>
  <c r="CN199" i="1"/>
  <c r="BC113" i="1"/>
  <c r="AA122" i="1"/>
  <c r="BU257" i="1"/>
  <c r="GF202" i="1"/>
  <c r="M192" i="1"/>
  <c r="DC132" i="1"/>
  <c r="S250" i="1"/>
  <c r="HB190" i="1"/>
  <c r="BU238" i="1"/>
  <c r="FR218" i="1"/>
  <c r="ED74" i="1"/>
  <c r="GH193" i="1"/>
  <c r="FR285" i="1"/>
  <c r="AA126" i="1"/>
  <c r="DO292" i="1"/>
  <c r="AE163" i="1"/>
  <c r="EQ279" i="1"/>
  <c r="GX176" i="1"/>
  <c r="Z186" i="1"/>
  <c r="GM157" i="1"/>
  <c r="CL281" i="1"/>
  <c r="FY199" i="1"/>
  <c r="DS224" i="1"/>
  <c r="U242" i="1"/>
  <c r="GO281" i="1"/>
  <c r="AC267" i="1"/>
  <c r="HE289" i="1"/>
  <c r="CL197" i="1"/>
  <c r="DY245" i="1"/>
  <c r="BV261" i="1"/>
  <c r="GZ162" i="1"/>
  <c r="GY250" i="1"/>
  <c r="DG156" i="1"/>
  <c r="CU284" i="1"/>
  <c r="CY132" i="1"/>
  <c r="GI295" i="1"/>
  <c r="DU254" i="1"/>
  <c r="AW160" i="1"/>
  <c r="FV215" i="1"/>
  <c r="GK141" i="1"/>
  <c r="K275" i="1"/>
  <c r="BJ238" i="1"/>
  <c r="EX160" i="1"/>
  <c r="FY171" i="1"/>
  <c r="FX193" i="1"/>
  <c r="AR148" i="1"/>
  <c r="S241" i="1"/>
  <c r="CP228" i="1"/>
  <c r="FO182" i="1"/>
  <c r="HC233" i="1"/>
  <c r="AV274" i="1"/>
  <c r="FR200" i="1"/>
  <c r="EX215" i="1"/>
  <c r="DY177" i="1"/>
  <c r="FB178" i="1"/>
  <c r="EH193" i="1"/>
  <c r="CR267" i="1"/>
  <c r="BO177" i="1"/>
  <c r="FS220" i="1"/>
  <c r="EA246" i="1"/>
  <c r="BU252" i="1"/>
  <c r="BY155" i="1"/>
  <c r="DR182" i="1"/>
  <c r="J286" i="1"/>
  <c r="DO180" i="1"/>
  <c r="DY211" i="1"/>
  <c r="EJ264" i="1"/>
  <c r="CY186" i="1"/>
  <c r="BE136" i="1"/>
  <c r="BP253" i="1"/>
  <c r="CV177" i="1"/>
  <c r="AP200" i="1"/>
  <c r="FG278" i="1"/>
  <c r="BC67" i="1"/>
  <c r="CG205" i="1"/>
  <c r="CR295" i="1"/>
  <c r="GN194" i="1"/>
  <c r="BJ254" i="1"/>
  <c r="FG261" i="1"/>
  <c r="FH230" i="1"/>
  <c r="DP103" i="1"/>
  <c r="EM289" i="1"/>
  <c r="DT120" i="1"/>
  <c r="S225" i="1"/>
  <c r="FO176" i="1"/>
  <c r="ES158" i="1"/>
  <c r="W180" i="1"/>
  <c r="EL273" i="1"/>
  <c r="HH204" i="1"/>
  <c r="FC222" i="1"/>
  <c r="DV270" i="1"/>
  <c r="GQ252" i="1"/>
  <c r="DG223" i="1"/>
  <c r="GA284" i="1"/>
  <c r="AU221" i="1"/>
  <c r="EQ171" i="1"/>
  <c r="CJ236" i="1"/>
  <c r="EB184" i="1"/>
  <c r="M177" i="1"/>
  <c r="DS229" i="1"/>
  <c r="EV198" i="1"/>
  <c r="BD206" i="1"/>
  <c r="DP214" i="1"/>
  <c r="AA278" i="1"/>
  <c r="GJ197" i="1"/>
  <c r="DX154" i="1"/>
  <c r="DX242" i="1"/>
  <c r="CO179" i="1"/>
  <c r="BI225" i="1"/>
  <c r="CU219" i="1"/>
  <c r="AH229" i="1"/>
  <c r="V257" i="1"/>
  <c r="GY115" i="1"/>
  <c r="FC252" i="1"/>
  <c r="AF156" i="1"/>
  <c r="GM166" i="1"/>
  <c r="ET190" i="1"/>
  <c r="EP194" i="1"/>
  <c r="FD269" i="1"/>
  <c r="DM261" i="1"/>
  <c r="FL156" i="1"/>
  <c r="Z158" i="1"/>
  <c r="FH276" i="1"/>
  <c r="W296" i="1"/>
  <c r="GW262" i="1"/>
  <c r="BA133" i="1"/>
  <c r="FV177" i="1"/>
  <c r="DE175" i="1"/>
  <c r="U241" i="1"/>
  <c r="R270" i="1"/>
  <c r="GK207" i="1"/>
  <c r="CJ99" i="1"/>
  <c r="DK155" i="1"/>
  <c r="CD239" i="1"/>
  <c r="GK175" i="1"/>
  <c r="FB208" i="1"/>
  <c r="BR178" i="1"/>
  <c r="EX177" i="1"/>
  <c r="GI244" i="1"/>
  <c r="BE299" i="1"/>
  <c r="CM269" i="1"/>
  <c r="GC190" i="1"/>
  <c r="GR269" i="1"/>
  <c r="CB153" i="1"/>
  <c r="FL147" i="1"/>
  <c r="DX186" i="1"/>
  <c r="GP293" i="1"/>
  <c r="GA155" i="1"/>
  <c r="W244" i="1"/>
  <c r="BB273" i="1"/>
  <c r="HF161" i="1"/>
  <c r="DC149" i="1"/>
  <c r="FH97" i="1"/>
  <c r="X256" i="1"/>
  <c r="HC188" i="1"/>
  <c r="CQ290" i="1"/>
  <c r="GP273" i="1"/>
  <c r="CB243" i="1"/>
  <c r="FS211" i="1"/>
  <c r="DT265" i="1"/>
  <c r="BV238" i="1"/>
  <c r="FO213" i="1"/>
  <c r="GO237" i="1"/>
  <c r="DI268" i="1"/>
  <c r="EW212" i="1"/>
  <c r="U168" i="1"/>
  <c r="CH153" i="1"/>
  <c r="BX194" i="1"/>
  <c r="GQ259" i="1"/>
  <c r="AN293" i="1"/>
  <c r="W216" i="1"/>
  <c r="BH289" i="1"/>
  <c r="FQ295" i="1"/>
  <c r="AN280" i="1"/>
  <c r="DC240" i="1"/>
  <c r="HF149" i="1"/>
  <c r="BQ198" i="1"/>
  <c r="GM254" i="1"/>
  <c r="R283" i="1"/>
  <c r="CI260" i="1"/>
  <c r="GE182" i="1"/>
  <c r="DU181" i="1"/>
  <c r="DS217" i="1"/>
  <c r="CG158" i="1"/>
  <c r="AB118" i="1"/>
  <c r="DB172" i="1"/>
  <c r="AW205" i="1"/>
  <c r="GJ256" i="1"/>
  <c r="X235" i="1"/>
  <c r="CJ140" i="1"/>
  <c r="AZ249" i="1"/>
  <c r="HG225" i="1"/>
  <c r="DV164" i="1"/>
  <c r="AK132" i="1"/>
  <c r="BY277" i="1"/>
  <c r="GE151" i="1"/>
  <c r="AC195" i="1"/>
  <c r="FM241" i="1"/>
  <c r="AU145" i="1"/>
  <c r="AM185" i="1"/>
  <c r="ET249" i="1"/>
  <c r="J275" i="1"/>
  <c r="BT251" i="1"/>
  <c r="AL284" i="1"/>
  <c r="GH283" i="1"/>
  <c r="HH157" i="1"/>
  <c r="AT247" i="1"/>
  <c r="FS174" i="1"/>
  <c r="BG73" i="1"/>
  <c r="DT173" i="1"/>
  <c r="FO116" i="1"/>
  <c r="ER199" i="1"/>
  <c r="GU180" i="1"/>
  <c r="CX276" i="1"/>
  <c r="ET222" i="1"/>
  <c r="EC280" i="1"/>
  <c r="HF249" i="1"/>
  <c r="CS169" i="1"/>
  <c r="DP244" i="1"/>
  <c r="DP285" i="1"/>
  <c r="Z172" i="1"/>
  <c r="J150" i="1"/>
  <c r="AU222" i="1"/>
  <c r="FJ254" i="1"/>
  <c r="AA144" i="1"/>
  <c r="HE226" i="1"/>
  <c r="GQ193" i="1"/>
  <c r="AI212" i="1"/>
  <c r="J245" i="1"/>
  <c r="CA292" i="1"/>
  <c r="ET297" i="1"/>
  <c r="GQ163" i="1"/>
  <c r="GU229" i="1"/>
  <c r="HA128" i="1"/>
  <c r="GZ261" i="1"/>
  <c r="CD133" i="1"/>
  <c r="FH203" i="1"/>
  <c r="P140" i="1"/>
  <c r="BW193" i="1"/>
  <c r="EN220" i="1"/>
  <c r="CL186" i="1"/>
  <c r="FZ169" i="1"/>
  <c r="FT115" i="1"/>
  <c r="FU257" i="1"/>
  <c r="DE99" i="1"/>
  <c r="FJ288" i="1"/>
  <c r="BR163" i="1"/>
  <c r="N157" i="1"/>
  <c r="AD177" i="1"/>
  <c r="DD243" i="1"/>
  <c r="P282" i="1"/>
  <c r="CQ157" i="1"/>
  <c r="BJ176" i="1"/>
  <c r="GK281" i="1"/>
  <c r="GL275" i="1"/>
  <c r="GV203" i="1"/>
  <c r="AK145" i="1"/>
  <c r="FP292" i="1"/>
  <c r="EA206" i="1"/>
  <c r="CR250" i="1"/>
  <c r="ER176" i="1"/>
  <c r="FM161" i="1"/>
  <c r="AI219" i="1"/>
  <c r="AM190" i="1"/>
  <c r="GJ237" i="1"/>
  <c r="EC235" i="1"/>
  <c r="BJ231" i="1"/>
  <c r="FF171" i="1"/>
  <c r="FR280" i="1"/>
  <c r="GW231" i="1"/>
  <c r="FM108" i="1"/>
  <c r="FI281" i="1"/>
  <c r="DW166" i="1"/>
  <c r="HA219" i="1"/>
  <c r="EX254" i="1"/>
  <c r="FO160" i="1"/>
  <c r="DF287" i="1"/>
  <c r="CB201" i="1"/>
  <c r="GB278" i="1"/>
  <c r="DO142" i="1"/>
  <c r="FH249" i="1"/>
  <c r="EX252" i="1"/>
  <c r="N193" i="1"/>
  <c r="T153" i="1"/>
  <c r="GY166" i="1"/>
  <c r="BC205" i="1"/>
  <c r="U295" i="1"/>
  <c r="HI254" i="1"/>
  <c r="AP196" i="1"/>
  <c r="CK213" i="1"/>
  <c r="EH248" i="1"/>
  <c r="GM142" i="1"/>
  <c r="AA298" i="1"/>
  <c r="GO102" i="1"/>
  <c r="FB239" i="1"/>
  <c r="FA239" i="1"/>
  <c r="AO146" i="1"/>
  <c r="BV277" i="1"/>
  <c r="CK205" i="1"/>
  <c r="AD240" i="1"/>
  <c r="EF265" i="1"/>
  <c r="O183" i="1"/>
  <c r="Z176" i="1"/>
  <c r="AF180" i="1"/>
  <c r="HH216" i="1"/>
  <c r="DM289" i="1"/>
  <c r="EK135" i="1"/>
  <c r="FZ195" i="1"/>
  <c r="FV217" i="1"/>
  <c r="BU221" i="1"/>
  <c r="Y162" i="1"/>
  <c r="BS271" i="1"/>
  <c r="CV208" i="1"/>
  <c r="BZ211" i="1"/>
  <c r="I113" i="1"/>
  <c r="ES215" i="1"/>
  <c r="Z206" i="1"/>
  <c r="EG183" i="1"/>
  <c r="CG154" i="1"/>
  <c r="FA214" i="1"/>
  <c r="CZ251" i="1"/>
  <c r="BC280" i="1"/>
  <c r="AQ155" i="1"/>
  <c r="DZ223" i="1"/>
  <c r="CI210" i="1"/>
  <c r="FT157" i="1"/>
  <c r="FU221" i="1"/>
  <c r="EE116" i="1"/>
  <c r="T292" i="1"/>
  <c r="ES183" i="1"/>
  <c r="CW292" i="1"/>
  <c r="GC167" i="1"/>
  <c r="DG262" i="1"/>
  <c r="CT231" i="1"/>
  <c r="HD216" i="1"/>
  <c r="GT294" i="1"/>
  <c r="AR156" i="1"/>
  <c r="BH251" i="1"/>
  <c r="EF217" i="1"/>
  <c r="FJ180" i="1"/>
  <c r="ET179" i="1"/>
  <c r="HH288" i="1"/>
  <c r="HD161" i="1"/>
  <c r="AG237" i="1"/>
  <c r="FA80" i="1"/>
  <c r="FJ153" i="1"/>
  <c r="DA272" i="1"/>
  <c r="CP163" i="1"/>
  <c r="X230" i="1"/>
  <c r="AO248" i="1"/>
  <c r="EO227" i="1"/>
  <c r="CP115" i="1"/>
  <c r="EU160" i="1"/>
  <c r="BM277" i="1"/>
  <c r="GR285" i="1"/>
  <c r="S162" i="1"/>
  <c r="CX242" i="1"/>
  <c r="AX158" i="1"/>
  <c r="EI286" i="1"/>
  <c r="EG235" i="1"/>
  <c r="AI207" i="1"/>
  <c r="V192" i="1"/>
  <c r="FQ222" i="1"/>
  <c r="DG225" i="1"/>
  <c r="FY189" i="1"/>
  <c r="FZ182" i="1"/>
  <c r="W291" i="1"/>
  <c r="ES206" i="1"/>
  <c r="BT201" i="1"/>
  <c r="I179" i="1"/>
  <c r="CL128" i="1"/>
  <c r="EL175" i="1"/>
  <c r="EI287" i="1"/>
  <c r="AN226" i="1"/>
  <c r="CH238" i="1"/>
  <c r="FT142" i="1"/>
  <c r="V161" i="1"/>
  <c r="DV178" i="1"/>
  <c r="FK150" i="1"/>
  <c r="DT204" i="1"/>
  <c r="R286" i="1"/>
  <c r="DF162" i="1"/>
  <c r="EB238" i="1"/>
  <c r="EB236" i="1"/>
  <c r="FO217" i="1"/>
  <c r="GP225" i="1"/>
  <c r="AT180" i="1"/>
  <c r="GQ134" i="1"/>
  <c r="EO144" i="1"/>
  <c r="EU215" i="1"/>
  <c r="EX276" i="1"/>
  <c r="DP243" i="1"/>
  <c r="GC188" i="1"/>
  <c r="BV241" i="1"/>
  <c r="CX202" i="1"/>
  <c r="CG156" i="1"/>
  <c r="CN179" i="1"/>
  <c r="AJ111" i="1"/>
  <c r="FA142" i="1"/>
  <c r="DO233" i="1"/>
  <c r="HA299" i="1"/>
  <c r="X293" i="1"/>
  <c r="FL168" i="1"/>
  <c r="DQ282" i="1"/>
  <c r="AK274" i="1"/>
  <c r="CG179" i="1"/>
  <c r="AL137" i="1"/>
  <c r="BQ201" i="1"/>
  <c r="AV159" i="1"/>
  <c r="BC225" i="1"/>
  <c r="CA207" i="1"/>
  <c r="ED284" i="1"/>
  <c r="BK196" i="1"/>
  <c r="FH293" i="1"/>
  <c r="ET281" i="1"/>
  <c r="GM271" i="1"/>
  <c r="DM284" i="1"/>
  <c r="AC261" i="1"/>
  <c r="U248" i="1"/>
  <c r="DN110" i="1"/>
  <c r="CN229" i="1"/>
  <c r="DT186" i="1"/>
  <c r="AY281" i="1"/>
  <c r="CE105" i="1"/>
  <c r="AB186" i="1"/>
  <c r="GS283" i="1"/>
  <c r="FG156" i="1"/>
  <c r="EY208" i="1"/>
  <c r="BW211" i="1"/>
  <c r="GZ179" i="1"/>
  <c r="AA186" i="1"/>
  <c r="GJ246" i="1"/>
  <c r="M286" i="1"/>
  <c r="N278" i="1"/>
  <c r="CX189" i="1"/>
  <c r="GW282" i="1"/>
  <c r="N269" i="1"/>
  <c r="GH166" i="1"/>
  <c r="EZ193" i="1"/>
  <c r="DW238" i="1"/>
  <c r="EH243" i="1"/>
  <c r="GJ247" i="1"/>
  <c r="AW249" i="1"/>
  <c r="DW294" i="1"/>
  <c r="FV205" i="1"/>
  <c r="Q213" i="1"/>
  <c r="EU258" i="1"/>
  <c r="J297" i="1"/>
  <c r="EB129" i="1"/>
  <c r="X175" i="1"/>
  <c r="EM132" i="1"/>
  <c r="GL190" i="1"/>
  <c r="FR247" i="1"/>
  <c r="EJ138" i="1"/>
  <c r="HA182" i="1"/>
  <c r="GU212" i="1"/>
  <c r="ES290" i="1"/>
  <c r="DT203" i="1"/>
  <c r="AK273" i="1"/>
  <c r="FR227" i="1"/>
  <c r="AW224" i="1"/>
  <c r="AL261" i="1"/>
  <c r="CC257" i="1"/>
  <c r="EU158" i="1"/>
  <c r="DS277" i="1"/>
  <c r="EZ181" i="1"/>
  <c r="BX209" i="1"/>
  <c r="M164" i="1"/>
  <c r="W298" i="1"/>
  <c r="FJ291" i="1"/>
  <c r="AG251" i="1"/>
  <c r="BM170" i="1"/>
  <c r="BT268" i="1"/>
  <c r="HC260" i="1"/>
  <c r="FA259" i="1"/>
  <c r="FG185" i="1"/>
  <c r="DJ290" i="1"/>
  <c r="DY279" i="1"/>
  <c r="FK276" i="1"/>
  <c r="CI252" i="1"/>
  <c r="CJ156" i="1"/>
  <c r="CU246" i="1"/>
  <c r="FB147" i="1"/>
  <c r="CV251" i="1"/>
  <c r="AD239" i="1"/>
  <c r="BP191" i="1"/>
  <c r="AY249" i="1"/>
  <c r="FN171" i="1"/>
  <c r="V131" i="1"/>
  <c r="S190" i="1"/>
  <c r="BQ285" i="1"/>
  <c r="DU114" i="1"/>
  <c r="CQ194" i="1"/>
  <c r="DT264" i="1"/>
  <c r="DP293" i="1"/>
  <c r="T208" i="1"/>
  <c r="EB202" i="1"/>
  <c r="BS220" i="1"/>
  <c r="DV224" i="1"/>
  <c r="EZ202" i="1"/>
  <c r="CL159" i="1"/>
  <c r="W196" i="1"/>
  <c r="AT190" i="1"/>
  <c r="GV249" i="1"/>
  <c r="FY202" i="1"/>
  <c r="AR249" i="1"/>
  <c r="AN212" i="1"/>
  <c r="FV295" i="1"/>
  <c r="BA236" i="1"/>
  <c r="AE256" i="1"/>
  <c r="GY240" i="1"/>
  <c r="CN234" i="1"/>
  <c r="DY184" i="1"/>
  <c r="FT214" i="1"/>
  <c r="AL77" i="1"/>
  <c r="BK294" i="1"/>
  <c r="CU241" i="1"/>
  <c r="GC295" i="1"/>
  <c r="CN153" i="1"/>
  <c r="EY186" i="1"/>
  <c r="AT142" i="1"/>
  <c r="CU221" i="1"/>
  <c r="DW150" i="1"/>
  <c r="BB96" i="1"/>
  <c r="BN181" i="1"/>
  <c r="HA261" i="1"/>
  <c r="FI265" i="1"/>
  <c r="DS184" i="1"/>
  <c r="BY187" i="1"/>
  <c r="GH276" i="1"/>
  <c r="DL276" i="1"/>
  <c r="CF239" i="1"/>
  <c r="GE243" i="1"/>
  <c r="EN213" i="1"/>
  <c r="HI242" i="1"/>
  <c r="BH141" i="1"/>
  <c r="FN261" i="1"/>
  <c r="FY213" i="1"/>
  <c r="EZ99" i="1"/>
  <c r="FK267" i="1"/>
  <c r="GE215" i="1"/>
  <c r="DC299" i="1"/>
  <c r="CE273" i="1"/>
  <c r="FS144" i="1"/>
  <c r="GG259" i="1"/>
  <c r="O190" i="1"/>
  <c r="DX284" i="1"/>
  <c r="DL194" i="1"/>
  <c r="BL120" i="1"/>
  <c r="BX248" i="1"/>
  <c r="GV238" i="1"/>
  <c r="FJ261" i="1"/>
  <c r="FL192" i="1"/>
  <c r="BY284" i="1"/>
  <c r="GP198" i="1"/>
  <c r="DH243" i="1"/>
  <c r="AR160" i="1"/>
  <c r="DL172" i="1"/>
  <c r="EP230" i="1"/>
  <c r="AL218" i="1"/>
  <c r="DE253" i="1"/>
  <c r="CB285" i="1"/>
  <c r="GK282" i="1"/>
  <c r="S230" i="1"/>
  <c r="FU263" i="1"/>
  <c r="FB212" i="1"/>
  <c r="DF195" i="1"/>
  <c r="AO176" i="1"/>
  <c r="CK233" i="1"/>
  <c r="AB294" i="1"/>
  <c r="EG283" i="1"/>
  <c r="N291" i="1"/>
  <c r="FS280" i="1"/>
  <c r="CO257" i="1"/>
  <c r="FG143" i="1"/>
  <c r="CE185" i="1"/>
  <c r="DF233" i="1"/>
  <c r="GT132" i="1"/>
  <c r="AD219" i="1"/>
  <c r="FZ172" i="1"/>
  <c r="DH250" i="1"/>
  <c r="AP178" i="1"/>
  <c r="FX249" i="1"/>
  <c r="AT182" i="1"/>
  <c r="CO292" i="1"/>
  <c r="BW214" i="1"/>
  <c r="AW284" i="1"/>
  <c r="CZ115" i="1"/>
  <c r="AR224" i="1"/>
  <c r="AT259" i="1"/>
  <c r="DR213" i="1"/>
  <c r="GV146" i="1"/>
  <c r="CU127" i="1"/>
  <c r="AA210" i="1"/>
  <c r="CX110" i="1"/>
  <c r="EJ189" i="1"/>
  <c r="AJ180" i="1"/>
  <c r="EP218" i="1"/>
  <c r="BG193" i="1"/>
  <c r="Q276" i="1"/>
  <c r="L133" i="1"/>
  <c r="DK259" i="1"/>
  <c r="DA259" i="1"/>
  <c r="BP146" i="1"/>
  <c r="GK265" i="1"/>
  <c r="FQ182" i="1"/>
  <c r="AM246" i="1"/>
  <c r="T226" i="1"/>
  <c r="FP89" i="1"/>
  <c r="DR259" i="1"/>
  <c r="AJ194" i="1"/>
  <c r="GK239" i="1"/>
  <c r="DH163" i="1"/>
  <c r="CT224" i="1"/>
  <c r="AC160" i="1"/>
  <c r="EL171" i="1"/>
  <c r="AV187" i="1"/>
  <c r="FN227" i="1"/>
  <c r="AJ99" i="1"/>
  <c r="CS284" i="1"/>
  <c r="BA195" i="1"/>
  <c r="HF206" i="1"/>
  <c r="GF175" i="1"/>
  <c r="CI62" i="1"/>
  <c r="BU226" i="1"/>
  <c r="I81" i="1"/>
  <c r="EJ184" i="1"/>
  <c r="AY146" i="1"/>
  <c r="AC227" i="1"/>
  <c r="M218" i="1"/>
  <c r="FI286" i="1"/>
  <c r="EX196" i="1"/>
  <c r="DZ197" i="1"/>
  <c r="FF245" i="1"/>
  <c r="CT197" i="1"/>
  <c r="AT260" i="1"/>
  <c r="DH233" i="1"/>
  <c r="GL273" i="1"/>
  <c r="V188" i="1"/>
  <c r="FS240" i="1"/>
  <c r="HF159" i="1"/>
  <c r="FY254" i="1"/>
  <c r="EL200" i="1"/>
  <c r="EB281" i="1"/>
  <c r="FG173" i="1"/>
  <c r="AO222" i="1"/>
  <c r="CG223" i="1"/>
  <c r="AL167" i="1"/>
  <c r="CY250" i="1"/>
  <c r="BT280" i="1"/>
  <c r="ES184" i="1"/>
  <c r="GP149" i="1"/>
  <c r="T201" i="1"/>
  <c r="FW196" i="1"/>
  <c r="CC261" i="1"/>
  <c r="CK219" i="1"/>
  <c r="AT229" i="1"/>
  <c r="CH245" i="1"/>
  <c r="R207" i="1"/>
  <c r="BK249" i="1"/>
  <c r="AZ209" i="1"/>
  <c r="AV153" i="1"/>
  <c r="EJ182" i="1"/>
  <c r="FH288" i="1"/>
  <c r="DP138" i="1"/>
  <c r="CR281" i="1"/>
  <c r="AP176" i="1"/>
  <c r="BF257" i="1"/>
  <c r="X247" i="1"/>
  <c r="ED235" i="1"/>
  <c r="Y270" i="1"/>
  <c r="FI279" i="1"/>
  <c r="AY266" i="1"/>
  <c r="DX229" i="1"/>
  <c r="GR255" i="1"/>
  <c r="FI215" i="1"/>
  <c r="AW239" i="1"/>
  <c r="GJ161" i="1"/>
  <c r="AC282" i="1"/>
  <c r="CO191" i="1"/>
  <c r="CL94" i="1"/>
  <c r="HG174" i="1"/>
  <c r="AH123" i="1"/>
  <c r="GL221" i="1"/>
  <c r="CE171" i="1"/>
  <c r="DB210" i="1"/>
  <c r="BE253" i="1"/>
  <c r="AO257" i="1"/>
  <c r="CO205" i="1"/>
  <c r="Z202" i="1"/>
  <c r="FJ227" i="1"/>
  <c r="CA253" i="1"/>
  <c r="AX134" i="1"/>
  <c r="ED236" i="1"/>
  <c r="EN265" i="1"/>
  <c r="AF279" i="1"/>
  <c r="DA219" i="1"/>
  <c r="GZ189" i="1"/>
  <c r="GN167" i="1"/>
  <c r="FG146" i="1"/>
  <c r="CO298" i="1"/>
  <c r="U225" i="1"/>
  <c r="CX132" i="1"/>
  <c r="CU202" i="1"/>
  <c r="AX182" i="1"/>
  <c r="CK191" i="1"/>
  <c r="FQ217" i="1"/>
  <c r="ET174" i="1"/>
  <c r="GY196" i="1"/>
  <c r="FR202" i="1"/>
  <c r="GT282" i="1"/>
  <c r="ED158" i="1"/>
  <c r="DS226" i="1"/>
  <c r="AR263" i="1"/>
  <c r="GD241" i="1"/>
  <c r="FB203" i="1"/>
  <c r="GT199" i="1"/>
  <c r="AP149" i="1"/>
  <c r="V168" i="1"/>
  <c r="AK140" i="1"/>
  <c r="EB104" i="1"/>
  <c r="DA293" i="1"/>
  <c r="CV145" i="1"/>
  <c r="AZ184" i="1"/>
  <c r="AC138" i="1"/>
  <c r="CG253" i="1"/>
  <c r="AR187" i="1"/>
  <c r="FD210" i="1"/>
  <c r="EN168" i="1"/>
  <c r="H178" i="1"/>
  <c r="AW113" i="1"/>
  <c r="DE273" i="1"/>
  <c r="DF185" i="1"/>
  <c r="CS295" i="1"/>
  <c r="N182" i="1"/>
  <c r="DL188" i="1"/>
  <c r="AQ156" i="1"/>
  <c r="ER200" i="1"/>
  <c r="AG194" i="1"/>
  <c r="FI132" i="1"/>
  <c r="DJ165" i="1"/>
  <c r="FP171" i="1"/>
  <c r="EU132" i="1"/>
  <c r="AX202" i="1"/>
  <c r="FF219" i="1"/>
  <c r="EN298" i="1"/>
  <c r="DX238" i="1"/>
  <c r="EE159" i="1"/>
  <c r="EL215" i="1"/>
  <c r="EP223" i="1"/>
  <c r="AQ218" i="1"/>
  <c r="BV180" i="1"/>
  <c r="GD253" i="1"/>
  <c r="GL283" i="1"/>
  <c r="BE167" i="1"/>
  <c r="AK276" i="1"/>
  <c r="HD181" i="1"/>
  <c r="FC209" i="1"/>
  <c r="CP154" i="1"/>
  <c r="DU222" i="1"/>
  <c r="CV263" i="1"/>
  <c r="AB260" i="1"/>
  <c r="EO259" i="1"/>
  <c r="FR132" i="1"/>
  <c r="DM190" i="1"/>
  <c r="AG289" i="1"/>
  <c r="DU271" i="1"/>
  <c r="Q219" i="1"/>
  <c r="EU148" i="1"/>
  <c r="DO235" i="1"/>
  <c r="FS142" i="1"/>
  <c r="DT201" i="1"/>
  <c r="HE157" i="1"/>
  <c r="GY187" i="1"/>
  <c r="Y154" i="1"/>
  <c r="BB253" i="1"/>
  <c r="EV262" i="1"/>
  <c r="GC294" i="1"/>
  <c r="M232" i="1"/>
  <c r="GL263" i="1"/>
  <c r="EH240" i="1"/>
  <c r="GT184" i="1"/>
  <c r="CY209" i="1"/>
  <c r="K200" i="1"/>
  <c r="BB111" i="1"/>
  <c r="EL264" i="1"/>
  <c r="GT154" i="1"/>
  <c r="N165" i="1"/>
  <c r="AO270" i="1"/>
  <c r="GH87" i="1"/>
  <c r="DI157" i="1"/>
  <c r="ET279" i="1"/>
  <c r="BL228" i="1"/>
  <c r="GQ270" i="1"/>
  <c r="CN180" i="1"/>
  <c r="AJ163" i="1"/>
  <c r="V244" i="1"/>
  <c r="DT241" i="1"/>
  <c r="FS221" i="1"/>
  <c r="AA167" i="1"/>
  <c r="HH259" i="1"/>
  <c r="FL230" i="1"/>
  <c r="BR157" i="1"/>
  <c r="Y266" i="1"/>
  <c r="AW235" i="1"/>
  <c r="P126" i="1"/>
  <c r="FM150" i="1"/>
  <c r="GM241" i="1"/>
  <c r="AA139" i="1"/>
  <c r="GT298" i="1"/>
  <c r="FG212" i="1"/>
  <c r="GS223" i="1"/>
  <c r="AT146" i="1"/>
  <c r="EO264" i="1"/>
  <c r="S199" i="1"/>
  <c r="BS210" i="1"/>
  <c r="J203" i="1"/>
  <c r="HG242" i="1"/>
  <c r="W140" i="1"/>
  <c r="BP243" i="1"/>
  <c r="AK248" i="1"/>
  <c r="FB141" i="1"/>
  <c r="DZ165" i="1"/>
  <c r="CW265" i="1"/>
  <c r="DZ167" i="1"/>
  <c r="DY289" i="1"/>
  <c r="HE105" i="1"/>
  <c r="DE179" i="1"/>
  <c r="AA149" i="1"/>
  <c r="CB273" i="1"/>
  <c r="AP259" i="1"/>
  <c r="HA215" i="1"/>
  <c r="AM206" i="1"/>
  <c r="GF265" i="1"/>
  <c r="FH189" i="1"/>
  <c r="CS208" i="1"/>
  <c r="CQ175" i="1"/>
  <c r="AH114" i="1"/>
  <c r="Z188" i="1"/>
  <c r="CM171" i="1"/>
  <c r="CF237" i="1"/>
  <c r="CY240" i="1"/>
  <c r="DA175" i="1"/>
  <c r="FS226" i="1"/>
  <c r="FF278" i="1"/>
  <c r="AM115" i="1"/>
  <c r="DK279" i="1"/>
  <c r="ES138" i="1"/>
  <c r="BW158" i="1"/>
  <c r="GH184" i="1"/>
  <c r="GF226" i="1"/>
  <c r="HB297" i="1"/>
  <c r="BP251" i="1"/>
  <c r="HD172" i="1"/>
  <c r="GP204" i="1"/>
  <c r="EC282" i="1"/>
  <c r="HH206" i="1"/>
  <c r="S259" i="1"/>
  <c r="BT142" i="1"/>
  <c r="AO202" i="1"/>
  <c r="DX208" i="1"/>
  <c r="AW166" i="1"/>
  <c r="CA223" i="1"/>
  <c r="DH188" i="1"/>
  <c r="DR176" i="1"/>
  <c r="FY284" i="1"/>
  <c r="AH191" i="1"/>
  <c r="GV192" i="1"/>
  <c r="AH184" i="1"/>
  <c r="DM181" i="1"/>
  <c r="BJ193" i="1"/>
  <c r="FQ174" i="1"/>
  <c r="K230" i="1"/>
  <c r="CN203" i="1"/>
  <c r="BB205" i="1"/>
  <c r="AZ246" i="1"/>
  <c r="EF130" i="1"/>
  <c r="DM209" i="1"/>
  <c r="FC291" i="1"/>
  <c r="CT270" i="1"/>
  <c r="FK200" i="1"/>
  <c r="DG286" i="1"/>
  <c r="BL136" i="1"/>
  <c r="GU268" i="1"/>
  <c r="BX249" i="1"/>
  <c r="GV245" i="1"/>
  <c r="AQ299" i="1"/>
  <c r="DE270" i="1"/>
  <c r="O256" i="1"/>
  <c r="CA298" i="1"/>
  <c r="GD157" i="1"/>
  <c r="GC183" i="1"/>
  <c r="AR233" i="1"/>
  <c r="AU162" i="1"/>
  <c r="HB143" i="1"/>
  <c r="CI267" i="1"/>
  <c r="HA118" i="1"/>
  <c r="DH149" i="1"/>
  <c r="GV201" i="1"/>
  <c r="FY196" i="1"/>
  <c r="CT177" i="1"/>
  <c r="FQ251" i="1"/>
  <c r="S282" i="1"/>
  <c r="FL256" i="1"/>
  <c r="BN290" i="1"/>
  <c r="DI240" i="1"/>
  <c r="FZ150" i="1"/>
  <c r="EB256" i="1"/>
  <c r="DA211" i="1"/>
  <c r="EH234" i="1"/>
  <c r="HC157" i="1"/>
  <c r="CL276" i="1"/>
  <c r="FD221" i="1"/>
  <c r="EM257" i="1"/>
  <c r="BV132" i="1"/>
  <c r="EC242" i="1"/>
  <c r="GP297" i="1"/>
  <c r="FI240" i="1"/>
  <c r="CB188" i="1"/>
  <c r="GX235" i="1"/>
  <c r="AA257" i="1"/>
  <c r="GB226" i="1"/>
  <c r="FL281" i="1"/>
  <c r="EF106" i="1"/>
  <c r="CO218" i="1"/>
  <c r="GN211" i="1"/>
  <c r="CF259" i="1"/>
  <c r="GS151" i="1"/>
  <c r="FA183" i="1"/>
  <c r="DE170" i="1"/>
  <c r="N295" i="1"/>
  <c r="BX210" i="1"/>
  <c r="AJ263" i="1"/>
  <c r="FS284" i="1"/>
  <c r="FE177" i="1"/>
  <c r="CM200" i="1"/>
  <c r="GI232" i="1"/>
  <c r="CG136" i="1"/>
  <c r="BX115" i="1"/>
  <c r="HE165" i="1"/>
  <c r="DY126" i="1"/>
  <c r="BK160" i="1"/>
  <c r="DR173" i="1"/>
  <c r="BT277" i="1"/>
  <c r="N245" i="1"/>
  <c r="EK261" i="1"/>
  <c r="EF205" i="1"/>
  <c r="CA110" i="1"/>
  <c r="BK297" i="1"/>
  <c r="GI162" i="1"/>
  <c r="H130" i="1"/>
  <c r="GA172" i="1"/>
  <c r="EI293" i="1"/>
  <c r="AY184" i="1"/>
  <c r="FW163" i="1"/>
  <c r="CQ257" i="1"/>
  <c r="GM293" i="1"/>
  <c r="CR269" i="1"/>
  <c r="GZ253" i="1"/>
  <c r="DJ247" i="1"/>
  <c r="DN186" i="1"/>
  <c r="EU272" i="1"/>
  <c r="CD244" i="1"/>
  <c r="FZ238" i="1"/>
  <c r="AH180" i="1"/>
  <c r="BQ256" i="1"/>
  <c r="FY177" i="1"/>
  <c r="BZ227" i="1"/>
  <c r="BY250" i="1"/>
  <c r="GI268" i="1"/>
  <c r="FB158" i="1"/>
  <c r="EW198" i="1"/>
  <c r="CF221" i="1"/>
  <c r="HD220" i="1"/>
  <c r="AD128" i="1"/>
  <c r="GI215" i="1"/>
  <c r="EY187" i="1"/>
  <c r="DW145" i="1"/>
  <c r="M194" i="1"/>
  <c r="EY207" i="1"/>
  <c r="L232" i="1"/>
  <c r="GF162" i="1"/>
  <c r="HG275" i="1"/>
  <c r="EQ278" i="1"/>
  <c r="ES291" i="1"/>
  <c r="CP206" i="1"/>
  <c r="DL158" i="1"/>
  <c r="CP280" i="1"/>
  <c r="BK162" i="1"/>
  <c r="GO156" i="1"/>
  <c r="FP206" i="1"/>
  <c r="R269" i="1"/>
  <c r="N146" i="1"/>
  <c r="GK240" i="1"/>
  <c r="BF295" i="1"/>
  <c r="BH248" i="1"/>
  <c r="CW207" i="1"/>
  <c r="GF269" i="1"/>
  <c r="GA153" i="1"/>
  <c r="Q224" i="1"/>
  <c r="AC222" i="1"/>
  <c r="ER180" i="1"/>
  <c r="BC161" i="1"/>
  <c r="HG202" i="1"/>
  <c r="FQ176" i="1"/>
  <c r="GO201" i="1"/>
  <c r="CN190" i="1"/>
  <c r="CR254" i="1"/>
  <c r="AV242" i="1"/>
  <c r="BV289" i="1"/>
  <c r="DU284" i="1"/>
  <c r="HD213" i="1"/>
  <c r="DX156" i="1"/>
  <c r="FQ195" i="1"/>
  <c r="GJ221" i="1"/>
  <c r="AQ203" i="1"/>
  <c r="O179" i="1"/>
  <c r="FR213" i="1"/>
  <c r="BI259" i="1"/>
  <c r="EK272" i="1"/>
  <c r="FP188" i="1"/>
  <c r="S231" i="1"/>
  <c r="GE263" i="1"/>
  <c r="FM170" i="1"/>
  <c r="FL104" i="1"/>
  <c r="T196" i="1"/>
  <c r="EF117" i="1"/>
  <c r="U261" i="1"/>
  <c r="CM207" i="1"/>
  <c r="J185" i="1"/>
  <c r="EO261" i="1"/>
  <c r="AL222" i="1"/>
  <c r="BI260" i="1"/>
  <c r="BG272" i="1"/>
  <c r="GH295" i="1"/>
  <c r="FO225" i="1"/>
  <c r="DZ214" i="1"/>
  <c r="CE250" i="1"/>
  <c r="GV267" i="1"/>
  <c r="GV233" i="1"/>
  <c r="DR234" i="1"/>
  <c r="CZ222" i="1"/>
  <c r="CS291" i="1"/>
  <c r="FP150" i="1"/>
  <c r="W81" i="1"/>
  <c r="HB262" i="1"/>
  <c r="FR196" i="1"/>
  <c r="FC133" i="1"/>
  <c r="AM251" i="1"/>
  <c r="BK290" i="1"/>
  <c r="FM199" i="1"/>
  <c r="ER275" i="1"/>
  <c r="X281" i="1"/>
  <c r="FY205" i="1"/>
  <c r="CB159" i="1"/>
  <c r="ER191" i="1"/>
  <c r="DP208" i="1"/>
  <c r="DI204" i="1"/>
  <c r="K180" i="1"/>
  <c r="BC191" i="1"/>
  <c r="DF85" i="1"/>
  <c r="FX238" i="1"/>
  <c r="EF202" i="1"/>
  <c r="EH203" i="1"/>
  <c r="AT133" i="1"/>
  <c r="Q284" i="1"/>
  <c r="O199" i="1"/>
  <c r="AZ283" i="1"/>
  <c r="HH134" i="1"/>
  <c r="GE231" i="1"/>
  <c r="EL147" i="1"/>
  <c r="EE182" i="1"/>
  <c r="BJ179" i="1"/>
  <c r="Z138" i="1"/>
  <c r="GM164" i="1"/>
  <c r="AV245" i="1"/>
  <c r="GL241" i="1"/>
  <c r="Q233" i="1"/>
  <c r="BD186" i="1"/>
  <c r="AC136" i="1"/>
  <c r="FF151" i="1"/>
  <c r="GB171" i="1"/>
  <c r="FX260" i="1"/>
  <c r="BS275" i="1"/>
  <c r="BH225" i="1"/>
  <c r="EN189" i="1"/>
  <c r="EJ237" i="1"/>
  <c r="FL165" i="1"/>
  <c r="AZ260" i="1"/>
  <c r="FM257" i="1"/>
  <c r="FS213" i="1"/>
  <c r="BK172" i="1"/>
  <c r="GG173" i="1"/>
  <c r="CS207" i="1"/>
  <c r="CD127" i="1"/>
  <c r="GF139" i="1"/>
  <c r="CV196" i="1"/>
  <c r="AE230" i="1"/>
  <c r="AR179" i="1"/>
  <c r="HD262" i="1"/>
  <c r="AJ152" i="1"/>
  <c r="I121" i="1"/>
  <c r="GT235" i="1"/>
  <c r="V162" i="1"/>
  <c r="DG139" i="1"/>
  <c r="DN280" i="1"/>
  <c r="GQ223" i="1"/>
  <c r="FZ163" i="1"/>
  <c r="DN199" i="1"/>
  <c r="AX221" i="1"/>
  <c r="HI208" i="1"/>
  <c r="HE204" i="1"/>
  <c r="GZ236" i="1"/>
  <c r="DM295" i="1"/>
  <c r="BE276" i="1"/>
  <c r="DQ249" i="1"/>
  <c r="HG168" i="1"/>
  <c r="M290" i="1"/>
  <c r="DM180" i="1"/>
  <c r="CL243" i="1"/>
  <c r="EU111" i="1"/>
  <c r="CA256" i="1"/>
  <c r="AC159" i="1"/>
  <c r="GI206" i="1"/>
  <c r="DY193" i="1"/>
  <c r="ER274" i="1"/>
  <c r="BC279" i="1"/>
  <c r="DX260" i="1"/>
  <c r="HF279" i="1"/>
  <c r="O204" i="1"/>
  <c r="EB237" i="1"/>
  <c r="FJ268" i="1"/>
  <c r="GD284" i="1"/>
  <c r="BN112" i="1"/>
  <c r="M283" i="1"/>
  <c r="FG199" i="1"/>
  <c r="U154" i="1"/>
  <c r="GN239" i="1"/>
  <c r="AD163" i="1"/>
  <c r="BI197" i="1"/>
  <c r="BF215" i="1"/>
  <c r="FK186" i="1"/>
  <c r="HF235" i="1"/>
  <c r="CJ171" i="1"/>
  <c r="CW269" i="1"/>
  <c r="GI236" i="1"/>
  <c r="BC259" i="1"/>
  <c r="HH255" i="1"/>
  <c r="FO200" i="1"/>
  <c r="CT296" i="1"/>
  <c r="DG178" i="1"/>
  <c r="EG225" i="1"/>
  <c r="BS121" i="1"/>
  <c r="GQ112" i="1"/>
  <c r="DY217" i="1"/>
  <c r="DT219" i="1"/>
  <c r="GI194" i="1"/>
  <c r="BG254" i="1"/>
  <c r="EU264" i="1"/>
  <c r="DB298" i="1"/>
  <c r="BR289" i="1"/>
  <c r="FX275" i="1"/>
  <c r="FY200" i="1"/>
  <c r="BB191" i="1"/>
  <c r="FC230" i="1"/>
  <c r="AL187" i="1"/>
  <c r="GP202" i="1"/>
  <c r="DQ288" i="1"/>
  <c r="BI178" i="1"/>
  <c r="AG180" i="1"/>
  <c r="CG224" i="1"/>
  <c r="CJ184" i="1"/>
  <c r="FB267" i="1"/>
  <c r="FX266" i="1"/>
  <c r="DW183" i="1"/>
  <c r="DY229" i="1"/>
  <c r="GG180" i="1"/>
  <c r="BX232" i="1"/>
  <c r="HC240" i="1"/>
  <c r="DU227" i="1"/>
  <c r="FF135" i="1"/>
  <c r="GA185" i="1"/>
  <c r="BY242" i="1"/>
  <c r="GM184" i="1"/>
  <c r="CS235" i="1"/>
  <c r="CF265" i="1"/>
  <c r="S246" i="1"/>
  <c r="H57" i="1"/>
  <c r="GO250" i="1"/>
  <c r="AZ281" i="1"/>
  <c r="BT164" i="1"/>
  <c r="DV259" i="1"/>
  <c r="FX226" i="1"/>
  <c r="HC142" i="1"/>
  <c r="GH146" i="1"/>
  <c r="DK289" i="1"/>
  <c r="CX277" i="1"/>
  <c r="ET254" i="1"/>
  <c r="DJ217" i="1"/>
  <c r="HH207" i="1"/>
  <c r="AN196" i="1"/>
  <c r="BF165" i="1"/>
  <c r="AG260" i="1"/>
  <c r="EC179" i="1"/>
  <c r="BQ187" i="1"/>
  <c r="FH213" i="1"/>
  <c r="BX214" i="1"/>
  <c r="AJ176" i="1"/>
  <c r="FG256" i="1"/>
  <c r="EV181" i="1"/>
  <c r="FY201" i="1"/>
  <c r="AJ212" i="1"/>
  <c r="DT281" i="1"/>
  <c r="GE191" i="1"/>
  <c r="EO226" i="1"/>
  <c r="P249" i="1"/>
  <c r="EJ157" i="1"/>
  <c r="DH87" i="1"/>
  <c r="CY187" i="1"/>
  <c r="K162" i="1"/>
  <c r="EK180" i="1"/>
  <c r="DU101" i="1"/>
  <c r="GN197" i="1"/>
  <c r="AR282" i="1"/>
  <c r="DS143" i="1"/>
  <c r="EL157" i="1"/>
  <c r="AU245" i="1"/>
  <c r="O223" i="1"/>
  <c r="CA172" i="1"/>
  <c r="CU179" i="1"/>
  <c r="GM232" i="1"/>
  <c r="FK132" i="1"/>
  <c r="EU273" i="1"/>
  <c r="FB220" i="1"/>
  <c r="GT198" i="1"/>
  <c r="DH259" i="1"/>
  <c r="ES284" i="1"/>
  <c r="AE275" i="1"/>
  <c r="AE207" i="1"/>
  <c r="FF254" i="1"/>
  <c r="GH277" i="1"/>
  <c r="FU210" i="1"/>
  <c r="HI228" i="1"/>
  <c r="FT291" i="1"/>
  <c r="AM291" i="1"/>
  <c r="H174" i="1"/>
  <c r="GI243" i="1"/>
  <c r="HF285" i="1"/>
  <c r="GA141" i="1"/>
  <c r="DD223" i="1"/>
  <c r="R185" i="1"/>
  <c r="AW145" i="1"/>
  <c r="DJ297" i="1"/>
  <c r="GR272" i="1"/>
  <c r="AD175" i="1"/>
  <c r="AX177" i="1"/>
  <c r="DC181" i="1"/>
  <c r="CF137" i="1"/>
  <c r="CC192" i="1"/>
  <c r="AF277" i="1"/>
  <c r="BA184" i="1"/>
  <c r="GU259" i="1"/>
  <c r="GW226" i="1"/>
  <c r="GS215" i="1"/>
  <c r="DD219" i="1"/>
  <c r="FA156" i="1"/>
  <c r="FJ270" i="1"/>
  <c r="Q137" i="1"/>
  <c r="EB215" i="1"/>
  <c r="AY165" i="1"/>
  <c r="HB124" i="1"/>
  <c r="BH198" i="1"/>
  <c r="DO226" i="1"/>
  <c r="EF211" i="1"/>
  <c r="EM245" i="1"/>
  <c r="GF267" i="1"/>
  <c r="AO185" i="1"/>
  <c r="AU281" i="1"/>
  <c r="CJ263" i="1"/>
  <c r="EU163" i="1"/>
  <c r="GB210" i="1"/>
  <c r="AJ223" i="1"/>
  <c r="CF160" i="1"/>
  <c r="GV186" i="1"/>
  <c r="AB236" i="1"/>
  <c r="GN175" i="1"/>
  <c r="GF181" i="1"/>
  <c r="T192" i="1"/>
  <c r="DI161" i="1"/>
  <c r="BC180" i="1"/>
  <c r="AD193" i="1"/>
  <c r="CX296" i="1"/>
  <c r="BD229" i="1"/>
  <c r="DU209" i="1"/>
  <c r="CC243" i="1"/>
  <c r="EG207" i="1"/>
  <c r="BU264" i="1"/>
  <c r="DE174" i="1"/>
  <c r="DR267" i="1"/>
  <c r="FV90" i="1"/>
  <c r="CJ108" i="1"/>
  <c r="EA185" i="1"/>
  <c r="FU265" i="1"/>
  <c r="CV171" i="1"/>
  <c r="CY160" i="1"/>
  <c r="GM156" i="1"/>
  <c r="BG247" i="1"/>
  <c r="CU272" i="1"/>
  <c r="M195" i="1"/>
  <c r="DF272" i="1"/>
  <c r="DK239" i="1"/>
  <c r="DR194" i="1"/>
  <c r="O219" i="1"/>
  <c r="GK202" i="1"/>
  <c r="CO137" i="1"/>
  <c r="FJ182" i="1"/>
  <c r="DX217" i="1"/>
  <c r="BE218" i="1"/>
  <c r="FO167" i="1"/>
  <c r="CZ216" i="1"/>
  <c r="GL169" i="1"/>
  <c r="FU276" i="1"/>
  <c r="FU253" i="1"/>
  <c r="AB172" i="1"/>
  <c r="T214" i="1"/>
  <c r="DM262" i="1"/>
  <c r="BW173" i="1"/>
  <c r="CL161" i="1"/>
  <c r="CJ269" i="1"/>
  <c r="AQ206" i="1"/>
  <c r="R288" i="1"/>
  <c r="GD296" i="1"/>
  <c r="Y231" i="1"/>
  <c r="DA149" i="1"/>
  <c r="EH181" i="1"/>
  <c r="EJ139" i="1"/>
  <c r="GE217" i="1"/>
  <c r="FA141" i="1"/>
  <c r="ES135" i="1"/>
  <c r="T195" i="1"/>
  <c r="EE216" i="1"/>
  <c r="CL201" i="1"/>
  <c r="BM180" i="1"/>
  <c r="CU254" i="1"/>
  <c r="FP293" i="1"/>
  <c r="EE263" i="1"/>
  <c r="ER183" i="1"/>
  <c r="CJ206" i="1"/>
  <c r="DY181" i="1"/>
  <c r="DU210" i="1"/>
  <c r="DY209" i="1"/>
  <c r="BF84" i="1"/>
  <c r="T271" i="1"/>
  <c r="GO296" i="1"/>
  <c r="J190" i="1"/>
  <c r="BD188" i="1"/>
  <c r="BM174" i="1"/>
  <c r="DJ182" i="1"/>
  <c r="CF260" i="1"/>
  <c r="AH226" i="1"/>
  <c r="EH232" i="1"/>
  <c r="AP159" i="1"/>
  <c r="GH132" i="1"/>
  <c r="AN188" i="1"/>
  <c r="CP242" i="1"/>
  <c r="BQ226" i="1"/>
  <c r="GH257" i="1"/>
  <c r="BB229" i="1"/>
  <c r="AU255" i="1"/>
  <c r="DA179" i="1"/>
  <c r="GJ167" i="1"/>
  <c r="FP281" i="1"/>
  <c r="DK189" i="1"/>
  <c r="AF293" i="1"/>
  <c r="DG253" i="1"/>
  <c r="X245" i="1"/>
  <c r="HF266" i="1"/>
  <c r="DR285" i="1"/>
  <c r="FV237" i="1"/>
  <c r="DW273" i="1"/>
  <c r="BD178" i="1"/>
  <c r="BH201" i="1"/>
  <c r="FI216" i="1"/>
  <c r="GP145" i="1"/>
  <c r="CJ245" i="1"/>
  <c r="FO233" i="1"/>
  <c r="S180" i="1"/>
  <c r="CC190" i="1"/>
  <c r="GZ208" i="1"/>
  <c r="CT283" i="1"/>
  <c r="DL251" i="1"/>
  <c r="V137" i="1"/>
  <c r="AQ264" i="1"/>
  <c r="AY142" i="1"/>
  <c r="EK161" i="1"/>
  <c r="DA248" i="1"/>
  <c r="BG270" i="1"/>
  <c r="BW208" i="1"/>
  <c r="AI272" i="1"/>
  <c r="N167" i="1"/>
  <c r="HE223" i="1"/>
  <c r="CE225" i="1"/>
  <c r="FG258" i="1"/>
  <c r="HE177" i="1"/>
  <c r="FT243" i="1"/>
  <c r="EB187" i="1"/>
  <c r="FE202" i="1"/>
  <c r="AN171" i="1"/>
  <c r="HG221" i="1"/>
  <c r="HE258" i="1"/>
  <c r="GU69" i="1"/>
  <c r="W183" i="1"/>
  <c r="EW214" i="1"/>
  <c r="DD181" i="1"/>
  <c r="EW224" i="1"/>
  <c r="BG226" i="1"/>
  <c r="AD267" i="1"/>
  <c r="DF282" i="1"/>
  <c r="GZ128" i="1"/>
  <c r="CF186" i="1"/>
  <c r="GH226" i="1"/>
  <c r="GF200" i="1"/>
  <c r="EV158" i="1"/>
  <c r="BJ223" i="1"/>
  <c r="CO295" i="1"/>
  <c r="EJ235" i="1"/>
  <c r="FS199" i="1"/>
  <c r="DL122" i="1"/>
  <c r="BL281" i="1"/>
  <c r="P178" i="1"/>
  <c r="EP155" i="1"/>
  <c r="DA144" i="1"/>
  <c r="BH169" i="1"/>
  <c r="BJ262" i="1"/>
  <c r="GT233" i="1"/>
  <c r="BV260" i="1"/>
  <c r="CL264" i="1"/>
  <c r="FJ295" i="1"/>
  <c r="FU160" i="1"/>
  <c r="CY167" i="1"/>
  <c r="CP190" i="1"/>
  <c r="EW177" i="1"/>
  <c r="BS278" i="1"/>
  <c r="FZ203" i="1"/>
  <c r="HB244" i="1"/>
  <c r="H154" i="1"/>
  <c r="T161" i="1"/>
  <c r="Z221" i="1"/>
  <c r="GT291" i="1"/>
  <c r="U138" i="1"/>
  <c r="AG182" i="1"/>
  <c r="DR170" i="1"/>
  <c r="BR131" i="1"/>
  <c r="BJ170" i="1"/>
  <c r="DS272" i="1"/>
  <c r="BF176" i="1"/>
  <c r="FW253" i="1"/>
  <c r="BY239" i="1"/>
  <c r="GT209" i="1"/>
  <c r="AL106" i="1"/>
  <c r="AI221" i="1"/>
  <c r="FY264" i="1"/>
  <c r="R203" i="1"/>
  <c r="HC288" i="1"/>
  <c r="CD264" i="1"/>
  <c r="GO78" i="1"/>
  <c r="DI280" i="1"/>
  <c r="AB246" i="1"/>
  <c r="L194" i="1"/>
  <c r="HI184" i="1"/>
  <c r="GM227" i="1"/>
  <c r="BJ156" i="1"/>
  <c r="GE246" i="1"/>
  <c r="GH258" i="1"/>
  <c r="GA220" i="1"/>
  <c r="BD273" i="1"/>
  <c r="BU165" i="1"/>
  <c r="FM185" i="1"/>
  <c r="AX284" i="1"/>
  <c r="DV194" i="1"/>
  <c r="CB171" i="1"/>
  <c r="BZ257" i="1"/>
  <c r="DE272" i="1"/>
  <c r="FV228" i="1"/>
  <c r="GQ208" i="1"/>
  <c r="FZ191" i="1"/>
  <c r="DC94" i="1"/>
  <c r="CQ212" i="1"/>
  <c r="EZ121" i="1"/>
  <c r="CT208" i="1"/>
  <c r="DM174" i="1"/>
  <c r="CL293" i="1"/>
  <c r="FX245" i="1"/>
  <c r="ET162" i="1"/>
  <c r="CM181" i="1"/>
  <c r="CO134" i="1"/>
  <c r="CW290" i="1"/>
  <c r="FE190" i="1"/>
  <c r="HB133" i="1"/>
  <c r="BX188" i="1"/>
  <c r="AL278" i="1"/>
  <c r="FU203" i="1"/>
  <c r="GZ227" i="1"/>
  <c r="AU209" i="1"/>
  <c r="GN259" i="1"/>
  <c r="HF182" i="1"/>
  <c r="DU175" i="1"/>
  <c r="CE238" i="1"/>
  <c r="DF159" i="1"/>
  <c r="EG171" i="1"/>
  <c r="CB182" i="1"/>
  <c r="EW135" i="1"/>
  <c r="CW291" i="1"/>
  <c r="T115" i="1"/>
  <c r="BE123" i="1"/>
  <c r="BD140" i="1"/>
  <c r="BP121" i="1"/>
  <c r="U263" i="1"/>
  <c r="AY232" i="1"/>
  <c r="AB282" i="1"/>
  <c r="AK183" i="1"/>
  <c r="AQ131" i="1"/>
  <c r="EG251" i="1"/>
  <c r="GS180" i="1"/>
  <c r="S217" i="1"/>
  <c r="FQ246" i="1"/>
  <c r="DX262" i="1"/>
  <c r="ER134" i="1"/>
  <c r="P293" i="1"/>
  <c r="AH235" i="1"/>
  <c r="HI247" i="1"/>
  <c r="CO182" i="1"/>
  <c r="GQ283" i="1"/>
  <c r="EW239" i="1"/>
  <c r="GR287" i="1"/>
  <c r="DQ258" i="1"/>
  <c r="EH267" i="1"/>
  <c r="HE199" i="1"/>
  <c r="BQ174" i="1"/>
  <c r="FU281" i="1"/>
  <c r="DH263" i="1"/>
  <c r="GV207" i="1"/>
  <c r="N284" i="1"/>
  <c r="FG195" i="1"/>
  <c r="Q223" i="1"/>
  <c r="CS286" i="1"/>
  <c r="ER173" i="1"/>
  <c r="BS119" i="1"/>
  <c r="BR248" i="1"/>
  <c r="BU225" i="1"/>
  <c r="EQ202" i="1"/>
  <c r="Y206" i="1"/>
  <c r="GI285" i="1"/>
  <c r="AY157" i="1"/>
  <c r="CP249" i="1"/>
  <c r="AZ262" i="1"/>
  <c r="BG207" i="1"/>
  <c r="GU219" i="1"/>
  <c r="CH150" i="1"/>
  <c r="CP104" i="1"/>
  <c r="DE194" i="1"/>
  <c r="Q161" i="1"/>
  <c r="CK177" i="1"/>
  <c r="FG165" i="1"/>
  <c r="FG215" i="1"/>
  <c r="EM202" i="1"/>
  <c r="CM216" i="1"/>
  <c r="AH274" i="1"/>
  <c r="EQ194" i="1"/>
  <c r="FU229" i="1"/>
  <c r="BW207" i="1"/>
  <c r="CB102" i="1"/>
  <c r="HE169" i="1"/>
  <c r="GD145" i="1"/>
  <c r="CB278" i="1"/>
  <c r="N248" i="1"/>
  <c r="EW187" i="1"/>
  <c r="AQ177" i="1"/>
  <c r="HG149" i="1"/>
  <c r="AJ173" i="1"/>
  <c r="DW122" i="1"/>
  <c r="GG161" i="1"/>
  <c r="FY133" i="1"/>
  <c r="EC161" i="1"/>
  <c r="BR246" i="1"/>
  <c r="EJ263" i="1"/>
  <c r="X233" i="1"/>
  <c r="BI148" i="1"/>
  <c r="CK239" i="1"/>
  <c r="BC231" i="1"/>
  <c r="AY194" i="1"/>
  <c r="AN146" i="1"/>
  <c r="GB187" i="1"/>
  <c r="HE207" i="1"/>
  <c r="DG271" i="1"/>
  <c r="BV293" i="1"/>
  <c r="CW193" i="1"/>
  <c r="AU180" i="1"/>
  <c r="FX204" i="1"/>
  <c r="FX284" i="1"/>
  <c r="DG216" i="1"/>
  <c r="HA153" i="1"/>
  <c r="FI203" i="1"/>
  <c r="CL215" i="1"/>
  <c r="CN174" i="1"/>
  <c r="AX211" i="1"/>
  <c r="DV186" i="1"/>
  <c r="CP165" i="1"/>
  <c r="W205" i="1"/>
  <c r="AB216" i="1"/>
  <c r="FR208" i="1"/>
  <c r="FU150" i="1"/>
  <c r="AB160" i="1"/>
  <c r="GY183" i="1"/>
  <c r="FK257" i="1"/>
  <c r="EA215" i="1"/>
  <c r="N246" i="1"/>
  <c r="FY281" i="1"/>
  <c r="DS255" i="1"/>
  <c r="EQ181" i="1"/>
  <c r="GK116" i="1"/>
  <c r="BG138" i="1"/>
  <c r="GQ220" i="1"/>
  <c r="CX265" i="1"/>
  <c r="GB266" i="1"/>
  <c r="O197" i="1"/>
  <c r="GU211" i="1"/>
  <c r="HA214" i="1"/>
  <c r="CP200" i="1"/>
  <c r="DE229" i="1"/>
  <c r="GZ206" i="1"/>
  <c r="DS215" i="1"/>
  <c r="BM196" i="1"/>
  <c r="CF227" i="1"/>
  <c r="P173" i="1"/>
  <c r="EB222" i="1"/>
  <c r="GS253" i="1"/>
  <c r="BR270" i="1"/>
  <c r="EN229" i="1"/>
  <c r="BQ173" i="1"/>
  <c r="AJ158" i="1"/>
  <c r="CA138" i="1"/>
  <c r="GY122" i="1"/>
  <c r="ED208" i="1"/>
  <c r="AG132" i="1"/>
  <c r="GK222" i="1"/>
  <c r="AJ225" i="1"/>
  <c r="BM244" i="1"/>
  <c r="DU272" i="1"/>
  <c r="AM189" i="1"/>
  <c r="FR239" i="1"/>
  <c r="EK264" i="1"/>
  <c r="BE150" i="1"/>
  <c r="FT287" i="1"/>
  <c r="GG146" i="1"/>
  <c r="CG160" i="1"/>
  <c r="BQ217" i="1"/>
  <c r="GV275" i="1"/>
  <c r="FW174" i="1"/>
  <c r="BR288" i="1"/>
  <c r="AY265" i="1"/>
  <c r="DP233" i="1"/>
  <c r="GG177" i="1"/>
  <c r="GY128" i="1"/>
  <c r="CB186" i="1"/>
  <c r="BP225" i="1"/>
  <c r="DS283" i="1"/>
  <c r="K279" i="1"/>
  <c r="DX246" i="1"/>
  <c r="CR279" i="1"/>
  <c r="J284" i="1"/>
  <c r="GD271" i="1"/>
  <c r="FI129" i="1"/>
  <c r="DB238" i="1"/>
  <c r="AE222" i="1"/>
  <c r="CD147" i="1"/>
  <c r="AX157" i="1"/>
  <c r="EI195" i="1"/>
  <c r="S252" i="1"/>
  <c r="FI150" i="1"/>
  <c r="AP154" i="1"/>
  <c r="BV184" i="1"/>
  <c r="DR178" i="1"/>
  <c r="CA274" i="1"/>
  <c r="CR288" i="1"/>
  <c r="I204" i="1"/>
  <c r="FF198" i="1"/>
  <c r="BD198" i="1"/>
  <c r="AD225" i="1"/>
  <c r="CF292" i="1"/>
  <c r="T134" i="1"/>
  <c r="GA279" i="1"/>
  <c r="AZ150" i="1"/>
  <c r="BR161" i="1"/>
  <c r="CB223" i="1"/>
  <c r="AW182" i="1"/>
  <c r="CM238" i="1"/>
  <c r="BT256" i="1"/>
  <c r="BI216" i="1"/>
  <c r="EG245" i="1"/>
  <c r="GD150" i="1"/>
  <c r="DW196" i="1"/>
  <c r="EV277" i="1"/>
  <c r="AJ209" i="1"/>
  <c r="GG226" i="1"/>
  <c r="CI293" i="1"/>
  <c r="DX297" i="1"/>
  <c r="DG231" i="1"/>
  <c r="FI154" i="1"/>
  <c r="DS230" i="1"/>
  <c r="AW283" i="1"/>
  <c r="HE279" i="1"/>
  <c r="EM182" i="1"/>
  <c r="CN256" i="1"/>
  <c r="EB207" i="1"/>
  <c r="DS160" i="1"/>
  <c r="O180" i="1"/>
  <c r="EU165" i="1"/>
  <c r="GQ238" i="1"/>
  <c r="FQ199" i="1"/>
  <c r="BC176" i="1"/>
  <c r="AG288" i="1"/>
  <c r="BD174" i="1"/>
  <c r="DA187" i="1"/>
  <c r="DU159" i="1"/>
  <c r="AQ205" i="1"/>
  <c r="W274" i="1"/>
  <c r="Q193" i="1"/>
  <c r="CP213" i="1"/>
  <c r="CE237" i="1"/>
  <c r="HE113" i="1"/>
  <c r="EE272" i="1"/>
  <c r="CD137" i="1"/>
  <c r="CD230" i="1"/>
  <c r="AH208" i="1"/>
  <c r="EV243" i="1"/>
  <c r="FN198" i="1"/>
  <c r="DK201" i="1"/>
  <c r="GS198" i="1"/>
  <c r="EB195" i="1"/>
  <c r="ED290" i="1"/>
  <c r="P187" i="1"/>
  <c r="AZ171" i="1"/>
  <c r="DY222" i="1"/>
  <c r="EG213" i="1"/>
  <c r="CX168" i="1"/>
  <c r="CO221" i="1"/>
  <c r="CR268" i="1"/>
  <c r="DF175" i="1"/>
  <c r="DE96" i="1"/>
  <c r="FL292" i="1"/>
  <c r="AQ151" i="1"/>
  <c r="BR137" i="1"/>
  <c r="EJ199" i="1"/>
  <c r="CH157" i="1"/>
  <c r="BE213" i="1"/>
  <c r="FF210" i="1"/>
  <c r="GM212" i="1"/>
  <c r="FE185" i="1"/>
  <c r="BW287" i="1"/>
  <c r="AP150" i="1"/>
  <c r="CA179" i="1"/>
  <c r="S211" i="1"/>
  <c r="CS262" i="1"/>
  <c r="BK282" i="1"/>
  <c r="FW155" i="1"/>
  <c r="EY146" i="1"/>
  <c r="DK203" i="1"/>
  <c r="GZ265" i="1"/>
  <c r="EE265" i="1"/>
  <c r="FL223" i="1"/>
  <c r="GV255" i="1"/>
  <c r="HB282" i="1"/>
  <c r="FS251" i="1"/>
  <c r="DE202" i="1"/>
  <c r="BB277" i="1"/>
  <c r="AO198" i="1"/>
  <c r="BV207" i="1"/>
  <c r="CM268" i="1"/>
  <c r="FP263" i="1"/>
  <c r="AA159" i="1"/>
  <c r="DX248" i="1"/>
  <c r="GW185" i="1"/>
  <c r="FL274" i="1"/>
  <c r="AJ170" i="1"/>
  <c r="HD164" i="1"/>
  <c r="AA170" i="1"/>
  <c r="BZ201" i="1"/>
  <c r="DH235" i="1"/>
  <c r="GT278" i="1"/>
  <c r="HF277" i="1"/>
  <c r="EX274" i="1"/>
  <c r="ER228" i="1"/>
  <c r="AD227" i="1"/>
  <c r="EI156" i="1"/>
  <c r="FM216" i="1"/>
  <c r="AT167" i="1"/>
  <c r="DX104" i="1"/>
  <c r="EP175" i="1"/>
  <c r="EY251" i="1"/>
  <c r="AC210" i="1"/>
  <c r="FM229" i="1"/>
  <c r="HE168" i="1"/>
  <c r="AB284" i="1"/>
  <c r="GI217" i="1"/>
  <c r="GD173" i="1"/>
  <c r="BH210" i="1"/>
  <c r="EH139" i="1"/>
  <c r="EW285" i="1"/>
  <c r="CV206" i="1"/>
  <c r="FD231" i="1"/>
  <c r="CS261" i="1"/>
  <c r="K236" i="1"/>
  <c r="EP184" i="1"/>
  <c r="DP289" i="1"/>
  <c r="GS247" i="1"/>
  <c r="BD164" i="1"/>
  <c r="FI285" i="1"/>
  <c r="DC168" i="1"/>
  <c r="EU178" i="1"/>
  <c r="CV162" i="1"/>
  <c r="HA164" i="1"/>
  <c r="GK151" i="1"/>
  <c r="X208" i="1"/>
  <c r="CB108" i="1"/>
  <c r="CV149" i="1"/>
  <c r="BJ227" i="1"/>
  <c r="BI252" i="1"/>
  <c r="ET230" i="1"/>
  <c r="GF184" i="1"/>
  <c r="CC222" i="1"/>
  <c r="HG218" i="1"/>
  <c r="CP203" i="1"/>
  <c r="AR228" i="1"/>
  <c r="DN219" i="1"/>
  <c r="DN113" i="1"/>
  <c r="DG148" i="1"/>
  <c r="I193" i="1"/>
  <c r="L204" i="1"/>
  <c r="DE163" i="1"/>
  <c r="AZ233" i="1"/>
  <c r="CR220" i="1"/>
  <c r="FN288" i="1"/>
  <c r="GZ279" i="1"/>
  <c r="EL254" i="1"/>
  <c r="CM283" i="1"/>
  <c r="FK275" i="1"/>
  <c r="EG243" i="1"/>
  <c r="DW192" i="1"/>
  <c r="GB255" i="1"/>
  <c r="AG279" i="1"/>
  <c r="ES145" i="1"/>
  <c r="CX91" i="1"/>
  <c r="EM234" i="1"/>
  <c r="T238" i="1"/>
  <c r="FC235" i="1"/>
  <c r="CA233" i="1"/>
  <c r="DR238" i="1"/>
  <c r="BU213" i="1"/>
  <c r="EN164" i="1"/>
  <c r="AB225" i="1"/>
  <c r="DR205" i="1"/>
  <c r="AF174" i="1"/>
  <c r="AR244" i="1"/>
  <c r="BN271" i="1"/>
  <c r="CL213" i="1"/>
  <c r="FM234" i="1"/>
  <c r="FY166" i="1"/>
  <c r="BI192" i="1"/>
  <c r="BT168" i="1"/>
  <c r="GY206" i="1"/>
  <c r="EY188" i="1"/>
  <c r="DD183" i="1"/>
  <c r="CB254" i="1"/>
  <c r="BG231" i="1"/>
  <c r="AJ271" i="1"/>
  <c r="BH215" i="1"/>
  <c r="BF149" i="1"/>
  <c r="FE277" i="1"/>
  <c r="GD240" i="1"/>
  <c r="CY275" i="1"/>
  <c r="GC285" i="1"/>
  <c r="DN211" i="1"/>
  <c r="DA279" i="1"/>
  <c r="DP148" i="1"/>
  <c r="BU212" i="1"/>
  <c r="HH215" i="1"/>
  <c r="DY180" i="1"/>
  <c r="DP168" i="1"/>
  <c r="DA235" i="1"/>
  <c r="EV197" i="1"/>
  <c r="W141" i="1"/>
  <c r="EC276" i="1"/>
  <c r="EV283" i="1"/>
  <c r="FP296" i="1"/>
  <c r="FR289" i="1"/>
  <c r="M272" i="1"/>
  <c r="HA232" i="1"/>
  <c r="GF189" i="1"/>
  <c r="AQ138" i="1"/>
  <c r="GI203" i="1"/>
  <c r="CU174" i="1"/>
  <c r="CS217" i="1"/>
  <c r="GR257" i="1"/>
  <c r="AS216" i="1"/>
  <c r="BU246" i="1"/>
  <c r="AP183" i="1"/>
  <c r="FQ158" i="1"/>
  <c r="EY263" i="1"/>
  <c r="CO181" i="1"/>
  <c r="AV164" i="1"/>
  <c r="FI256" i="1"/>
  <c r="EA236" i="1"/>
  <c r="GI113" i="1"/>
  <c r="AM210" i="1"/>
  <c r="GU123" i="1"/>
  <c r="AQ225" i="1"/>
  <c r="AL290" i="1"/>
  <c r="EI260" i="1"/>
  <c r="FT151" i="1"/>
  <c r="DN163" i="1"/>
  <c r="FE126" i="1"/>
  <c r="BS285" i="1"/>
  <c r="EQ189" i="1"/>
  <c r="FC282" i="1"/>
  <c r="CG291" i="1"/>
  <c r="CV266" i="1"/>
  <c r="CW178" i="1"/>
  <c r="DL229" i="1"/>
  <c r="K209" i="1"/>
  <c r="BY264" i="1"/>
  <c r="N270" i="1"/>
  <c r="BF277" i="1"/>
  <c r="GX182" i="1"/>
  <c r="AO251" i="1"/>
  <c r="CH156" i="1"/>
  <c r="BO178" i="1"/>
  <c r="FX273" i="1"/>
  <c r="EM144" i="1"/>
  <c r="AS266" i="1"/>
  <c r="EW260" i="1"/>
  <c r="FY163" i="1"/>
  <c r="GJ262" i="1"/>
  <c r="CH182" i="1"/>
  <c r="CN253" i="1"/>
  <c r="FO282" i="1"/>
  <c r="FS264" i="1"/>
  <c r="CO229" i="1"/>
  <c r="EG90" i="1"/>
  <c r="FT227" i="1"/>
  <c r="ES191" i="1"/>
  <c r="FH192" i="1"/>
  <c r="CB194" i="1"/>
  <c r="GP176" i="1"/>
  <c r="P289" i="1"/>
  <c r="BW249" i="1"/>
  <c r="DH97" i="1"/>
  <c r="FE186" i="1"/>
  <c r="DP176" i="1"/>
  <c r="FH296" i="1"/>
  <c r="BP252" i="1"/>
  <c r="BQ247" i="1"/>
  <c r="DB144" i="1"/>
  <c r="DE142" i="1"/>
  <c r="BD267" i="1"/>
  <c r="GF253" i="1"/>
  <c r="DB160" i="1"/>
  <c r="EO204" i="1"/>
  <c r="O266" i="1"/>
  <c r="EX210" i="1"/>
  <c r="FY258" i="1"/>
  <c r="N204" i="1"/>
  <c r="EK88" i="1"/>
  <c r="GO241" i="1"/>
  <c r="H182" i="1"/>
  <c r="DC292" i="1"/>
  <c r="EK298" i="1"/>
  <c r="GC246" i="1"/>
  <c r="GF280" i="1"/>
  <c r="HB154" i="1"/>
  <c r="BB177" i="1"/>
  <c r="AB193" i="1"/>
  <c r="GZ244" i="1"/>
  <c r="GK166" i="1"/>
  <c r="CK178" i="1"/>
  <c r="CK165" i="1"/>
  <c r="EG269" i="1"/>
  <c r="AW191" i="1"/>
  <c r="CE107" i="1"/>
  <c r="BG208" i="1"/>
  <c r="DE159" i="1"/>
  <c r="BP181" i="1"/>
  <c r="FJ211" i="1"/>
  <c r="BE287" i="1"/>
  <c r="CZ175" i="1"/>
  <c r="U198" i="1"/>
  <c r="BZ180" i="1"/>
  <c r="CW281" i="1"/>
  <c r="AF144" i="1"/>
  <c r="CO254" i="1"/>
  <c r="BC143" i="1"/>
  <c r="HI239" i="1"/>
  <c r="ER219" i="1"/>
  <c r="GX139" i="1"/>
  <c r="GT155" i="1"/>
  <c r="CD262" i="1"/>
  <c r="AX161" i="1"/>
  <c r="BZ260" i="1"/>
  <c r="EU197" i="1"/>
  <c r="CQ295" i="1"/>
  <c r="BX295" i="1"/>
  <c r="EJ132" i="1"/>
  <c r="BA127" i="1"/>
  <c r="GB276" i="1"/>
  <c r="GH178" i="1"/>
  <c r="CK197" i="1"/>
  <c r="FA213" i="1"/>
  <c r="CG239" i="1"/>
  <c r="CG251" i="1"/>
  <c r="BL132" i="1"/>
  <c r="CI217" i="1"/>
  <c r="EC257" i="1"/>
  <c r="BA139" i="1"/>
  <c r="GM185" i="1"/>
  <c r="AF288" i="1"/>
  <c r="GZ250" i="1"/>
  <c r="FY291" i="1"/>
  <c r="GH143" i="1"/>
  <c r="BZ208" i="1"/>
  <c r="DM275" i="1"/>
  <c r="DQ124" i="1"/>
  <c r="CW224" i="1"/>
  <c r="GP196" i="1"/>
  <c r="EJ188" i="1"/>
  <c r="EN159" i="1"/>
  <c r="GP193" i="1"/>
  <c r="HH235" i="1"/>
  <c r="BK142" i="1"/>
  <c r="AT164" i="1"/>
  <c r="BJ232" i="1"/>
  <c r="BI242" i="1"/>
  <c r="EG219" i="1"/>
  <c r="EW191" i="1"/>
  <c r="FX250" i="1"/>
  <c r="FR135" i="1"/>
  <c r="GC185" i="1"/>
  <c r="GQ295" i="1"/>
  <c r="EJ248" i="1"/>
  <c r="I156" i="1"/>
  <c r="AU274" i="1"/>
  <c r="GB161" i="1"/>
  <c r="FY211" i="1"/>
  <c r="EP288" i="1"/>
  <c r="HA162" i="1"/>
  <c r="AY171" i="1"/>
  <c r="ES248" i="1"/>
  <c r="HH233" i="1"/>
  <c r="X272" i="1"/>
  <c r="AP225" i="1"/>
  <c r="DE265" i="1"/>
  <c r="FH168" i="1"/>
  <c r="EF197" i="1"/>
  <c r="GV240" i="1"/>
  <c r="FJ235" i="1"/>
  <c r="EL278" i="1"/>
  <c r="AG228" i="1"/>
  <c r="CR145" i="1"/>
  <c r="FA168" i="1"/>
  <c r="DB156" i="1"/>
  <c r="AC184" i="1"/>
  <c r="BO188" i="1"/>
  <c r="DM271" i="1"/>
  <c r="BX253" i="1"/>
  <c r="BE164" i="1"/>
  <c r="HC247" i="1"/>
  <c r="AR209" i="1"/>
  <c r="W223" i="1"/>
  <c r="DX143" i="1"/>
  <c r="EW233" i="1"/>
  <c r="FT262" i="1"/>
  <c r="DJ139" i="1"/>
  <c r="BW181" i="1"/>
  <c r="BQ114" i="1"/>
  <c r="EM109" i="1"/>
  <c r="CW153" i="1"/>
  <c r="HA253" i="1"/>
  <c r="FI230" i="1"/>
  <c r="HA243" i="1"/>
  <c r="BG175" i="1"/>
  <c r="DD185" i="1"/>
  <c r="BE183" i="1"/>
  <c r="GB179" i="1"/>
  <c r="V279" i="1"/>
  <c r="DC237" i="1"/>
  <c r="GP206" i="1"/>
  <c r="DE177" i="1"/>
  <c r="DV138" i="1"/>
  <c r="AP141" i="1"/>
  <c r="BF273" i="1"/>
  <c r="U224" i="1"/>
  <c r="M173" i="1"/>
  <c r="GS171" i="1"/>
  <c r="AC285" i="1"/>
  <c r="FH219" i="1"/>
  <c r="FF264" i="1"/>
  <c r="GF198" i="1"/>
  <c r="CT282" i="1"/>
  <c r="CZ189" i="1"/>
  <c r="I130" i="1"/>
  <c r="BC201" i="1"/>
  <c r="DO156" i="1"/>
  <c r="FM137" i="1"/>
  <c r="AS220" i="1"/>
  <c r="BL222" i="1"/>
  <c r="GV260" i="1"/>
  <c r="FW177" i="1"/>
  <c r="FT208" i="1"/>
  <c r="BG181" i="1"/>
  <c r="CN196" i="1"/>
  <c r="DK167" i="1"/>
  <c r="EO183" i="1"/>
  <c r="GY231" i="1"/>
  <c r="CK265" i="1"/>
  <c r="EK206" i="1"/>
  <c r="EY214" i="1"/>
  <c r="HB223" i="1"/>
  <c r="EN248" i="1"/>
  <c r="CS280" i="1"/>
  <c r="EX279" i="1"/>
  <c r="GV198" i="1"/>
  <c r="O149" i="1"/>
  <c r="EZ239" i="1"/>
  <c r="FW198" i="1"/>
  <c r="HF155" i="1"/>
  <c r="FY288" i="1"/>
  <c r="AX190" i="1"/>
  <c r="FK246" i="1"/>
  <c r="FI237" i="1"/>
  <c r="ES277" i="1"/>
  <c r="AW293" i="1"/>
  <c r="EG281" i="1"/>
  <c r="GP253" i="1"/>
  <c r="EH138" i="1"/>
  <c r="CQ268" i="1"/>
  <c r="AX241" i="1"/>
  <c r="BZ199" i="1"/>
  <c r="DD158" i="1"/>
  <c r="AP273" i="1"/>
  <c r="DH254" i="1"/>
  <c r="AT230" i="1"/>
  <c r="AY285" i="1"/>
  <c r="DE216" i="1"/>
  <c r="EY218" i="1"/>
  <c r="EH184" i="1"/>
  <c r="FT233" i="1"/>
  <c r="GL239" i="1"/>
  <c r="GU258" i="1"/>
  <c r="AD223" i="1"/>
  <c r="CP161" i="1"/>
  <c r="CD281" i="1"/>
  <c r="FD237" i="1"/>
  <c r="DF198" i="1"/>
  <c r="GM186" i="1"/>
  <c r="V225" i="1"/>
  <c r="AI156" i="1"/>
  <c r="FD217" i="1"/>
  <c r="BS202" i="1"/>
  <c r="AC257" i="1"/>
  <c r="DB278" i="1"/>
  <c r="CP283" i="1"/>
  <c r="BS223" i="1"/>
  <c r="GQ141" i="1"/>
  <c r="DR266" i="1"/>
  <c r="FJ187" i="1"/>
  <c r="CH296" i="1"/>
  <c r="T191" i="1"/>
  <c r="CI209" i="1"/>
  <c r="CN244" i="1"/>
  <c r="FK213" i="1"/>
  <c r="CB179" i="1"/>
  <c r="ER286" i="1"/>
  <c r="BL269" i="1"/>
  <c r="GT182" i="1"/>
  <c r="DW210" i="1"/>
  <c r="CE195" i="1"/>
  <c r="GG103" i="1"/>
  <c r="ET280" i="1"/>
  <c r="FT161" i="1"/>
  <c r="BQ160" i="1"/>
  <c r="DH240" i="1"/>
  <c r="BD226" i="1"/>
  <c r="GA249" i="1"/>
  <c r="FA189" i="1"/>
  <c r="FS155" i="1"/>
  <c r="FR230" i="1"/>
  <c r="HE200" i="1"/>
  <c r="EE254" i="1"/>
  <c r="M295" i="1"/>
  <c r="FH193" i="1"/>
  <c r="BJ184" i="1"/>
  <c r="AD270" i="1"/>
  <c r="CS290" i="1"/>
  <c r="AM192" i="1"/>
  <c r="GW279" i="1"/>
  <c r="AI257" i="1"/>
  <c r="K229" i="1"/>
  <c r="AW209" i="1"/>
  <c r="GT130" i="1"/>
  <c r="DT189" i="1"/>
  <c r="EJ178" i="1"/>
  <c r="BE118" i="1"/>
  <c r="DV181" i="1"/>
  <c r="FS253" i="1"/>
  <c r="FZ162" i="1"/>
  <c r="BC208" i="1"/>
  <c r="AF161" i="1"/>
  <c r="GA278" i="1"/>
  <c r="BC177" i="1"/>
  <c r="DB259" i="1"/>
  <c r="DP236" i="1"/>
  <c r="CL273" i="1"/>
  <c r="CP139" i="1"/>
  <c r="CU203" i="1"/>
  <c r="CC202" i="1"/>
  <c r="AQ281" i="1"/>
  <c r="BR194" i="1"/>
  <c r="AS248" i="1"/>
  <c r="BO176" i="1"/>
  <c r="DK208" i="1"/>
  <c r="DY256" i="1"/>
  <c r="GQ173" i="1"/>
  <c r="EB181" i="1"/>
  <c r="CY210" i="1"/>
  <c r="FN253" i="1"/>
  <c r="HF152" i="1"/>
  <c r="EL174" i="1"/>
  <c r="FH155" i="1"/>
  <c r="EP171" i="1"/>
  <c r="EO252" i="1"/>
  <c r="FW244" i="1"/>
  <c r="FS275" i="1"/>
  <c r="BF142" i="1"/>
  <c r="DY155" i="1"/>
  <c r="FG251" i="1"/>
  <c r="DB290" i="1"/>
  <c r="DQ192" i="1"/>
  <c r="GY244" i="1"/>
  <c r="FF211" i="1"/>
  <c r="P269" i="1"/>
  <c r="CT192" i="1"/>
  <c r="BL140" i="1"/>
  <c r="EC197" i="1"/>
  <c r="J98" i="1"/>
  <c r="DI198" i="1"/>
  <c r="BM192" i="1"/>
  <c r="DL262" i="1"/>
  <c r="GF229" i="1"/>
  <c r="U167" i="1"/>
  <c r="DG220" i="1"/>
  <c r="R236" i="1"/>
  <c r="HD186" i="1"/>
  <c r="FA235" i="1"/>
  <c r="AA261" i="1"/>
  <c r="GX247" i="1"/>
  <c r="BZ181" i="1"/>
  <c r="GA215" i="1"/>
  <c r="AY152" i="1"/>
  <c r="EV292" i="1"/>
  <c r="AJ247" i="1"/>
  <c r="BH252" i="1"/>
  <c r="DY176" i="1"/>
  <c r="BQ135" i="1"/>
  <c r="DW247" i="1"/>
  <c r="K201" i="1"/>
  <c r="GH229" i="1"/>
  <c r="EA153" i="1"/>
  <c r="GP243" i="1"/>
  <c r="GT200" i="1"/>
  <c r="GN180" i="1"/>
  <c r="AH201" i="1"/>
  <c r="CL269" i="1"/>
  <c r="AI241" i="1"/>
  <c r="FY142" i="1"/>
  <c r="BE246" i="1"/>
  <c r="EA182" i="1"/>
  <c r="BO203" i="1"/>
  <c r="J222" i="1"/>
  <c r="BI237" i="1"/>
  <c r="AN254" i="1"/>
  <c r="GV216" i="1"/>
  <c r="FL239" i="1"/>
  <c r="GQ186" i="1"/>
  <c r="BL216" i="1"/>
  <c r="CZ235" i="1"/>
  <c r="FH160" i="1"/>
  <c r="BW171" i="1"/>
  <c r="BQ264" i="1"/>
  <c r="H87" i="1"/>
  <c r="HI164" i="1"/>
  <c r="DK199" i="1"/>
  <c r="BK229" i="1"/>
  <c r="DN282" i="1"/>
  <c r="DM230" i="1"/>
  <c r="BX135" i="1"/>
  <c r="BQ248" i="1"/>
  <c r="HG157" i="1"/>
  <c r="AM220" i="1"/>
  <c r="AJ240" i="1"/>
  <c r="FN226" i="1"/>
  <c r="EI150" i="1"/>
  <c r="HA194" i="1"/>
  <c r="L134" i="1"/>
  <c r="I217" i="1"/>
  <c r="GR273" i="1"/>
  <c r="GR133" i="1"/>
  <c r="CW218" i="1"/>
  <c r="CL257" i="1"/>
  <c r="BA284" i="1"/>
  <c r="DC219" i="1"/>
  <c r="HD118" i="1"/>
  <c r="EI243" i="1"/>
  <c r="HD205" i="1"/>
  <c r="AK184" i="1"/>
  <c r="Q182" i="1"/>
  <c r="Y274" i="1"/>
  <c r="AD226" i="1"/>
  <c r="CH162" i="1"/>
  <c r="DV184" i="1"/>
  <c r="U141" i="1"/>
  <c r="GN281" i="1"/>
  <c r="BP285" i="1"/>
  <c r="AS207" i="1"/>
  <c r="X145" i="1"/>
  <c r="FK221" i="1"/>
  <c r="GV282" i="1"/>
  <c r="GQ149" i="1"/>
  <c r="CM249" i="1"/>
  <c r="AG234" i="1"/>
  <c r="CD175" i="1"/>
  <c r="BZ235" i="1"/>
  <c r="BF291" i="1"/>
  <c r="BB199" i="1"/>
  <c r="CB291" i="1"/>
  <c r="K272" i="1"/>
  <c r="DA251" i="1"/>
  <c r="H200" i="1"/>
  <c r="FP282" i="1"/>
  <c r="CS194" i="1"/>
  <c r="DY254" i="1"/>
  <c r="HD192" i="1"/>
  <c r="AP142" i="1"/>
  <c r="AJ279" i="1"/>
  <c r="BV187" i="1"/>
  <c r="HB276" i="1"/>
  <c r="DH144" i="1"/>
  <c r="FL221" i="1"/>
  <c r="AH197" i="1"/>
  <c r="BH153" i="1"/>
  <c r="BQ233" i="1"/>
  <c r="GW246" i="1"/>
  <c r="P207" i="1"/>
  <c r="CP184" i="1"/>
  <c r="CS189" i="1"/>
  <c r="CF169" i="1"/>
  <c r="AV295" i="1"/>
  <c r="DN222" i="1"/>
  <c r="FL271" i="1"/>
  <c r="DL175" i="1"/>
  <c r="BU192" i="1"/>
  <c r="GX296" i="1"/>
  <c r="EB273" i="1"/>
  <c r="GF204" i="1"/>
  <c r="EJ297" i="1"/>
  <c r="CZ219" i="1"/>
  <c r="BN275" i="1"/>
  <c r="GG145" i="1"/>
  <c r="GH160" i="1"/>
  <c r="Z286" i="1"/>
  <c r="CM289" i="1"/>
  <c r="FP169" i="1"/>
  <c r="GM257" i="1"/>
  <c r="GX67" i="1"/>
  <c r="AL164" i="1"/>
  <c r="X136" i="1"/>
  <c r="CK184" i="1"/>
  <c r="BW238" i="1"/>
  <c r="X250" i="1"/>
  <c r="BD272" i="1"/>
  <c r="CP266" i="1"/>
  <c r="EB229" i="1"/>
  <c r="EH264" i="1"/>
  <c r="EM170" i="1"/>
  <c r="DD164" i="1"/>
  <c r="FH277" i="1"/>
  <c r="BA221" i="1"/>
  <c r="EU255" i="1"/>
  <c r="FN287" i="1"/>
  <c r="CO241" i="1"/>
  <c r="Z275" i="1"/>
  <c r="AC188" i="1"/>
  <c r="FK299" i="1"/>
  <c r="HE135" i="1"/>
  <c r="BW189" i="1"/>
  <c r="AD202" i="1"/>
  <c r="CO288" i="1"/>
  <c r="AK252" i="1"/>
  <c r="EU263" i="1"/>
  <c r="GT162" i="1"/>
  <c r="GZ194" i="1"/>
  <c r="AT203" i="1"/>
  <c r="AG267" i="1"/>
  <c r="DX180" i="1"/>
  <c r="DB185" i="1"/>
  <c r="GV214" i="1"/>
  <c r="FL238" i="1"/>
  <c r="CH293" i="1"/>
  <c r="HB205" i="1"/>
  <c r="HF222" i="1"/>
  <c r="AQ170" i="1"/>
  <c r="HB283" i="1"/>
  <c r="FC276" i="1"/>
  <c r="AN162" i="1"/>
  <c r="HC235" i="1"/>
  <c r="U251" i="1"/>
  <c r="BU187" i="1"/>
  <c r="GI165" i="1"/>
  <c r="FV200" i="1"/>
  <c r="FB200" i="1"/>
  <c r="AR146" i="1"/>
  <c r="GO194" i="1"/>
  <c r="AM259" i="1"/>
  <c r="GK192" i="1"/>
  <c r="FS223" i="1"/>
  <c r="GU239" i="1"/>
  <c r="EG186" i="1"/>
  <c r="CU249" i="1"/>
  <c r="DL234" i="1"/>
  <c r="EE228" i="1"/>
  <c r="AH291" i="1"/>
  <c r="ET177" i="1"/>
  <c r="GI204" i="1"/>
  <c r="AZ208" i="1"/>
  <c r="GD280" i="1"/>
  <c r="FH236" i="1"/>
  <c r="BI162" i="1"/>
  <c r="Y236" i="1"/>
  <c r="ER279" i="1"/>
  <c r="GL237" i="1"/>
  <c r="BQ110" i="1"/>
  <c r="DN230" i="1"/>
  <c r="FW275" i="1"/>
  <c r="CR259" i="1"/>
  <c r="AO168" i="1"/>
  <c r="Z210" i="1"/>
  <c r="EE177" i="1"/>
  <c r="AP243" i="1"/>
  <c r="S285" i="1"/>
  <c r="P298" i="1"/>
  <c r="BH296" i="1"/>
  <c r="CW164" i="1"/>
  <c r="DQ240" i="1"/>
  <c r="Y98" i="1"/>
  <c r="R275" i="1"/>
  <c r="EC219" i="1"/>
  <c r="CV194" i="1"/>
  <c r="BD171" i="1"/>
  <c r="CE248" i="1"/>
  <c r="GA218" i="1"/>
  <c r="GS150" i="1"/>
  <c r="EB220" i="1"/>
  <c r="DX170" i="1"/>
  <c r="CV155" i="1"/>
  <c r="BJ261" i="1"/>
  <c r="CK241" i="1"/>
  <c r="GW299" i="1"/>
  <c r="CY202" i="1"/>
  <c r="AE281" i="1"/>
  <c r="CH198" i="1"/>
  <c r="BF223" i="1"/>
  <c r="H67" i="1"/>
  <c r="GK219" i="1"/>
  <c r="AS235" i="1"/>
  <c r="BT194" i="1"/>
  <c r="AS218" i="1"/>
  <c r="CL163" i="1"/>
  <c r="DN298" i="1"/>
  <c r="BX266" i="1"/>
  <c r="DE146" i="1"/>
  <c r="AW280" i="1"/>
  <c r="N176" i="1"/>
  <c r="FE286" i="1"/>
  <c r="I84" i="1"/>
  <c r="EI123" i="1"/>
  <c r="CC218" i="1"/>
  <c r="H83" i="1"/>
  <c r="N230" i="1"/>
  <c r="HH205" i="1"/>
  <c r="FZ275" i="1"/>
  <c r="EB299" i="1"/>
  <c r="GL164" i="1"/>
  <c r="CM179" i="1"/>
  <c r="BK132" i="1"/>
  <c r="FV221" i="1"/>
  <c r="AJ141" i="1"/>
  <c r="S206" i="1"/>
  <c r="CD253" i="1"/>
  <c r="BI257" i="1"/>
  <c r="CD287" i="1"/>
  <c r="EE237" i="1"/>
  <c r="DU196" i="1"/>
  <c r="AE217" i="1"/>
  <c r="AD269" i="1"/>
  <c r="FM166" i="1"/>
  <c r="GZ268" i="1"/>
  <c r="HD160" i="1"/>
  <c r="FN256" i="1"/>
  <c r="CW232" i="1"/>
  <c r="AW177" i="1"/>
  <c r="S214" i="1"/>
  <c r="AW290" i="1"/>
  <c r="GE268" i="1"/>
  <c r="FS224" i="1"/>
  <c r="CH128" i="1"/>
  <c r="DQ225" i="1"/>
  <c r="AQ211" i="1"/>
  <c r="L147" i="1"/>
  <c r="CH188" i="1"/>
  <c r="EW205" i="1"/>
  <c r="GL256" i="1"/>
  <c r="FJ181" i="1"/>
  <c r="BO296" i="1"/>
  <c r="EQ227" i="1"/>
  <c r="EZ213" i="1"/>
  <c r="FO281" i="1"/>
  <c r="EZ233" i="1"/>
  <c r="FY79" i="1"/>
  <c r="FK263" i="1"/>
  <c r="CJ289" i="1"/>
  <c r="Q268" i="1"/>
  <c r="GP291" i="1"/>
  <c r="DU288" i="1"/>
  <c r="BX151" i="1"/>
  <c r="K288" i="1"/>
  <c r="EY253" i="1"/>
  <c r="EB247" i="1"/>
  <c r="AW197" i="1"/>
  <c r="V209" i="1"/>
  <c r="AJ297" i="1"/>
  <c r="BE207" i="1"/>
  <c r="BX179" i="1"/>
  <c r="EU154" i="1"/>
  <c r="K292" i="1"/>
  <c r="FH238" i="1"/>
  <c r="R198" i="1"/>
  <c r="GE282" i="1"/>
  <c r="FR150" i="1"/>
  <c r="ES266" i="1"/>
  <c r="EB290" i="1"/>
  <c r="M277" i="1"/>
  <c r="EK94" i="1"/>
  <c r="BE270" i="1"/>
  <c r="DT273" i="1"/>
  <c r="DK158" i="1"/>
  <c r="T295" i="1"/>
  <c r="EP283" i="1"/>
  <c r="AP241" i="1"/>
  <c r="AE160" i="1"/>
  <c r="AN246" i="1"/>
  <c r="FF240" i="1"/>
  <c r="ED248" i="1"/>
  <c r="CY257" i="1"/>
  <c r="DF259" i="1"/>
  <c r="EC137" i="1"/>
  <c r="BN190" i="1"/>
  <c r="FN208" i="1"/>
  <c r="CW187" i="1"/>
  <c r="GP244" i="1"/>
  <c r="EY249" i="1"/>
  <c r="BM160" i="1"/>
  <c r="DK271" i="1"/>
  <c r="GE264" i="1"/>
  <c r="S215" i="1"/>
  <c r="EP144" i="1"/>
  <c r="EB212" i="1"/>
  <c r="BH295" i="1"/>
  <c r="DH262" i="1"/>
  <c r="CX192" i="1"/>
  <c r="FX292" i="1"/>
  <c r="DD247" i="1"/>
  <c r="CO139" i="1"/>
  <c r="GH248" i="1"/>
  <c r="DX239" i="1"/>
  <c r="DW275" i="1"/>
  <c r="CG168" i="1"/>
  <c r="CP123" i="1"/>
  <c r="AS263" i="1"/>
  <c r="EH235" i="1"/>
  <c r="EW256" i="1"/>
  <c r="CT297" i="1"/>
  <c r="AT89" i="1"/>
  <c r="CP199" i="1"/>
  <c r="DW137" i="1"/>
  <c r="DQ228" i="1"/>
  <c r="N224" i="1"/>
  <c r="T250" i="1"/>
  <c r="BF276" i="1"/>
  <c r="GT195" i="1"/>
  <c r="CP235" i="1"/>
  <c r="CV211" i="1"/>
  <c r="AG157" i="1"/>
  <c r="DR116" i="1"/>
  <c r="EG177" i="1"/>
  <c r="DG167" i="1"/>
  <c r="CI156" i="1"/>
  <c r="DL261" i="1"/>
  <c r="T243" i="1"/>
  <c r="Q228" i="1"/>
  <c r="EE230" i="1"/>
  <c r="EE186" i="1"/>
  <c r="DL199" i="1"/>
  <c r="FP174" i="1"/>
  <c r="BC183" i="1"/>
  <c r="FD280" i="1"/>
  <c r="CH168" i="1"/>
  <c r="HB277" i="1"/>
  <c r="AE170" i="1"/>
  <c r="FA211" i="1"/>
  <c r="CO178" i="1"/>
  <c r="N272" i="1"/>
  <c r="DN253" i="1"/>
  <c r="GO202" i="1"/>
  <c r="FC139" i="1"/>
  <c r="U214" i="1"/>
  <c r="HA197" i="1"/>
  <c r="CB210" i="1"/>
  <c r="AS233" i="1"/>
  <c r="FY193" i="1"/>
  <c r="BF202" i="1"/>
  <c r="CM225" i="1"/>
  <c r="BF180" i="1"/>
  <c r="FF226" i="1"/>
  <c r="X229" i="1"/>
  <c r="EV188" i="1"/>
  <c r="GN184" i="1"/>
  <c r="U137" i="1"/>
  <c r="GR153" i="1"/>
  <c r="CB127" i="1"/>
  <c r="AL240" i="1"/>
  <c r="DX237" i="1"/>
  <c r="CX227" i="1"/>
  <c r="BT255" i="1"/>
  <c r="R265" i="1"/>
  <c r="DZ195" i="1"/>
  <c r="AF224" i="1"/>
  <c r="EP266" i="1"/>
  <c r="ES179" i="1"/>
  <c r="FU188" i="1"/>
  <c r="AO226" i="1"/>
  <c r="EH167" i="1"/>
  <c r="DT215" i="1"/>
  <c r="J276" i="1"/>
  <c r="AE288" i="1"/>
  <c r="BK234" i="1"/>
  <c r="AF280" i="1"/>
  <c r="BZ254" i="1"/>
  <c r="DP281" i="1"/>
  <c r="DZ178" i="1"/>
  <c r="AS206" i="1"/>
  <c r="GR250" i="1"/>
  <c r="AT257" i="1"/>
  <c r="CS173" i="1"/>
  <c r="CP225" i="1"/>
  <c r="CK224" i="1"/>
  <c r="DF171" i="1"/>
  <c r="CT269" i="1"/>
  <c r="DY156" i="1"/>
  <c r="DN220" i="1"/>
  <c r="AX167" i="1"/>
  <c r="BP163" i="1"/>
  <c r="CF222" i="1"/>
  <c r="HB240" i="1"/>
  <c r="BI184" i="1"/>
  <c r="BB193" i="1"/>
  <c r="BD262" i="1"/>
  <c r="HA276" i="1"/>
  <c r="GH159" i="1"/>
  <c r="AO174" i="1"/>
  <c r="AE191" i="1"/>
  <c r="CT190" i="1"/>
  <c r="CV175" i="1"/>
  <c r="ES297" i="1"/>
  <c r="EP250" i="1"/>
  <c r="BY217" i="1"/>
  <c r="FZ231" i="1"/>
  <c r="CP191" i="1"/>
  <c r="GK256" i="1"/>
  <c r="FF263" i="1"/>
  <c r="GH261" i="1"/>
  <c r="BS264" i="1"/>
  <c r="GC213" i="1"/>
  <c r="L206" i="1"/>
  <c r="AH131" i="1"/>
  <c r="GS209" i="1"/>
  <c r="FN252" i="1"/>
  <c r="AD256" i="1"/>
  <c r="FF242" i="1"/>
  <c r="N253" i="1"/>
  <c r="FL231" i="1"/>
  <c r="BK258" i="1"/>
  <c r="ET266" i="1"/>
  <c r="CM224" i="1"/>
  <c r="EV161" i="1"/>
  <c r="BP279" i="1"/>
  <c r="CQ252" i="1"/>
  <c r="Q194" i="1"/>
  <c r="CU257" i="1"/>
  <c r="AH206" i="1"/>
  <c r="DV169" i="1"/>
  <c r="CD186" i="1"/>
  <c r="DG165" i="1"/>
  <c r="FR250" i="1"/>
  <c r="O184" i="1"/>
  <c r="CD237" i="1"/>
  <c r="GE277" i="1"/>
  <c r="T199" i="1"/>
  <c r="AS221" i="1"/>
  <c r="H170" i="1"/>
  <c r="O225" i="1"/>
  <c r="CA154" i="1"/>
  <c r="HI179" i="1"/>
  <c r="DY202" i="1"/>
  <c r="FT120" i="1"/>
  <c r="AC254" i="1"/>
  <c r="HC187" i="1"/>
  <c r="BB234" i="1"/>
  <c r="GZ254" i="1"/>
  <c r="EQ164" i="1"/>
  <c r="FR185" i="1"/>
  <c r="EW182" i="1"/>
  <c r="CX136" i="1"/>
  <c r="HC283" i="1"/>
  <c r="BW174" i="1"/>
  <c r="FB249" i="1"/>
  <c r="HC229" i="1"/>
  <c r="CH216" i="1"/>
  <c r="M146" i="1"/>
  <c r="FS209" i="1"/>
  <c r="AS173" i="1"/>
  <c r="GP263" i="1"/>
  <c r="GB227" i="1"/>
  <c r="FK236" i="1"/>
  <c r="GJ245" i="1"/>
  <c r="CV248" i="1"/>
  <c r="FQ160" i="1"/>
  <c r="DR146" i="1"/>
  <c r="GV158" i="1"/>
  <c r="EL262" i="1"/>
  <c r="AY134" i="1"/>
  <c r="DP296" i="1"/>
  <c r="V246" i="1"/>
  <c r="CG283" i="1"/>
  <c r="GC286" i="1"/>
  <c r="HF251" i="1"/>
  <c r="ES295" i="1"/>
  <c r="CO163" i="1"/>
  <c r="GI172" i="1"/>
  <c r="CZ296" i="1"/>
  <c r="FM292" i="1"/>
  <c r="CB282" i="1"/>
  <c r="GH197" i="1"/>
  <c r="EU287" i="1"/>
  <c r="I58" i="1"/>
  <c r="DG197" i="1"/>
  <c r="EI221" i="1"/>
  <c r="CU296" i="1"/>
  <c r="N296" i="1"/>
  <c r="GS217" i="1"/>
  <c r="GI269" i="1"/>
  <c r="BR187" i="1"/>
  <c r="DG249" i="1"/>
  <c r="CQ250" i="1"/>
  <c r="CM163" i="1"/>
  <c r="AK181" i="1"/>
  <c r="CU165" i="1"/>
  <c r="BJ173" i="1"/>
  <c r="FW288" i="1"/>
  <c r="GD231" i="1"/>
  <c r="CX244" i="1"/>
  <c r="ED253" i="1"/>
  <c r="AW184" i="1"/>
  <c r="DC267" i="1"/>
  <c r="V291" i="1"/>
  <c r="HF134" i="1"/>
  <c r="BZ162" i="1"/>
  <c r="DJ196" i="1"/>
  <c r="GM255" i="1"/>
  <c r="BN201" i="1"/>
  <c r="GQ217" i="1"/>
  <c r="DH222" i="1"/>
  <c r="EB134" i="1"/>
  <c r="CX221" i="1"/>
  <c r="CH258" i="1"/>
  <c r="GF209" i="1"/>
  <c r="AR239" i="1"/>
  <c r="M181" i="1"/>
  <c r="AY163" i="1"/>
  <c r="BB173" i="1"/>
  <c r="FI170" i="1"/>
  <c r="GD165" i="1"/>
  <c r="BB228" i="1"/>
  <c r="DQ262" i="1"/>
  <c r="BB209" i="1"/>
  <c r="BP286" i="1"/>
  <c r="AE260" i="1"/>
  <c r="CT268" i="1"/>
  <c r="BC240" i="1"/>
  <c r="BK156" i="1"/>
  <c r="FX175" i="1"/>
  <c r="EX116" i="1"/>
  <c r="CT276" i="1"/>
  <c r="S161" i="1"/>
  <c r="N234" i="1"/>
  <c r="AQ275" i="1"/>
  <c r="N258" i="1"/>
  <c r="DJ268" i="1"/>
  <c r="EB278" i="1"/>
  <c r="BL264" i="1"/>
  <c r="BO238" i="1"/>
  <c r="HB188" i="1"/>
  <c r="AP193" i="1"/>
  <c r="EL100" i="1"/>
  <c r="AI203" i="1"/>
  <c r="BD235" i="1"/>
  <c r="HC230" i="1"/>
  <c r="AC265" i="1"/>
  <c r="AB140" i="1"/>
  <c r="BE279" i="1"/>
  <c r="GX168" i="1"/>
  <c r="CY289" i="1"/>
  <c r="GQ216" i="1"/>
  <c r="GO171" i="1"/>
  <c r="BE169" i="1"/>
  <c r="EA119" i="1"/>
  <c r="U176" i="1"/>
  <c r="AJ165" i="1"/>
  <c r="EY296" i="1"/>
  <c r="FR117" i="1"/>
  <c r="FB206" i="1"/>
  <c r="BI190" i="1"/>
  <c r="AS167" i="1"/>
  <c r="H71" i="1"/>
  <c r="FT298" i="1"/>
  <c r="CJ104" i="1"/>
  <c r="EZ194" i="1"/>
  <c r="FM289" i="1"/>
  <c r="DC281" i="1"/>
  <c r="FH271" i="1"/>
  <c r="EC188" i="1"/>
  <c r="EW181" i="1"/>
  <c r="BS259" i="1"/>
  <c r="DP180" i="1"/>
  <c r="BA224" i="1"/>
  <c r="DM111" i="1"/>
  <c r="DO287" i="1"/>
  <c r="EW236" i="1"/>
  <c r="HG246" i="1"/>
  <c r="BZ121" i="1"/>
  <c r="BB270" i="1"/>
  <c r="CP101" i="1"/>
  <c r="GU221" i="1"/>
  <c r="GW242" i="1"/>
  <c r="EM267" i="1"/>
  <c r="HI244" i="1"/>
  <c r="DB273" i="1"/>
  <c r="FR206" i="1"/>
  <c r="EG226" i="1"/>
  <c r="CN144" i="1"/>
  <c r="AC294" i="1"/>
  <c r="EM265" i="1"/>
  <c r="ED286" i="1"/>
  <c r="DO297" i="1"/>
  <c r="GO288" i="1"/>
  <c r="GT264" i="1"/>
  <c r="DY186" i="1"/>
  <c r="GW281" i="1"/>
  <c r="CY224" i="1"/>
  <c r="BR250" i="1"/>
  <c r="EW159" i="1"/>
  <c r="GX137" i="1"/>
  <c r="BX163" i="1"/>
  <c r="GE170" i="1"/>
  <c r="GE291" i="1"/>
  <c r="CZ284" i="1"/>
  <c r="GA208" i="1"/>
  <c r="ED257" i="1"/>
  <c r="DX209" i="1"/>
  <c r="GJ216" i="1"/>
  <c r="AU246" i="1"/>
  <c r="DD162" i="1"/>
  <c r="HH143" i="1"/>
  <c r="GU252" i="1"/>
  <c r="DZ201" i="1"/>
  <c r="BC265" i="1"/>
  <c r="P189" i="1"/>
  <c r="AV177" i="1"/>
  <c r="DI228" i="1"/>
  <c r="GX141" i="1"/>
  <c r="EK270" i="1"/>
  <c r="CX291" i="1"/>
  <c r="BX126" i="1"/>
  <c r="BZ231" i="1"/>
  <c r="CG185" i="1"/>
  <c r="ED224" i="1"/>
  <c r="FT213" i="1"/>
  <c r="HG154" i="1"/>
  <c r="FG210" i="1"/>
  <c r="DN244" i="1"/>
  <c r="AO245" i="1"/>
  <c r="CF273" i="1"/>
  <c r="FJ116" i="1"/>
  <c r="GH133" i="1"/>
  <c r="AC172" i="1"/>
  <c r="FI263" i="1"/>
  <c r="BI198" i="1"/>
  <c r="GH296" i="1"/>
  <c r="FL284" i="1"/>
  <c r="BE298" i="1"/>
  <c r="BN175" i="1"/>
  <c r="EK122" i="1"/>
  <c r="CF187" i="1"/>
  <c r="HE191" i="1"/>
  <c r="DH264" i="1"/>
  <c r="HF253" i="1"/>
  <c r="Z155" i="1"/>
  <c r="GN236" i="1"/>
  <c r="GB241" i="1"/>
  <c r="FI270" i="1"/>
  <c r="BP172" i="1"/>
  <c r="GJ139" i="1"/>
  <c r="DV183" i="1"/>
  <c r="EJ115" i="1"/>
  <c r="BZ282" i="1"/>
  <c r="DI271" i="1"/>
  <c r="DC170" i="1"/>
  <c r="CQ278" i="1"/>
  <c r="H88" i="1"/>
  <c r="AJ219" i="1"/>
  <c r="FP166" i="1"/>
  <c r="Q263" i="1"/>
  <c r="AJ154" i="1"/>
  <c r="K190" i="1"/>
  <c r="FI210" i="1"/>
  <c r="GO280" i="1"/>
  <c r="AF263" i="1"/>
  <c r="GL288" i="1"/>
  <c r="X279" i="1"/>
  <c r="DG267" i="1"/>
  <c r="CW268" i="1"/>
  <c r="EI189" i="1"/>
  <c r="DA177" i="1"/>
  <c r="EO280" i="1"/>
  <c r="U196" i="1"/>
  <c r="AB230" i="1"/>
  <c r="DE207" i="1"/>
  <c r="DW285" i="1"/>
  <c r="AE137" i="1"/>
  <c r="FJ262" i="1"/>
  <c r="K188" i="1"/>
  <c r="GZ235" i="1"/>
  <c r="FB270" i="1"/>
  <c r="FN236" i="1"/>
  <c r="CF194" i="1"/>
  <c r="EL222" i="1"/>
  <c r="BH226" i="1"/>
  <c r="CI273" i="1"/>
  <c r="FE298" i="1"/>
  <c r="ED140" i="1"/>
  <c r="AI268" i="1"/>
  <c r="BT220" i="1"/>
  <c r="FI198" i="1"/>
  <c r="DC173" i="1"/>
  <c r="GX110" i="1"/>
  <c r="FX190" i="1"/>
  <c r="FR154" i="1"/>
  <c r="BL272" i="1"/>
  <c r="EO273" i="1"/>
  <c r="DR217" i="1"/>
  <c r="EA282" i="1"/>
  <c r="H155" i="1"/>
  <c r="CB235" i="1"/>
  <c r="J167" i="1"/>
  <c r="AT289" i="1"/>
  <c r="K199" i="1"/>
  <c r="GF186" i="1"/>
  <c r="BE176" i="1"/>
  <c r="CX194" i="1"/>
  <c r="DJ216" i="1"/>
  <c r="DT225" i="1"/>
  <c r="DZ253" i="1"/>
  <c r="BR297" i="1"/>
  <c r="CF262" i="1"/>
  <c r="FO218" i="1"/>
  <c r="FJ257" i="1"/>
  <c r="BQ136" i="1"/>
  <c r="AA226" i="1"/>
  <c r="GG171" i="1"/>
  <c r="BX192" i="1"/>
  <c r="AM164" i="1"/>
  <c r="FE246" i="1"/>
  <c r="CM231" i="1"/>
  <c r="FZ164" i="1"/>
  <c r="CK170" i="1"/>
  <c r="GV218" i="1"/>
  <c r="GY219" i="1"/>
  <c r="AR178" i="1"/>
  <c r="DK225" i="1"/>
  <c r="FM206" i="1"/>
  <c r="HH267" i="1"/>
  <c r="FS167" i="1"/>
  <c r="L299" i="1"/>
  <c r="EM254" i="1"/>
  <c r="EH162" i="1"/>
  <c r="CD172" i="1"/>
  <c r="AY268" i="1"/>
  <c r="DV260" i="1"/>
  <c r="GU202" i="1"/>
  <c r="ET199" i="1"/>
  <c r="EH176" i="1"/>
  <c r="DS296" i="1"/>
  <c r="CM218" i="1"/>
  <c r="BD277" i="1"/>
  <c r="FU250" i="1"/>
  <c r="FF225" i="1"/>
  <c r="FI178" i="1"/>
  <c r="DW173" i="1"/>
  <c r="CU230" i="1"/>
  <c r="BK261" i="1"/>
  <c r="ET229" i="1"/>
  <c r="AR285" i="1"/>
  <c r="GS280" i="1"/>
  <c r="CN228" i="1"/>
  <c r="AH172" i="1"/>
  <c r="DN165" i="1"/>
  <c r="BQ258" i="1"/>
  <c r="ET270" i="1"/>
  <c r="HI292" i="1"/>
  <c r="BM257" i="1"/>
  <c r="Z249" i="1"/>
  <c r="EF253" i="1"/>
  <c r="EC203" i="1"/>
  <c r="FU190" i="1"/>
  <c r="DO175" i="1"/>
  <c r="DW233" i="1"/>
  <c r="BO283" i="1"/>
  <c r="HG297" i="1"/>
  <c r="AQ213" i="1"/>
  <c r="AK236" i="1"/>
  <c r="DX290" i="1"/>
  <c r="AW203" i="1"/>
  <c r="GX209" i="1"/>
  <c r="AB203" i="1"/>
  <c r="CT215" i="1"/>
  <c r="AI284" i="1"/>
  <c r="CM189" i="1"/>
  <c r="AV244" i="1"/>
  <c r="CC289" i="1"/>
  <c r="EC146" i="1"/>
  <c r="DQ286" i="1"/>
  <c r="FC254" i="1"/>
  <c r="HG240" i="1"/>
  <c r="AD137" i="1"/>
  <c r="FY156" i="1"/>
  <c r="GS189" i="1"/>
  <c r="DN269" i="1"/>
  <c r="CA258" i="1"/>
  <c r="AM243" i="1"/>
  <c r="CV235" i="1"/>
  <c r="HG139" i="1"/>
  <c r="DL136" i="1"/>
  <c r="AL248" i="1"/>
  <c r="BE196" i="1"/>
  <c r="FE282" i="1"/>
  <c r="P266" i="1"/>
  <c r="GP266" i="1"/>
  <c r="ER160" i="1"/>
  <c r="DC275" i="1"/>
  <c r="BV200" i="1"/>
  <c r="BM229" i="1"/>
  <c r="AU230" i="1"/>
  <c r="DX176" i="1"/>
  <c r="FA155" i="1"/>
  <c r="GS279" i="1"/>
  <c r="BD215" i="1"/>
  <c r="V191" i="1"/>
  <c r="BM107" i="1"/>
  <c r="BI297" i="1"/>
  <c r="EO49" i="1"/>
  <c r="CT205" i="1"/>
  <c r="EG248" i="1"/>
  <c r="CN247" i="1"/>
  <c r="EC270" i="1"/>
  <c r="CX257" i="1"/>
  <c r="AA237" i="1"/>
  <c r="EP200" i="1"/>
  <c r="H97" i="1"/>
  <c r="GR186" i="1"/>
  <c r="BU299" i="1"/>
  <c r="M136" i="1"/>
  <c r="FX271" i="1"/>
  <c r="CH197" i="1"/>
  <c r="EZ175" i="1"/>
  <c r="DE181" i="1"/>
  <c r="GL247" i="1"/>
  <c r="BX176" i="1"/>
  <c r="CJ147" i="1"/>
  <c r="CM180" i="1"/>
  <c r="CQ152" i="1"/>
  <c r="FP243" i="1"/>
  <c r="GM261" i="1"/>
  <c r="HI209" i="1"/>
  <c r="EW248" i="1"/>
  <c r="CJ290" i="1"/>
  <c r="BU188" i="1"/>
  <c r="HH209" i="1"/>
  <c r="DQ164" i="1"/>
  <c r="EF228" i="1"/>
  <c r="HC255" i="1"/>
  <c r="CH252" i="1"/>
  <c r="HE124" i="1"/>
  <c r="FG245" i="1"/>
  <c r="ES282" i="1"/>
  <c r="EL275" i="1"/>
  <c r="BZ241" i="1"/>
  <c r="EF245" i="1"/>
  <c r="CA236" i="1"/>
  <c r="FK190" i="1"/>
  <c r="CG151" i="1"/>
  <c r="FX237" i="1"/>
  <c r="DT221" i="1"/>
  <c r="N236" i="1"/>
  <c r="AF268" i="1"/>
  <c r="CI197" i="1"/>
  <c r="BX157" i="1"/>
  <c r="AE286" i="1"/>
  <c r="AS112" i="1"/>
  <c r="AQ274" i="1"/>
  <c r="CH295" i="1"/>
  <c r="AS152" i="1"/>
  <c r="DP218" i="1"/>
  <c r="GV136" i="1"/>
  <c r="AM270" i="1"/>
  <c r="GY145" i="1"/>
  <c r="DB249" i="1"/>
  <c r="AF223" i="1"/>
  <c r="HB222" i="1"/>
  <c r="GB156" i="1"/>
  <c r="AT202" i="1"/>
  <c r="BS90" i="1"/>
  <c r="S287" i="1"/>
  <c r="EQ205" i="1"/>
  <c r="BI172" i="1"/>
  <c r="DJ209" i="1"/>
  <c r="CY294" i="1"/>
  <c r="BS153" i="1"/>
  <c r="AX163" i="1"/>
  <c r="AH144" i="1"/>
  <c r="BG217" i="1"/>
  <c r="GR274" i="1"/>
  <c r="CS277" i="1"/>
  <c r="DM232" i="1"/>
  <c r="AU182" i="1"/>
  <c r="EU233" i="1"/>
  <c r="FH232" i="1"/>
  <c r="GU167" i="1"/>
  <c r="CV295" i="1"/>
  <c r="FE281" i="1"/>
  <c r="HG190" i="1"/>
  <c r="EP196" i="1"/>
  <c r="FW210" i="1"/>
  <c r="GU234" i="1"/>
  <c r="EH270" i="1"/>
  <c r="DD276" i="1"/>
  <c r="GS162" i="1"/>
  <c r="FJ121" i="1"/>
  <c r="BD284" i="1"/>
  <c r="DT187" i="1"/>
  <c r="DB279" i="1"/>
  <c r="GL196" i="1"/>
  <c r="AD237" i="1"/>
  <c r="CW205" i="1"/>
  <c r="BW119" i="1"/>
  <c r="EV206" i="1"/>
  <c r="S248" i="1"/>
  <c r="FT210" i="1"/>
  <c r="CF197" i="1"/>
  <c r="FN166" i="1"/>
  <c r="BN241" i="1"/>
  <c r="HG257" i="1"/>
  <c r="DR175" i="1"/>
  <c r="EH140" i="1"/>
  <c r="GG289" i="1"/>
  <c r="BN210" i="1"/>
  <c r="GQ90" i="1"/>
  <c r="DE277" i="1"/>
  <c r="P105" i="1"/>
  <c r="S267" i="1"/>
  <c r="DX204" i="1"/>
  <c r="HG209" i="1"/>
  <c r="CY156" i="1"/>
  <c r="AX200" i="1"/>
  <c r="EI213" i="1"/>
  <c r="GF274" i="1"/>
  <c r="HC165" i="1"/>
  <c r="DI298" i="1"/>
  <c r="DZ265" i="1"/>
  <c r="BF255" i="1"/>
  <c r="FQ266" i="1"/>
  <c r="AG151" i="1"/>
  <c r="DA266" i="1"/>
  <c r="DU273" i="1"/>
  <c r="GF180" i="1"/>
  <c r="GL158" i="1"/>
  <c r="CZ215" i="1"/>
  <c r="AT281" i="1"/>
  <c r="GB189" i="1"/>
  <c r="GE144" i="1"/>
  <c r="DU289" i="1"/>
  <c r="CQ145" i="1"/>
  <c r="AY135" i="1"/>
  <c r="HB221" i="1"/>
  <c r="FI283" i="1"/>
  <c r="AA264" i="1"/>
  <c r="GO161" i="1"/>
  <c r="DS257" i="1"/>
  <c r="R249" i="1"/>
  <c r="AG144" i="1"/>
  <c r="BW205" i="1"/>
  <c r="AR288" i="1"/>
  <c r="GZ158" i="1"/>
  <c r="FE222" i="1"/>
  <c r="AC113" i="1"/>
  <c r="AM160" i="1"/>
  <c r="GR271" i="1"/>
  <c r="DF237" i="1"/>
  <c r="EI289" i="1"/>
  <c r="H184" i="1"/>
  <c r="DV202" i="1"/>
  <c r="EZ203" i="1"/>
  <c r="FW252" i="1"/>
  <c r="FN280" i="1"/>
  <c r="GM68" i="1"/>
  <c r="T282" i="1"/>
  <c r="AF247" i="1"/>
  <c r="FU163" i="1"/>
  <c r="J155" i="1"/>
  <c r="FG160" i="1"/>
  <c r="AL183" i="1"/>
  <c r="CL242" i="1"/>
  <c r="ES239" i="1"/>
  <c r="CO226" i="1"/>
  <c r="DS166" i="1"/>
  <c r="GH254" i="1"/>
  <c r="AZ166" i="1"/>
  <c r="BQ170" i="1"/>
  <c r="CD193" i="1"/>
  <c r="BN200" i="1"/>
  <c r="HE187" i="1"/>
  <c r="BA169" i="1"/>
  <c r="AH151" i="1"/>
  <c r="GY232" i="1"/>
  <c r="EM174" i="1"/>
  <c r="GI154" i="1"/>
  <c r="FY237" i="1"/>
  <c r="DY280" i="1"/>
  <c r="EV278" i="1"/>
  <c r="BS188" i="1"/>
  <c r="DN292" i="1"/>
  <c r="FB241" i="1"/>
  <c r="BW153" i="1"/>
  <c r="GB167" i="1"/>
  <c r="CQ233" i="1"/>
  <c r="X178" i="1"/>
  <c r="EE286" i="1"/>
  <c r="GS125" i="1"/>
  <c r="BB289" i="1"/>
  <c r="EF254" i="1"/>
  <c r="GD265" i="1"/>
  <c r="P297" i="1"/>
  <c r="P172" i="1"/>
  <c r="BH298" i="1"/>
  <c r="EL209" i="1"/>
  <c r="CP227" i="1"/>
  <c r="ET163" i="1"/>
  <c r="U279" i="1"/>
  <c r="AQ96" i="1"/>
  <c r="DE144" i="1"/>
  <c r="FO152" i="1"/>
  <c r="EJ153" i="1"/>
  <c r="GG216" i="1"/>
  <c r="CZ212" i="1"/>
  <c r="GV182" i="1"/>
  <c r="CR164" i="1"/>
  <c r="AS140" i="1"/>
  <c r="HH176" i="1"/>
  <c r="GC257" i="1"/>
  <c r="W242" i="1"/>
  <c r="FL199" i="1"/>
  <c r="AO191" i="1"/>
  <c r="CL247" i="1"/>
  <c r="EI230" i="1"/>
  <c r="CY147" i="1"/>
  <c r="AD232" i="1"/>
  <c r="DE218" i="1"/>
  <c r="EF234" i="1"/>
  <c r="AA181" i="1"/>
  <c r="DE184" i="1"/>
  <c r="CY134" i="1"/>
  <c r="BV257" i="1"/>
  <c r="CA283" i="1"/>
  <c r="ET292" i="1"/>
  <c r="N283" i="1"/>
  <c r="GK267" i="1"/>
  <c r="BB203" i="1"/>
  <c r="AF99" i="1"/>
  <c r="FS234" i="1"/>
  <c r="HI137" i="1"/>
  <c r="AK257" i="1"/>
  <c r="DK264" i="1"/>
  <c r="FN241" i="1"/>
  <c r="DH239" i="1"/>
  <c r="EI209" i="1"/>
  <c r="CZ141" i="1"/>
  <c r="GH265" i="1"/>
  <c r="EH124" i="1"/>
  <c r="O251" i="1"/>
  <c r="GA290" i="1"/>
  <c r="HE224" i="1"/>
  <c r="AA268" i="1"/>
  <c r="AR220" i="1"/>
  <c r="FT215" i="1"/>
  <c r="GO185" i="1"/>
  <c r="AI149" i="1"/>
  <c r="J256" i="1"/>
  <c r="X270" i="1"/>
  <c r="CM258" i="1"/>
  <c r="EL243" i="1"/>
  <c r="FF275" i="1"/>
  <c r="AW112" i="1"/>
  <c r="DB135" i="1"/>
  <c r="CJ157" i="1"/>
  <c r="BF206" i="1"/>
  <c r="DN184" i="1"/>
  <c r="CA273" i="1"/>
  <c r="CY177" i="1"/>
  <c r="FO162" i="1"/>
  <c r="HI215" i="1"/>
  <c r="CL181" i="1"/>
  <c r="BP176" i="1"/>
  <c r="AV168" i="1"/>
  <c r="EX166" i="1"/>
  <c r="FU232" i="1"/>
  <c r="GW129" i="1"/>
  <c r="CL153" i="1"/>
  <c r="DN178" i="1"/>
  <c r="CU280" i="1"/>
  <c r="BL202" i="1"/>
  <c r="AI286" i="1"/>
  <c r="CO250" i="1"/>
  <c r="CQ142" i="1"/>
  <c r="J213" i="1"/>
  <c r="EE260" i="1"/>
  <c r="CC281" i="1"/>
  <c r="BF97" i="1"/>
  <c r="FD234" i="1"/>
  <c r="DZ266" i="1"/>
  <c r="GV225" i="1"/>
  <c r="DY275" i="1"/>
  <c r="GF277" i="1"/>
  <c r="DX167" i="1"/>
  <c r="FV218" i="1"/>
  <c r="GV166" i="1"/>
  <c r="EK243" i="1"/>
  <c r="FV185" i="1"/>
  <c r="BQ260" i="1"/>
  <c r="DQ160" i="1"/>
  <c r="AQ176" i="1"/>
  <c r="DD208" i="1"/>
  <c r="GW249" i="1"/>
  <c r="BB154" i="1"/>
  <c r="CC285" i="1"/>
  <c r="CG134" i="1"/>
  <c r="EI284" i="1"/>
  <c r="HG137" i="1"/>
  <c r="CR275" i="1"/>
  <c r="DY299" i="1"/>
  <c r="EG194" i="1"/>
  <c r="DS239" i="1"/>
  <c r="ET236" i="1"/>
  <c r="AP285" i="1"/>
  <c r="J208" i="1"/>
  <c r="EP233" i="1"/>
  <c r="HG270" i="1"/>
  <c r="AZ259" i="1"/>
  <c r="CI220" i="1"/>
  <c r="K237" i="1"/>
  <c r="GM167" i="1"/>
  <c r="BZ185" i="1"/>
  <c r="V262" i="1"/>
  <c r="Y279" i="1"/>
  <c r="EA276" i="1"/>
  <c r="BD264" i="1"/>
  <c r="CK295" i="1"/>
  <c r="BN148" i="1"/>
  <c r="EV239" i="1"/>
  <c r="FN210" i="1"/>
  <c r="CN137" i="1"/>
  <c r="BS208" i="1"/>
  <c r="CQ143" i="1"/>
  <c r="T236" i="1"/>
  <c r="BS197" i="1"/>
  <c r="AH175" i="1"/>
  <c r="DB299" i="1"/>
  <c r="Q195" i="1"/>
  <c r="BV222" i="1"/>
  <c r="DG202" i="1"/>
  <c r="HF187" i="1"/>
  <c r="AE236" i="1"/>
  <c r="CZ218" i="1"/>
  <c r="EY180" i="1"/>
  <c r="AR198" i="1"/>
  <c r="FM236" i="1"/>
  <c r="GC224" i="1"/>
  <c r="DC210" i="1"/>
  <c r="GO187" i="1"/>
  <c r="GF216" i="1"/>
  <c r="GZ258" i="1"/>
  <c r="GZ295" i="1"/>
  <c r="HC163" i="1"/>
  <c r="DQ184" i="1"/>
  <c r="AS138" i="1"/>
  <c r="ET207" i="1"/>
  <c r="CH299" i="1"/>
  <c r="FB162" i="1"/>
  <c r="BC243" i="1"/>
  <c r="DE143" i="1"/>
  <c r="GH225" i="1"/>
  <c r="DE169" i="1"/>
  <c r="AC174" i="1"/>
  <c r="DM292" i="1"/>
  <c r="GL121" i="1"/>
  <c r="CV176" i="1"/>
  <c r="HH232" i="1"/>
  <c r="GX142" i="1"/>
  <c r="FK223" i="1"/>
  <c r="BD187" i="1"/>
  <c r="DK298" i="1"/>
  <c r="FJ201" i="1"/>
  <c r="FT98" i="1"/>
  <c r="CA191" i="1"/>
  <c r="EQ191" i="1"/>
  <c r="GQ197" i="1"/>
  <c r="AD161" i="1"/>
  <c r="CR278" i="1"/>
  <c r="DG208" i="1"/>
  <c r="AV225" i="1"/>
  <c r="GF218" i="1"/>
  <c r="R281" i="1"/>
  <c r="DN198" i="1"/>
  <c r="L235" i="1"/>
  <c r="CF295" i="1"/>
  <c r="R262" i="1"/>
  <c r="BY170" i="1"/>
  <c r="DK221" i="1"/>
  <c r="Y166" i="1"/>
  <c r="DA243" i="1"/>
  <c r="HB186" i="1"/>
  <c r="CG174" i="1"/>
  <c r="U255" i="1"/>
  <c r="EB132" i="1"/>
  <c r="DE241" i="1"/>
  <c r="CF138" i="1"/>
  <c r="BI134" i="1"/>
  <c r="GK177" i="1"/>
  <c r="DP283" i="1"/>
  <c r="AO255" i="1"/>
  <c r="DH269" i="1"/>
  <c r="EI297" i="1"/>
  <c r="BA240" i="1"/>
  <c r="GI229" i="1"/>
  <c r="CK225" i="1"/>
  <c r="EO177" i="1"/>
  <c r="GN241" i="1"/>
  <c r="AG209" i="1"/>
  <c r="BM159" i="1"/>
  <c r="AJ265" i="1"/>
  <c r="EN157" i="1"/>
  <c r="GE285" i="1"/>
  <c r="DG278" i="1"/>
  <c r="EE282" i="1"/>
  <c r="H114" i="1"/>
  <c r="GW286" i="1"/>
  <c r="CD197" i="1"/>
  <c r="CP196" i="1"/>
  <c r="FY273" i="1"/>
  <c r="BO264" i="1"/>
  <c r="GD112" i="1"/>
  <c r="AN268" i="1"/>
  <c r="CE261" i="1"/>
  <c r="BY177" i="1"/>
  <c r="CH215" i="1"/>
  <c r="HH197" i="1"/>
  <c r="EW257" i="1"/>
  <c r="BF220" i="1"/>
  <c r="K205" i="1"/>
  <c r="FB292" i="1"/>
  <c r="DG142" i="1"/>
  <c r="EV208" i="1"/>
  <c r="GS132" i="1"/>
  <c r="GL180" i="1"/>
  <c r="EK182" i="1"/>
  <c r="GZ221" i="1"/>
  <c r="BY148" i="1"/>
  <c r="AO238" i="1"/>
  <c r="FR156" i="1"/>
  <c r="AR150" i="1"/>
  <c r="K175" i="1"/>
  <c r="FS222" i="1"/>
  <c r="ET247" i="1"/>
  <c r="DM217" i="1"/>
  <c r="CJ166" i="1"/>
  <c r="AR225" i="1"/>
  <c r="HH228" i="1"/>
  <c r="U243" i="1"/>
  <c r="K134" i="1"/>
  <c r="GE173" i="1"/>
  <c r="CW190" i="1"/>
  <c r="GD198" i="1"/>
  <c r="FO293" i="1"/>
  <c r="GL151" i="1"/>
  <c r="CA276" i="1"/>
  <c r="L218" i="1"/>
  <c r="DO239" i="1"/>
  <c r="DT270" i="1"/>
  <c r="FQ264" i="1"/>
  <c r="BE275" i="1"/>
  <c r="FI254" i="1"/>
  <c r="CE233" i="1"/>
  <c r="CI203" i="1"/>
  <c r="EJ192" i="1"/>
  <c r="BW147" i="1"/>
  <c r="GD138" i="1"/>
  <c r="J180" i="1"/>
  <c r="GC202" i="1"/>
  <c r="BK149" i="1"/>
  <c r="EZ179" i="1"/>
  <c r="HF218" i="1"/>
  <c r="HF179" i="1"/>
  <c r="BQ276" i="1"/>
  <c r="BC229" i="1"/>
  <c r="EJ272" i="1"/>
  <c r="FF251" i="1"/>
  <c r="AZ178" i="1"/>
  <c r="FZ132" i="1"/>
  <c r="BC248" i="1"/>
  <c r="EE139" i="1"/>
  <c r="ED167" i="1"/>
  <c r="CW270" i="1"/>
  <c r="FJ273" i="1"/>
  <c r="CG221" i="1"/>
  <c r="AB194" i="1"/>
  <c r="J95" i="1"/>
  <c r="BO161" i="1"/>
  <c r="ET197" i="1"/>
  <c r="BY201" i="1"/>
  <c r="GL260" i="1"/>
  <c r="GM234" i="1"/>
  <c r="DI244" i="1"/>
  <c r="CM184" i="1"/>
  <c r="DF87" i="1"/>
  <c r="AF181" i="1"/>
  <c r="CA158" i="1"/>
  <c r="BY190" i="1"/>
  <c r="DM257" i="1"/>
  <c r="GD252" i="1"/>
  <c r="CJ260" i="1"/>
  <c r="N240" i="1"/>
  <c r="FP133" i="1"/>
  <c r="FZ202" i="1"/>
  <c r="ES174" i="1"/>
  <c r="FL179" i="1"/>
  <c r="V238" i="1"/>
  <c r="FS233" i="1"/>
  <c r="ER211" i="1"/>
  <c r="AO193" i="1"/>
  <c r="AU114" i="1"/>
  <c r="DW258" i="1"/>
  <c r="BZ141" i="1"/>
  <c r="EN175" i="1"/>
  <c r="FP262" i="1"/>
  <c r="CW166" i="1"/>
  <c r="BX277" i="1"/>
  <c r="O245" i="1"/>
  <c r="EI192" i="1"/>
  <c r="CA293" i="1"/>
  <c r="DR242" i="1"/>
  <c r="GS159" i="1"/>
  <c r="EO268" i="1"/>
  <c r="AM166" i="1"/>
  <c r="GF256" i="1"/>
  <c r="EO228" i="1"/>
  <c r="FL200" i="1"/>
  <c r="HG150" i="1"/>
  <c r="DR253" i="1"/>
  <c r="FN231" i="1"/>
  <c r="BP188" i="1"/>
  <c r="P190" i="1"/>
  <c r="CW276" i="1"/>
  <c r="S208" i="1"/>
  <c r="GJ147" i="1"/>
  <c r="AY181" i="1"/>
  <c r="BG180" i="1"/>
  <c r="FC192" i="1"/>
  <c r="FA184" i="1"/>
  <c r="AC260" i="1"/>
  <c r="N222" i="1"/>
  <c r="FU193" i="1"/>
  <c r="AC288" i="1"/>
  <c r="AN271" i="1"/>
  <c r="EE161" i="1"/>
  <c r="BW294" i="1"/>
  <c r="R183" i="1"/>
  <c r="DY266" i="1"/>
  <c r="GR292" i="1"/>
  <c r="DR143" i="1"/>
  <c r="CP270" i="1"/>
  <c r="DS250" i="1"/>
  <c r="P183" i="1"/>
  <c r="AE257" i="1"/>
  <c r="CI193" i="1"/>
  <c r="AW93" i="1"/>
  <c r="BT298" i="1"/>
  <c r="CK189" i="1"/>
  <c r="BI177" i="1"/>
  <c r="Z256" i="1"/>
  <c r="EU220" i="1"/>
  <c r="GK122" i="1"/>
  <c r="CY183" i="1"/>
  <c r="CD221" i="1"/>
  <c r="CS273" i="1"/>
  <c r="CR299" i="1"/>
  <c r="CH159" i="1"/>
  <c r="EF162" i="1"/>
  <c r="BB262" i="1"/>
  <c r="EG191" i="1"/>
  <c r="CN192" i="1"/>
  <c r="BR285" i="1"/>
  <c r="HE174" i="1"/>
  <c r="CQ186" i="1"/>
  <c r="HF282" i="1"/>
  <c r="I168" i="1"/>
  <c r="FP284" i="1"/>
  <c r="FM284" i="1"/>
  <c r="DM191" i="1"/>
  <c r="AD274" i="1"/>
  <c r="DZ244" i="1"/>
  <c r="BB223" i="1"/>
  <c r="BQ191" i="1"/>
  <c r="FA202" i="1"/>
  <c r="FV229" i="1"/>
  <c r="FD214" i="1"/>
  <c r="GD207" i="1"/>
  <c r="EW292" i="1"/>
  <c r="BI185" i="1"/>
  <c r="DN156" i="1"/>
  <c r="GN257" i="1"/>
  <c r="CK186" i="1"/>
  <c r="T256" i="1"/>
  <c r="DW278" i="1"/>
  <c r="DZ240" i="1"/>
  <c r="S274" i="1"/>
  <c r="BG176" i="1"/>
  <c r="DV242" i="1"/>
  <c r="EE146" i="1"/>
  <c r="GP175" i="1"/>
  <c r="BF267" i="1"/>
  <c r="EA127" i="1"/>
  <c r="FQ220" i="1"/>
  <c r="AA223" i="1"/>
  <c r="GH208" i="1"/>
  <c r="CG130" i="1"/>
  <c r="R221" i="1"/>
  <c r="EA163" i="1"/>
  <c r="CX239" i="1"/>
  <c r="AB176" i="1"/>
  <c r="EM255" i="1"/>
  <c r="HA284" i="1"/>
  <c r="DK214" i="1"/>
  <c r="CR169" i="1"/>
  <c r="AR205" i="1"/>
  <c r="O239" i="1"/>
  <c r="AX274" i="1"/>
  <c r="FM232" i="1"/>
  <c r="N264" i="1"/>
  <c r="EX190" i="1"/>
  <c r="GD182" i="1"/>
  <c r="EK203" i="1"/>
  <c r="FC288" i="1"/>
  <c r="CN215" i="1"/>
  <c r="AO228" i="1"/>
  <c r="BO222" i="1"/>
  <c r="AF214" i="1"/>
  <c r="DQ206" i="1"/>
  <c r="EW206" i="1"/>
  <c r="S133" i="1"/>
  <c r="DU195" i="1"/>
  <c r="EW156" i="1"/>
  <c r="AQ162" i="1"/>
  <c r="CW251" i="1"/>
  <c r="GT115" i="1"/>
  <c r="DX147" i="1"/>
  <c r="BB217" i="1"/>
  <c r="AC126" i="1"/>
  <c r="EN255" i="1"/>
  <c r="AX238" i="1"/>
  <c r="CG78" i="1"/>
  <c r="AU152" i="1"/>
  <c r="CZ244" i="1"/>
  <c r="EM229" i="1"/>
  <c r="CU198" i="1"/>
  <c r="U203" i="1"/>
  <c r="BZ287" i="1"/>
  <c r="DG151" i="1"/>
  <c r="Y201" i="1"/>
  <c r="BD296" i="1"/>
  <c r="GK113" i="1"/>
  <c r="EL178" i="1"/>
  <c r="BA223" i="1"/>
  <c r="CI226" i="1"/>
  <c r="DS208" i="1"/>
  <c r="AS184" i="1"/>
  <c r="CS221" i="1"/>
  <c r="DB247" i="1"/>
  <c r="FP124" i="1"/>
  <c r="BG253" i="1"/>
  <c r="AI208" i="1"/>
  <c r="BY154" i="1"/>
  <c r="O294" i="1"/>
  <c r="R150" i="1"/>
  <c r="GY252" i="1"/>
  <c r="EY239" i="1"/>
  <c r="BJ215" i="1"/>
  <c r="DB283" i="1"/>
  <c r="CM116" i="1"/>
  <c r="AG147" i="1"/>
  <c r="DS168" i="1"/>
  <c r="DD270" i="1"/>
  <c r="J235" i="1"/>
  <c r="BU239" i="1"/>
  <c r="FW220" i="1"/>
  <c r="FH257" i="1"/>
  <c r="BZ196" i="1"/>
  <c r="DP163" i="1"/>
  <c r="L156" i="1"/>
  <c r="HH292" i="1"/>
  <c r="HG132" i="1"/>
  <c r="AT147" i="1"/>
  <c r="EM168" i="1"/>
  <c r="CJ136" i="1"/>
  <c r="FL247" i="1"/>
  <c r="GT240" i="1"/>
  <c r="EP215" i="1"/>
  <c r="DD207" i="1"/>
  <c r="ED162" i="1"/>
  <c r="BW219" i="1"/>
  <c r="GB203" i="1"/>
  <c r="CV201" i="1"/>
  <c r="EG288" i="1"/>
  <c r="CD219" i="1"/>
  <c r="GX225" i="1"/>
  <c r="GD155" i="1"/>
  <c r="L251" i="1"/>
  <c r="EP293" i="1"/>
  <c r="FU156" i="1"/>
  <c r="CE126" i="1"/>
  <c r="CU204" i="1"/>
  <c r="HF121" i="1"/>
  <c r="AB206" i="1"/>
  <c r="CT222" i="1"/>
  <c r="HB227" i="1"/>
  <c r="Q192" i="1"/>
  <c r="AV266" i="1"/>
  <c r="ES175" i="1"/>
  <c r="BK209" i="1"/>
  <c r="GY257" i="1"/>
  <c r="J186" i="1"/>
  <c r="EG237" i="1"/>
  <c r="AG241" i="1"/>
  <c r="AL108" i="1"/>
  <c r="EU179" i="1"/>
  <c r="FS214" i="1"/>
  <c r="GP248" i="1"/>
  <c r="AO205" i="1"/>
  <c r="AX223" i="1"/>
  <c r="FI145" i="1"/>
  <c r="CU220" i="1"/>
  <c r="GV241" i="1"/>
  <c r="FM239" i="1"/>
  <c r="N273" i="1"/>
  <c r="N281" i="1"/>
  <c r="ES137" i="1"/>
  <c r="DJ203" i="1"/>
  <c r="GF224" i="1"/>
  <c r="HC289" i="1"/>
  <c r="CE203" i="1"/>
  <c r="GH210" i="1"/>
  <c r="GU254" i="1"/>
  <c r="ES198" i="1"/>
  <c r="BR93" i="1"/>
  <c r="DF277" i="1"/>
  <c r="EB143" i="1"/>
  <c r="BZ228" i="1"/>
  <c r="FY225" i="1"/>
  <c r="R246" i="1"/>
  <c r="HF195" i="1"/>
  <c r="CW208" i="1"/>
  <c r="CT199" i="1"/>
  <c r="DN145" i="1"/>
  <c r="BR143" i="1"/>
  <c r="FT203" i="1"/>
  <c r="FA147" i="1"/>
  <c r="BX197" i="1"/>
  <c r="W204" i="1"/>
  <c r="FU209" i="1"/>
  <c r="CO213" i="1"/>
  <c r="AT270" i="1"/>
  <c r="T239" i="1"/>
  <c r="M292" i="1"/>
  <c r="GM196" i="1"/>
  <c r="GP80" i="1"/>
  <c r="EV194" i="1"/>
  <c r="T263" i="1"/>
  <c r="GU107" i="1"/>
  <c r="BE256" i="1"/>
  <c r="X239" i="1"/>
  <c r="V166" i="1"/>
  <c r="EB196" i="1"/>
  <c r="EI190" i="1"/>
  <c r="CK179" i="1"/>
  <c r="HI222" i="1"/>
  <c r="AV205" i="1"/>
  <c r="BE241" i="1"/>
  <c r="CB104" i="1"/>
  <c r="AJ254" i="1"/>
  <c r="CT216" i="1"/>
  <c r="K281" i="1"/>
  <c r="DL219" i="1"/>
  <c r="BN206" i="1"/>
  <c r="EX225" i="1"/>
  <c r="GG170" i="1"/>
  <c r="GW251" i="1"/>
  <c r="AD213" i="1"/>
  <c r="CI251" i="1"/>
  <c r="FY227" i="1"/>
  <c r="BL271" i="1"/>
  <c r="EA256" i="1"/>
  <c r="FQ298" i="1"/>
  <c r="GZ172" i="1"/>
  <c r="CO274" i="1"/>
  <c r="FJ67" i="1"/>
  <c r="FN204" i="1"/>
  <c r="FB165" i="1"/>
  <c r="DM194" i="1"/>
  <c r="GC265" i="1"/>
  <c r="DO176" i="1"/>
  <c r="AU247" i="1"/>
  <c r="DK177" i="1"/>
  <c r="N288" i="1"/>
  <c r="EP162" i="1"/>
  <c r="CY221" i="1"/>
  <c r="ED211" i="1"/>
  <c r="BG202" i="1"/>
  <c r="DP101" i="1"/>
  <c r="GE166" i="1"/>
  <c r="GN129" i="1"/>
  <c r="GD187" i="1"/>
  <c r="AH298" i="1"/>
  <c r="GQ155" i="1"/>
  <c r="CJ70" i="1"/>
  <c r="DA270" i="1"/>
  <c r="DE299" i="1"/>
  <c r="BZ146" i="1"/>
  <c r="BP239" i="1"/>
  <c r="EQ238" i="1"/>
  <c r="EY203" i="1"/>
  <c r="GZ171" i="1"/>
  <c r="ED228" i="1"/>
  <c r="BZ194" i="1"/>
  <c r="Q201" i="1"/>
  <c r="CP197" i="1"/>
  <c r="EN257" i="1"/>
  <c r="BG250" i="1"/>
  <c r="T194" i="1"/>
  <c r="R297" i="1"/>
  <c r="GQ184" i="1"/>
  <c r="FG209" i="1"/>
  <c r="GD228" i="1"/>
  <c r="EE261" i="1"/>
  <c r="BX138" i="1"/>
  <c r="FU192" i="1"/>
  <c r="DB236" i="1"/>
  <c r="BY133" i="1"/>
  <c r="AF191" i="1"/>
  <c r="CD216" i="1"/>
  <c r="AQ228" i="1"/>
  <c r="CO223" i="1"/>
  <c r="DE233" i="1"/>
  <c r="X188" i="1"/>
  <c r="AZ288" i="1"/>
  <c r="GM219" i="1"/>
  <c r="CY145" i="1"/>
  <c r="DP186" i="1"/>
  <c r="BI234" i="1"/>
  <c r="DS179" i="1"/>
  <c r="GI178" i="1"/>
  <c r="BX172" i="1"/>
  <c r="FQ283" i="1"/>
  <c r="HA242" i="1"/>
  <c r="FI289" i="1"/>
  <c r="BV89" i="1"/>
  <c r="AQ289" i="1"/>
  <c r="FN215" i="1"/>
  <c r="EF260" i="1"/>
  <c r="GJ175" i="1"/>
  <c r="AW108" i="1"/>
  <c r="BG183" i="1"/>
  <c r="EH268" i="1"/>
  <c r="BP141" i="1"/>
  <c r="U211" i="1"/>
  <c r="EG206" i="1"/>
  <c r="BB291" i="1"/>
  <c r="GE249" i="1"/>
  <c r="BE236" i="1"/>
  <c r="EP210" i="1"/>
  <c r="DD252" i="1"/>
  <c r="BR190" i="1"/>
  <c r="P177" i="1"/>
  <c r="FC199" i="1"/>
  <c r="ET116" i="1"/>
  <c r="AA240" i="1"/>
  <c r="BS289" i="1"/>
  <c r="GD219" i="1"/>
  <c r="ED223" i="1"/>
  <c r="AW223" i="1"/>
  <c r="FZ288" i="1"/>
  <c r="AI172" i="1"/>
  <c r="CH225" i="1"/>
  <c r="DF262" i="1"/>
  <c r="AX227" i="1"/>
  <c r="CO142" i="1"/>
  <c r="W276" i="1"/>
  <c r="GH134" i="1"/>
  <c r="BK280" i="1"/>
  <c r="BR208" i="1"/>
  <c r="GC178" i="1"/>
  <c r="EN264" i="1"/>
  <c r="GS235" i="1"/>
  <c r="GM208" i="1"/>
  <c r="FD208" i="1"/>
  <c r="DA228" i="1"/>
  <c r="FE196" i="1"/>
  <c r="V255" i="1"/>
  <c r="AZ236" i="1"/>
  <c r="CW211" i="1"/>
  <c r="GN293" i="1"/>
  <c r="CM188" i="1"/>
  <c r="CW169" i="1"/>
  <c r="T278" i="1"/>
  <c r="GG185" i="1"/>
  <c r="AP191" i="1"/>
  <c r="CF178" i="1"/>
  <c r="EF250" i="1"/>
  <c r="GG209" i="1"/>
  <c r="M217" i="1"/>
  <c r="AH188" i="1"/>
  <c r="EW299" i="1"/>
  <c r="GT239" i="1"/>
  <c r="BS270" i="1"/>
  <c r="DP143" i="1"/>
  <c r="AO266" i="1"/>
  <c r="GZ213" i="1"/>
  <c r="EM212" i="1"/>
  <c r="EV247" i="1"/>
  <c r="AD228" i="1"/>
  <c r="EE222" i="1"/>
  <c r="ES208" i="1"/>
  <c r="ED276" i="1"/>
  <c r="AR176" i="1"/>
  <c r="EV162" i="1"/>
  <c r="DA241" i="1"/>
  <c r="GC132" i="1"/>
  <c r="GM199" i="1"/>
  <c r="HD221" i="1"/>
  <c r="EL281" i="1"/>
  <c r="CL238" i="1"/>
  <c r="AT274" i="1"/>
  <c r="FF212" i="1"/>
  <c r="GP170" i="1"/>
  <c r="BQ250" i="1"/>
  <c r="Z223" i="1"/>
  <c r="BJ230" i="1"/>
  <c r="DD261" i="1"/>
  <c r="FK209" i="1"/>
  <c r="BY202" i="1"/>
  <c r="BR111" i="1"/>
  <c r="FP261" i="1"/>
  <c r="CN223" i="1"/>
  <c r="DY283" i="1"/>
  <c r="DV156" i="1"/>
  <c r="CZ204" i="1"/>
  <c r="CX241" i="1"/>
  <c r="X223" i="1"/>
  <c r="T176" i="1"/>
  <c r="AK205" i="1"/>
  <c r="I64" i="1"/>
  <c r="FB283" i="1"/>
  <c r="AF264" i="1"/>
  <c r="FK217" i="1"/>
  <c r="FE265" i="1"/>
  <c r="R220" i="1"/>
  <c r="FC284" i="1"/>
  <c r="FM240" i="1"/>
  <c r="DI299" i="1"/>
  <c r="HD187" i="1"/>
  <c r="ER272" i="1"/>
  <c r="CN270" i="1"/>
  <c r="BM162" i="1"/>
  <c r="GH161" i="1"/>
  <c r="ES151" i="1"/>
  <c r="EN224" i="1"/>
  <c r="GA298" i="1"/>
  <c r="BM205" i="1"/>
  <c r="EX265" i="1"/>
  <c r="FX251" i="1"/>
  <c r="DY199" i="1"/>
  <c r="BS206" i="1"/>
  <c r="AD181" i="1"/>
  <c r="EK273" i="1"/>
  <c r="AP270" i="1"/>
  <c r="EK244" i="1"/>
  <c r="CH155" i="1"/>
  <c r="BX229" i="1"/>
  <c r="I197" i="1"/>
  <c r="J130" i="1"/>
  <c r="R110" i="1"/>
  <c r="FC184" i="1"/>
  <c r="FG230" i="1"/>
  <c r="HB182" i="1"/>
  <c r="V263" i="1"/>
  <c r="AU141" i="1"/>
  <c r="BP76" i="1"/>
  <c r="BJ296" i="1"/>
  <c r="DH195" i="1"/>
  <c r="BB152" i="1"/>
  <c r="FB171" i="1"/>
  <c r="FK210" i="1"/>
  <c r="CI212" i="1"/>
  <c r="DN179" i="1"/>
  <c r="AA123" i="1"/>
  <c r="BM216" i="1"/>
  <c r="EI218" i="1"/>
  <c r="AV167" i="1"/>
  <c r="DD281" i="1"/>
  <c r="CS187" i="1"/>
  <c r="FA192" i="1"/>
  <c r="L174" i="1"/>
  <c r="ET122" i="1"/>
  <c r="GT266" i="1"/>
  <c r="R212" i="1"/>
  <c r="CX149" i="1"/>
  <c r="DM184" i="1"/>
  <c r="DX231" i="1"/>
  <c r="CX299" i="1"/>
  <c r="FS139" i="1"/>
  <c r="AB154" i="1"/>
  <c r="GP215" i="1"/>
  <c r="DO205" i="1"/>
  <c r="FU100" i="1"/>
  <c r="CS158" i="1"/>
  <c r="BG151" i="1"/>
  <c r="EG261" i="1"/>
  <c r="DR183" i="1"/>
  <c r="DS171" i="1"/>
  <c r="CW217" i="1"/>
  <c r="EV147" i="1"/>
  <c r="ED209" i="1"/>
  <c r="BP236" i="1"/>
  <c r="BZ202" i="1"/>
  <c r="EN219" i="1"/>
  <c r="CL223" i="1"/>
  <c r="GP174" i="1"/>
  <c r="CD214" i="1"/>
  <c r="AI227" i="1"/>
  <c r="DN195" i="1"/>
  <c r="BF123" i="1"/>
  <c r="EU156" i="1"/>
  <c r="DK151" i="1"/>
  <c r="DL162" i="1"/>
  <c r="HF171" i="1"/>
  <c r="EH164" i="1"/>
  <c r="BY249" i="1"/>
  <c r="CR146" i="1"/>
  <c r="FY210" i="1"/>
  <c r="CF177" i="1"/>
  <c r="BN197" i="1"/>
  <c r="FC188" i="1"/>
  <c r="ER241" i="1"/>
  <c r="BC88" i="1"/>
  <c r="FN283" i="1"/>
  <c r="GH150" i="1"/>
  <c r="EB186" i="1"/>
  <c r="FY271" i="1"/>
  <c r="AO164" i="1"/>
  <c r="EC181" i="1"/>
  <c r="FD219" i="1"/>
  <c r="AK136" i="1"/>
  <c r="BN233" i="1"/>
  <c r="BX258" i="1"/>
  <c r="AD203" i="1"/>
  <c r="AC279" i="1"/>
  <c r="CC284" i="1"/>
  <c r="DN208" i="1"/>
  <c r="DF152" i="1"/>
  <c r="GW291" i="1"/>
  <c r="L150" i="1"/>
  <c r="CQ180" i="1"/>
  <c r="ES275" i="1"/>
  <c r="GC174" i="1"/>
  <c r="EW186" i="1"/>
  <c r="CF166" i="1"/>
  <c r="DH179" i="1"/>
  <c r="DP278" i="1"/>
  <c r="FG177" i="1"/>
  <c r="FC107" i="1"/>
  <c r="CO150" i="1"/>
  <c r="AN240" i="1"/>
  <c r="AU220" i="1"/>
  <c r="HA285" i="1"/>
  <c r="EQ159" i="1"/>
  <c r="GJ134" i="1"/>
  <c r="N173" i="1"/>
  <c r="EK170" i="1"/>
  <c r="GW275" i="1"/>
  <c r="FH166" i="1"/>
  <c r="GH252" i="1"/>
  <c r="CP244" i="1"/>
  <c r="AZ200" i="1"/>
  <c r="BV279" i="1"/>
  <c r="CO174" i="1"/>
  <c r="S251" i="1"/>
  <c r="L111" i="1"/>
  <c r="AE202" i="1"/>
  <c r="FX174" i="1"/>
  <c r="AM201" i="1"/>
  <c r="W273" i="1"/>
  <c r="GX271" i="1"/>
  <c r="HD272" i="1"/>
  <c r="AL204" i="1"/>
  <c r="AF136" i="1"/>
  <c r="BX207" i="1"/>
  <c r="BG192" i="1"/>
  <c r="GT262" i="1"/>
  <c r="DD271" i="1"/>
  <c r="ED230" i="1"/>
  <c r="AJ167" i="1"/>
  <c r="HB243" i="1"/>
  <c r="CF165" i="1"/>
  <c r="DT151" i="1"/>
  <c r="EU159" i="1"/>
  <c r="GB183" i="1"/>
  <c r="DB191" i="1"/>
  <c r="V293" i="1"/>
  <c r="DZ188" i="1"/>
  <c r="AF290" i="1"/>
  <c r="GW254" i="1"/>
  <c r="EN293" i="1"/>
  <c r="GR169" i="1"/>
  <c r="CR292" i="1"/>
  <c r="BX274" i="1"/>
  <c r="BT224" i="1"/>
  <c r="AL193" i="1"/>
  <c r="EY185" i="1"/>
  <c r="ES249" i="1"/>
  <c r="FG182" i="1"/>
  <c r="EL173" i="1"/>
  <c r="T212" i="1"/>
  <c r="EJ186" i="1"/>
  <c r="AM223" i="1"/>
  <c r="GO148" i="1"/>
  <c r="CK242" i="1"/>
  <c r="EE253" i="1"/>
  <c r="BH228" i="1"/>
  <c r="EN277" i="1"/>
  <c r="BQ104" i="1"/>
  <c r="GV157" i="1"/>
  <c r="CH175" i="1"/>
  <c r="BY143" i="1"/>
  <c r="DT246" i="1"/>
  <c r="AZ122" i="1"/>
  <c r="CM296" i="1"/>
  <c r="GW268" i="1"/>
  <c r="BB296" i="1"/>
  <c r="N211" i="1"/>
  <c r="EC267" i="1"/>
  <c r="GF289" i="1"/>
  <c r="BX233" i="1"/>
  <c r="FW173" i="1"/>
  <c r="P247" i="1"/>
  <c r="BC151" i="1"/>
  <c r="BZ88" i="1"/>
  <c r="GM221" i="1"/>
  <c r="CZ191" i="1"/>
  <c r="FP154" i="1"/>
  <c r="AM181" i="1"/>
  <c r="GA264" i="1"/>
  <c r="CS185" i="1"/>
  <c r="CL208" i="1"/>
  <c r="FR173" i="1"/>
  <c r="EU279" i="1"/>
  <c r="EF158" i="1"/>
  <c r="K183" i="1"/>
  <c r="CR253" i="1"/>
  <c r="HH266" i="1"/>
  <c r="I182" i="1"/>
  <c r="AI145" i="1"/>
  <c r="ES229" i="1"/>
  <c r="BH275" i="1"/>
  <c r="EC223" i="1"/>
  <c r="FY183" i="1"/>
  <c r="EO146" i="1"/>
  <c r="BD183" i="1"/>
  <c r="BF208" i="1"/>
  <c r="DZ264" i="1"/>
  <c r="BX244" i="1"/>
  <c r="AS160" i="1"/>
  <c r="FY186" i="1"/>
  <c r="CX268" i="1"/>
  <c r="DJ207" i="1"/>
  <c r="AI164" i="1"/>
  <c r="EB291" i="1"/>
  <c r="EE157" i="1"/>
  <c r="GC228" i="1"/>
  <c r="ER217" i="1"/>
  <c r="AX196" i="1"/>
  <c r="FJ253" i="1"/>
  <c r="N188" i="1"/>
  <c r="AG168" i="1"/>
  <c r="I83" i="1"/>
  <c r="EG185" i="1"/>
  <c r="CD223" i="1"/>
  <c r="HI223" i="1"/>
  <c r="HF156" i="1"/>
  <c r="DM193" i="1"/>
  <c r="AF183" i="1"/>
  <c r="GW223" i="1"/>
  <c r="FW295" i="1"/>
  <c r="GN250" i="1"/>
  <c r="ET240" i="1"/>
  <c r="Y188" i="1"/>
  <c r="Z272" i="1"/>
  <c r="FJ238" i="1"/>
  <c r="ER179" i="1"/>
  <c r="CC122" i="1"/>
  <c r="EO174" i="1"/>
  <c r="Q257" i="1"/>
  <c r="GG273" i="1"/>
  <c r="DA137" i="1"/>
  <c r="AP238" i="1"/>
  <c r="DN229" i="1"/>
  <c r="FT248" i="1"/>
  <c r="FX223" i="1"/>
  <c r="P265" i="1"/>
  <c r="GD193" i="1"/>
  <c r="AV130" i="1"/>
  <c r="DT296" i="1"/>
  <c r="DT200" i="1"/>
  <c r="EL153" i="1"/>
  <c r="K186" i="1"/>
  <c r="DZ205" i="1"/>
  <c r="EP213" i="1"/>
  <c r="GQ136" i="1"/>
  <c r="CL200" i="1"/>
  <c r="EI164" i="1"/>
  <c r="GA186" i="1"/>
  <c r="DF258" i="1"/>
  <c r="GI223" i="1"/>
  <c r="GJ186" i="1"/>
  <c r="AW216" i="1"/>
  <c r="GK181" i="1"/>
  <c r="DA173" i="1"/>
  <c r="EC210" i="1"/>
  <c r="FQ204" i="1"/>
  <c r="DP224" i="1"/>
  <c r="K240" i="1"/>
  <c r="FJ173" i="1"/>
  <c r="EH228" i="1"/>
  <c r="CY148" i="1"/>
  <c r="BY229" i="1"/>
  <c r="EP277" i="1"/>
  <c r="DG260" i="1"/>
  <c r="BC212" i="1"/>
  <c r="FJ156" i="1"/>
  <c r="FR248" i="1"/>
  <c r="J224" i="1"/>
  <c r="BY227" i="1"/>
  <c r="DQ133" i="1"/>
  <c r="EQ136" i="1"/>
  <c r="GV228" i="1"/>
  <c r="GG245" i="1"/>
  <c r="EM200" i="1"/>
  <c r="BN279" i="1"/>
  <c r="V235" i="1"/>
  <c r="DT267" i="1"/>
  <c r="BC249" i="1"/>
  <c r="DJ299" i="1"/>
  <c r="AV267" i="1"/>
  <c r="BU279" i="1"/>
  <c r="ER299" i="1"/>
  <c r="BH234" i="1"/>
  <c r="EM209" i="1"/>
  <c r="DV201" i="1"/>
  <c r="FZ209" i="1"/>
  <c r="CC205" i="1"/>
  <c r="AL266" i="1"/>
  <c r="GB245" i="1"/>
  <c r="BU108" i="1"/>
  <c r="GW179" i="1"/>
  <c r="EH156" i="1"/>
  <c r="AY196" i="1"/>
  <c r="DW243" i="1"/>
  <c r="BU223" i="1"/>
  <c r="GT263" i="1"/>
  <c r="GT111" i="1"/>
  <c r="FN296" i="1"/>
  <c r="GG190" i="1"/>
  <c r="S105" i="1"/>
  <c r="GJ101" i="1"/>
  <c r="GM181" i="1"/>
  <c r="CK118" i="1"/>
  <c r="GJ132" i="1"/>
  <c r="EI234" i="1"/>
  <c r="CL148" i="1"/>
  <c r="FY175" i="1"/>
  <c r="M296" i="1"/>
  <c r="DW156" i="1"/>
  <c r="AW257" i="1"/>
  <c r="HA126" i="1"/>
  <c r="FG161" i="1"/>
  <c r="DB244" i="1"/>
  <c r="BQ139" i="1"/>
  <c r="CA164" i="1"/>
  <c r="GX294" i="1"/>
  <c r="GT178" i="1"/>
  <c r="EN253" i="1"/>
  <c r="CL219" i="1"/>
  <c r="GS158" i="1"/>
  <c r="HB192" i="1"/>
  <c r="FD164" i="1"/>
  <c r="DA186" i="1"/>
  <c r="AD266" i="1"/>
  <c r="DF279" i="1"/>
  <c r="V222" i="1"/>
  <c r="Q198" i="1"/>
  <c r="CM217" i="1"/>
  <c r="AM247" i="1"/>
  <c r="BY285" i="1"/>
  <c r="CN260" i="1"/>
  <c r="DT285" i="1"/>
  <c r="BJ291" i="1"/>
  <c r="DM286" i="1"/>
  <c r="CI254" i="1"/>
  <c r="DZ203" i="1"/>
  <c r="ER268" i="1"/>
  <c r="BS230" i="1"/>
  <c r="CC272" i="1"/>
  <c r="DI254" i="1"/>
  <c r="FQ247" i="1"/>
  <c r="L165" i="1"/>
  <c r="BU168" i="1"/>
  <c r="FF271" i="1"/>
  <c r="BA270" i="1"/>
  <c r="V256" i="1"/>
  <c r="GQ268" i="1"/>
  <c r="FE129" i="1"/>
  <c r="DB221" i="1"/>
  <c r="DJ176" i="1"/>
  <c r="L253" i="1"/>
  <c r="GV253" i="1"/>
  <c r="DW213" i="1"/>
  <c r="DN200" i="1"/>
  <c r="AW294" i="1"/>
  <c r="CU201" i="1"/>
  <c r="CC185" i="1"/>
  <c r="CN245" i="1"/>
  <c r="CY232" i="1"/>
  <c r="DG135" i="1"/>
  <c r="GR242" i="1"/>
  <c r="EJ172" i="1"/>
  <c r="GA196" i="1"/>
  <c r="EU183" i="1"/>
  <c r="FX173" i="1"/>
  <c r="CH205" i="1"/>
  <c r="U289" i="1"/>
  <c r="AK163" i="1"/>
  <c r="GS244" i="1"/>
  <c r="BD191" i="1"/>
  <c r="AO182" i="1"/>
  <c r="CI159" i="1"/>
  <c r="CM291" i="1"/>
  <c r="O205" i="1"/>
  <c r="GA261" i="1"/>
  <c r="DF212" i="1"/>
  <c r="FC177" i="1"/>
  <c r="GF284" i="1"/>
  <c r="BA208" i="1"/>
  <c r="DA269" i="1"/>
  <c r="FI166" i="1"/>
  <c r="AT141" i="1"/>
  <c r="AL208" i="1"/>
  <c r="GG220" i="1"/>
  <c r="M160" i="1"/>
  <c r="GV211" i="1"/>
  <c r="AS219" i="1"/>
  <c r="FW215" i="1"/>
  <c r="AR223" i="1"/>
  <c r="BI228" i="1"/>
  <c r="BU159" i="1"/>
  <c r="DC293" i="1"/>
  <c r="CA216" i="1"/>
  <c r="ED252" i="1"/>
  <c r="FY232" i="1"/>
  <c r="DG255" i="1"/>
  <c r="AD207" i="1"/>
  <c r="CX209" i="1"/>
  <c r="DI171" i="1"/>
  <c r="CV297" i="1"/>
  <c r="GR185" i="1"/>
  <c r="AW279" i="1"/>
  <c r="FR203" i="1"/>
  <c r="DU161" i="1"/>
  <c r="AS178" i="1"/>
  <c r="EN209" i="1"/>
  <c r="DS280" i="1"/>
  <c r="FV112" i="1"/>
  <c r="R223" i="1"/>
  <c r="CM290" i="1"/>
  <c r="FT156" i="1"/>
  <c r="EA198" i="1"/>
  <c r="AN125" i="1"/>
  <c r="P157" i="1"/>
  <c r="FQ273" i="1"/>
  <c r="EA138" i="1"/>
  <c r="HD253" i="1"/>
  <c r="CA141" i="1"/>
  <c r="BU173" i="1"/>
  <c r="DI217" i="1"/>
  <c r="EH188" i="1"/>
  <c r="FB194" i="1"/>
  <c r="FK189" i="1"/>
  <c r="BK283" i="1"/>
  <c r="ER166" i="1"/>
  <c r="AS191" i="1"/>
  <c r="EQ276" i="1"/>
  <c r="BV223" i="1"/>
  <c r="FB243" i="1"/>
  <c r="FV190" i="1"/>
  <c r="GX204" i="1"/>
  <c r="CQ237" i="1"/>
  <c r="EQ177" i="1"/>
  <c r="HD115" i="1"/>
  <c r="H82" i="1"/>
  <c r="EX264" i="1"/>
  <c r="CV292" i="1"/>
  <c r="AE181" i="1"/>
  <c r="AF269" i="1"/>
  <c r="EV196" i="1"/>
  <c r="BU181" i="1"/>
  <c r="I49" i="1"/>
  <c r="DW186" i="1"/>
  <c r="EU153" i="1"/>
  <c r="FJ154" i="1"/>
  <c r="ED109" i="1"/>
  <c r="GX222" i="1"/>
  <c r="DO286" i="1"/>
  <c r="J293" i="1"/>
  <c r="EV215" i="1"/>
  <c r="BF278" i="1"/>
  <c r="DY285" i="1"/>
  <c r="BF184" i="1"/>
  <c r="BQ289" i="1"/>
  <c r="FS137" i="1"/>
  <c r="FX179" i="1"/>
  <c r="AO209" i="1"/>
  <c r="L171" i="1"/>
  <c r="GH189" i="1"/>
  <c r="EG134" i="1"/>
  <c r="BL219" i="1"/>
  <c r="HB199" i="1"/>
  <c r="AW139" i="1"/>
  <c r="BG169" i="1"/>
  <c r="EI210" i="1"/>
  <c r="DV162" i="1"/>
  <c r="EP269" i="1"/>
  <c r="X285" i="1"/>
  <c r="CV170" i="1"/>
  <c r="L221" i="1"/>
  <c r="DG238" i="1"/>
  <c r="DO200" i="1"/>
  <c r="CJ228" i="1"/>
  <c r="FJ263" i="1"/>
  <c r="HC177" i="1"/>
  <c r="BO211" i="1"/>
  <c r="GX150" i="1"/>
  <c r="EH225" i="1"/>
  <c r="BG292" i="1"/>
  <c r="BQ272" i="1"/>
  <c r="Z149" i="1"/>
  <c r="FG234" i="1"/>
  <c r="BC267" i="1"/>
  <c r="AF230" i="1"/>
  <c r="BL139" i="1"/>
  <c r="BO236" i="1"/>
  <c r="DR203" i="1"/>
  <c r="ES294" i="1"/>
  <c r="GG232" i="1"/>
  <c r="GI230" i="1"/>
  <c r="EX262" i="1"/>
  <c r="ER120" i="1"/>
  <c r="FQ274" i="1"/>
  <c r="EB251" i="1"/>
  <c r="FA221" i="1"/>
  <c r="DS153" i="1"/>
  <c r="DF213" i="1"/>
  <c r="FZ220" i="1"/>
  <c r="DG251" i="1"/>
  <c r="CP211" i="1"/>
  <c r="AG186" i="1"/>
  <c r="Y286" i="1"/>
  <c r="AX246" i="1"/>
  <c r="HA191" i="1"/>
  <c r="H127" i="1"/>
  <c r="FZ199" i="1"/>
  <c r="DX241" i="1"/>
  <c r="DZ218" i="1"/>
  <c r="AB295" i="1"/>
  <c r="T287" i="1"/>
  <c r="BG145" i="1"/>
  <c r="GJ260" i="1"/>
  <c r="AQ245" i="1"/>
  <c r="FO254" i="1"/>
  <c r="O189" i="1"/>
  <c r="EJ162" i="1"/>
  <c r="EC164" i="1"/>
  <c r="DV219" i="1"/>
  <c r="H142" i="1"/>
  <c r="CB271" i="1"/>
  <c r="FU235" i="1"/>
  <c r="GO261" i="1"/>
  <c r="EP240" i="1"/>
  <c r="GN166" i="1"/>
  <c r="GJ217" i="1"/>
  <c r="DM288" i="1"/>
  <c r="GV217" i="1"/>
  <c r="AY139" i="1"/>
  <c r="GR220" i="1"/>
  <c r="J172" i="1"/>
  <c r="EE268" i="1"/>
  <c r="FI298" i="1"/>
  <c r="GJ241" i="1"/>
  <c r="FJ292" i="1"/>
  <c r="FS156" i="1"/>
  <c r="AG225" i="1"/>
  <c r="AK238" i="1"/>
  <c r="EW216" i="1"/>
  <c r="EQ139" i="1"/>
  <c r="FV207" i="1"/>
  <c r="DW257" i="1"/>
  <c r="BB244" i="1"/>
  <c r="GW294" i="1"/>
  <c r="DR225" i="1"/>
  <c r="CN294" i="1"/>
  <c r="GX167" i="1"/>
  <c r="BF177" i="1"/>
  <c r="FA253" i="1"/>
  <c r="BI236" i="1"/>
  <c r="DY287" i="1"/>
  <c r="GA211" i="1"/>
  <c r="GH286" i="1"/>
  <c r="N235" i="1"/>
  <c r="AN177" i="1"/>
  <c r="HG229" i="1"/>
  <c r="CY298" i="1"/>
  <c r="AN161" i="1"/>
  <c r="GG225" i="1"/>
  <c r="CT284" i="1"/>
  <c r="GX174" i="1"/>
  <c r="GA133" i="1"/>
  <c r="BQ224" i="1"/>
  <c r="BK180" i="1"/>
  <c r="ES288" i="1"/>
  <c r="CT164" i="1"/>
  <c r="DX201" i="1"/>
  <c r="DO220" i="1"/>
  <c r="X147" i="1"/>
  <c r="CD121" i="1"/>
  <c r="GK186" i="1"/>
  <c r="GF168" i="1"/>
  <c r="GD251" i="1"/>
  <c r="CI222" i="1"/>
  <c r="BQ286" i="1"/>
  <c r="AR243" i="1"/>
  <c r="BE267" i="1"/>
  <c r="EJ236" i="1"/>
  <c r="W174" i="1"/>
  <c r="GQ200" i="1"/>
  <c r="DP171" i="1"/>
  <c r="EM250" i="1"/>
  <c r="AN286" i="1"/>
  <c r="AM224" i="1"/>
  <c r="BH197" i="1"/>
  <c r="GY234" i="1"/>
  <c r="CW233" i="1"/>
  <c r="ES260" i="1"/>
  <c r="AL184" i="1"/>
  <c r="GM235" i="1"/>
  <c r="FG282" i="1"/>
  <c r="EV259" i="1"/>
  <c r="GC177" i="1"/>
  <c r="AK297" i="1"/>
  <c r="FC137" i="1"/>
  <c r="GA157" i="1"/>
  <c r="HG292" i="1"/>
  <c r="AB192" i="1"/>
  <c r="O161" i="1"/>
  <c r="AW185" i="1"/>
  <c r="AJ168" i="1"/>
  <c r="DO187" i="1"/>
  <c r="DZ184" i="1"/>
  <c r="CV214" i="1"/>
  <c r="GJ180" i="1"/>
  <c r="HA297" i="1"/>
  <c r="FH206" i="1"/>
  <c r="AL247" i="1"/>
  <c r="EL165" i="1"/>
  <c r="FA249" i="1"/>
  <c r="BQ292" i="1"/>
  <c r="Y174" i="1"/>
  <c r="DI274" i="1"/>
  <c r="EH101" i="1"/>
  <c r="FI269" i="1"/>
  <c r="EC241" i="1"/>
  <c r="FF207" i="1"/>
  <c r="AD206" i="1"/>
  <c r="FA274" i="1"/>
  <c r="CK276" i="1"/>
  <c r="FI255" i="1"/>
  <c r="HB238" i="1"/>
  <c r="GY69" i="1"/>
  <c r="W156" i="1"/>
  <c r="DM225" i="1"/>
  <c r="EA232" i="1"/>
  <c r="AT183" i="1"/>
  <c r="BW200" i="1"/>
  <c r="AS150" i="1"/>
  <c r="FU170" i="1"/>
  <c r="DK288" i="1"/>
  <c r="AA297" i="1"/>
  <c r="ET201" i="1"/>
  <c r="CA167" i="1"/>
  <c r="BI289" i="1"/>
  <c r="BH281" i="1"/>
  <c r="DD171" i="1"/>
  <c r="DM165" i="1"/>
  <c r="BJ189" i="1"/>
  <c r="FV168" i="1"/>
  <c r="BE210" i="1"/>
  <c r="AY248" i="1"/>
  <c r="GN169" i="1"/>
  <c r="CS182" i="1"/>
  <c r="EC198" i="1"/>
  <c r="FP183" i="1"/>
  <c r="HD286" i="1"/>
  <c r="GQ162" i="1"/>
  <c r="BO250" i="1"/>
  <c r="CG227" i="1"/>
  <c r="DK180" i="1"/>
  <c r="EM228" i="1"/>
  <c r="FM231" i="1"/>
  <c r="BR272" i="1"/>
  <c r="FW276" i="1"/>
  <c r="AP272" i="1"/>
  <c r="L293" i="1"/>
  <c r="DE185" i="1"/>
  <c r="FP234" i="1"/>
  <c r="CH289" i="1"/>
  <c r="DQ234" i="1"/>
  <c r="ED215" i="1"/>
  <c r="BU185" i="1"/>
  <c r="CF268" i="1"/>
  <c r="GR211" i="1"/>
  <c r="HI265" i="1"/>
  <c r="EM248" i="1"/>
  <c r="FS292" i="1"/>
  <c r="GJ149" i="1"/>
  <c r="N186" i="1"/>
  <c r="FX217" i="1"/>
  <c r="FS197" i="1"/>
  <c r="CA261" i="1"/>
  <c r="DM208" i="1"/>
  <c r="O231" i="1"/>
  <c r="DO184" i="1"/>
  <c r="FH283" i="1"/>
  <c r="HA293" i="1"/>
  <c r="FW179" i="1"/>
  <c r="BJ207" i="1"/>
  <c r="DC231" i="1"/>
  <c r="GL206" i="1"/>
  <c r="AO187" i="1"/>
  <c r="CZ217" i="1"/>
  <c r="FN213" i="1"/>
  <c r="DV263" i="1"/>
  <c r="CG187" i="1"/>
  <c r="GP239" i="1"/>
  <c r="Q266" i="1"/>
  <c r="BE244" i="1"/>
  <c r="AV280" i="1"/>
  <c r="EE291" i="1"/>
  <c r="BQ178" i="1"/>
  <c r="DZ225" i="1"/>
  <c r="DJ112" i="1"/>
  <c r="DY223" i="1"/>
  <c r="BH190" i="1"/>
  <c r="BO249" i="1"/>
  <c r="BI189" i="1"/>
  <c r="DS287" i="1"/>
  <c r="AM237" i="1"/>
  <c r="ET283" i="1"/>
  <c r="DE291" i="1"/>
  <c r="HD291" i="1"/>
  <c r="FK232" i="1"/>
  <c r="J278" i="1"/>
  <c r="FZ282" i="1"/>
  <c r="FW238" i="1"/>
  <c r="CC279" i="1"/>
  <c r="T222" i="1"/>
  <c r="FI200" i="1"/>
  <c r="CI290" i="1"/>
  <c r="CB262" i="1"/>
  <c r="CZ278" i="1"/>
  <c r="BL255" i="1"/>
  <c r="BY262" i="1"/>
  <c r="DJ236" i="1"/>
  <c r="DV262" i="1"/>
  <c r="ET272" i="1"/>
  <c r="BI296" i="1"/>
  <c r="GT226" i="1"/>
  <c r="EJ195" i="1"/>
  <c r="GG271" i="1"/>
  <c r="AR287" i="1"/>
  <c r="GI144" i="1"/>
  <c r="DZ257" i="1"/>
  <c r="W139" i="1"/>
  <c r="AD263" i="1"/>
  <c r="BF212" i="1"/>
  <c r="FN205" i="1"/>
  <c r="GL254" i="1"/>
  <c r="HD251" i="1"/>
  <c r="BI220" i="1"/>
  <c r="AC293" i="1"/>
  <c r="DV235" i="1"/>
  <c r="FA181" i="1"/>
  <c r="FK283" i="1"/>
  <c r="CF296" i="1"/>
  <c r="FG296" i="1"/>
  <c r="FR235" i="1"/>
  <c r="BO261" i="1"/>
  <c r="DN257" i="1"/>
  <c r="CX187" i="1"/>
  <c r="BR239" i="1"/>
  <c r="GH200" i="1"/>
  <c r="EH290" i="1"/>
  <c r="AH234" i="1"/>
  <c r="BF249" i="1"/>
  <c r="EJ196" i="1"/>
  <c r="CO227" i="1"/>
  <c r="EL193" i="1"/>
  <c r="CN177" i="1"/>
  <c r="CA231" i="1"/>
  <c r="DW248" i="1"/>
  <c r="CP236" i="1"/>
  <c r="CN259" i="1"/>
  <c r="BZ265" i="1"/>
  <c r="GB209" i="1"/>
  <c r="CU294" i="1"/>
  <c r="DR245" i="1"/>
  <c r="GE267" i="1"/>
  <c r="HF165" i="1"/>
  <c r="EV263" i="1"/>
  <c r="EP290" i="1"/>
  <c r="GT223" i="1"/>
  <c r="EW261" i="1"/>
  <c r="FJ152" i="1"/>
  <c r="BI168" i="1"/>
  <c r="J233" i="1"/>
  <c r="FR263" i="1"/>
  <c r="EF295" i="1"/>
  <c r="DM258" i="1"/>
  <c r="AR242" i="1"/>
  <c r="GL268" i="1"/>
  <c r="H172" i="1"/>
  <c r="EW275" i="1"/>
  <c r="HE195" i="1"/>
  <c r="EZ219" i="1"/>
  <c r="FD255" i="1"/>
  <c r="BB250" i="1"/>
  <c r="H131" i="1"/>
  <c r="CF254" i="1"/>
  <c r="S233" i="1"/>
  <c r="AI243" i="1"/>
  <c r="GO243" i="1"/>
  <c r="BG296" i="1"/>
  <c r="DM278" i="1"/>
  <c r="DG296" i="1"/>
  <c r="AR295" i="1"/>
  <c r="J267" i="1"/>
  <c r="DO294" i="1"/>
  <c r="BY134" i="1"/>
  <c r="BJ198" i="1"/>
  <c r="GR103" i="1"/>
  <c r="BY184" i="1"/>
  <c r="GT166" i="1"/>
  <c r="FO183" i="1"/>
  <c r="CD178" i="1"/>
  <c r="AD298" i="1"/>
  <c r="R268" i="1"/>
  <c r="EB277" i="1"/>
  <c r="CN283" i="1"/>
  <c r="CZ271" i="1"/>
  <c r="GR280" i="1"/>
  <c r="AT299" i="1"/>
  <c r="AN261" i="1"/>
  <c r="AJ264" i="1"/>
  <c r="EY179" i="1"/>
  <c r="I158" i="1"/>
  <c r="BC82" i="1"/>
  <c r="BX215" i="1"/>
  <c r="FR211" i="1"/>
  <c r="GS241" i="1"/>
  <c r="DS138" i="1"/>
  <c r="EH197" i="1"/>
  <c r="GN245" i="1"/>
  <c r="BZ274" i="1"/>
  <c r="DD274" i="1"/>
  <c r="DQ214" i="1"/>
  <c r="CD211" i="1"/>
  <c r="ES172" i="1"/>
  <c r="AI181" i="1"/>
  <c r="FJ260" i="1"/>
  <c r="DF240" i="1"/>
  <c r="AV250" i="1"/>
  <c r="FV282" i="1"/>
  <c r="BF272" i="1"/>
  <c r="FI241" i="1"/>
  <c r="BZ212" i="1"/>
  <c r="U282" i="1"/>
  <c r="GH220" i="1"/>
  <c r="CD265" i="1"/>
  <c r="AL273" i="1"/>
  <c r="BS238" i="1"/>
  <c r="W217" i="1"/>
  <c r="BG262" i="1"/>
  <c r="DT276" i="1"/>
  <c r="DL145" i="1"/>
  <c r="GP287" i="1"/>
  <c r="AT175" i="1"/>
  <c r="AR227" i="1"/>
  <c r="FR288" i="1"/>
  <c r="EN136" i="1"/>
  <c r="FF273" i="1"/>
  <c r="GL222" i="1"/>
  <c r="AG283" i="1"/>
  <c r="BW243" i="1"/>
  <c r="BO185" i="1"/>
  <c r="DD287" i="1"/>
  <c r="GH214" i="1"/>
  <c r="FM290" i="1"/>
  <c r="DT176" i="1"/>
  <c r="FI292" i="1"/>
  <c r="CW184" i="1"/>
  <c r="BA248" i="1"/>
  <c r="BW291" i="1"/>
  <c r="AM209" i="1"/>
  <c r="AY293" i="1"/>
  <c r="EH257" i="1"/>
  <c r="BP220" i="1"/>
  <c r="GW289" i="1"/>
  <c r="CW267" i="1"/>
  <c r="HE276" i="1"/>
  <c r="CM194" i="1"/>
  <c r="BG157" i="1"/>
  <c r="CY265" i="1"/>
  <c r="GO219" i="1"/>
  <c r="DF246" i="1"/>
  <c r="FX231" i="1"/>
  <c r="EU254" i="1"/>
  <c r="EI242" i="1"/>
  <c r="DR145" i="1"/>
  <c r="AI274" i="1"/>
  <c r="CY201" i="1"/>
  <c r="DO258" i="1"/>
  <c r="BH209" i="1"/>
  <c r="DQ243" i="1"/>
  <c r="CV191" i="1"/>
  <c r="CT287" i="1"/>
  <c r="FH260" i="1"/>
  <c r="EN180" i="1"/>
  <c r="GW283" i="1"/>
  <c r="ED176" i="1"/>
  <c r="GK235" i="1"/>
  <c r="GK298" i="1"/>
  <c r="BD197" i="1"/>
  <c r="GE235" i="1"/>
  <c r="BG84" i="1"/>
  <c r="HH203" i="1"/>
  <c r="BJ292" i="1"/>
  <c r="BA156" i="1"/>
  <c r="AC143" i="1"/>
  <c r="FF280" i="1"/>
  <c r="GA219" i="1"/>
  <c r="EQ290" i="1"/>
  <c r="BF119" i="1"/>
  <c r="CW282" i="1"/>
  <c r="GE218" i="1"/>
  <c r="BF263" i="1"/>
  <c r="GW276" i="1"/>
  <c r="AP134" i="1"/>
  <c r="GU156" i="1"/>
  <c r="BB211" i="1"/>
  <c r="EL214" i="1"/>
  <c r="I160" i="1"/>
  <c r="AD222" i="1"/>
  <c r="FC221" i="1"/>
  <c r="CE169" i="1"/>
  <c r="CY267" i="1"/>
  <c r="GO220" i="1"/>
  <c r="EN291" i="1"/>
  <c r="CB175" i="1"/>
  <c r="DB206" i="1"/>
  <c r="BN199" i="1"/>
  <c r="EN90" i="1"/>
  <c r="AA290" i="1"/>
  <c r="FL152" i="1"/>
  <c r="DM212" i="1"/>
  <c r="FR163" i="1"/>
  <c r="AJ157" i="1"/>
  <c r="BE159" i="1"/>
  <c r="CH170" i="1"/>
  <c r="EU267" i="1"/>
  <c r="GS255" i="1"/>
  <c r="BJ205" i="1"/>
  <c r="AT159" i="1"/>
  <c r="GY229" i="1"/>
  <c r="EP245" i="1"/>
  <c r="DV141" i="1"/>
  <c r="GQ215" i="1"/>
  <c r="AE133" i="1"/>
  <c r="H75" i="1"/>
  <c r="R194" i="1"/>
  <c r="O118" i="1"/>
  <c r="GM264" i="1"/>
  <c r="HF157" i="1"/>
  <c r="FJ216" i="1"/>
  <c r="ER178" i="1"/>
  <c r="CJ212" i="1"/>
  <c r="AB261" i="1"/>
  <c r="FJ183" i="1"/>
  <c r="FH275" i="1"/>
  <c r="GG267" i="1"/>
  <c r="CG286" i="1"/>
  <c r="DR195" i="1"/>
  <c r="FH117" i="1"/>
  <c r="AK227" i="1"/>
  <c r="AT235" i="1"/>
  <c r="HF283" i="1"/>
  <c r="AL286" i="1"/>
  <c r="AM245" i="1"/>
  <c r="EG131" i="1"/>
  <c r="CK237" i="1"/>
  <c r="HD254" i="1"/>
  <c r="FV142" i="1"/>
  <c r="GT265" i="1"/>
  <c r="BL285" i="1"/>
  <c r="CR255" i="1"/>
  <c r="BJ187" i="1"/>
  <c r="L181" i="1"/>
  <c r="FY268" i="1"/>
  <c r="FL214" i="1"/>
  <c r="EQ140" i="1"/>
  <c r="BD106" i="1"/>
  <c r="GK289" i="1"/>
  <c r="BW156" i="1"/>
  <c r="BZ190" i="1"/>
  <c r="GT96" i="1"/>
  <c r="EX199" i="1"/>
  <c r="FI234" i="1"/>
  <c r="DV172" i="1"/>
  <c r="BB263" i="1"/>
  <c r="EQ148" i="1"/>
  <c r="AN178" i="1"/>
  <c r="CA252" i="1"/>
  <c r="CJ295" i="1"/>
  <c r="DG188" i="1"/>
  <c r="EU218" i="1"/>
  <c r="CA299" i="1"/>
  <c r="DO86" i="1"/>
  <c r="EJ213" i="1"/>
  <c r="GX263" i="1"/>
  <c r="GX147" i="1"/>
  <c r="GU213" i="1"/>
  <c r="HG170" i="1"/>
  <c r="N199" i="1"/>
  <c r="HG285" i="1"/>
  <c r="HB171" i="1"/>
  <c r="FU286" i="1"/>
  <c r="M233" i="1"/>
  <c r="BI211" i="1"/>
  <c r="EM258" i="1"/>
  <c r="GB289" i="1"/>
  <c r="HD209" i="1"/>
  <c r="FC258" i="1"/>
  <c r="EN133" i="1"/>
  <c r="FO257" i="1"/>
  <c r="BP265" i="1"/>
  <c r="AY280" i="1"/>
  <c r="CG275" i="1"/>
  <c r="EX195" i="1"/>
  <c r="DJ225" i="1"/>
  <c r="GD287" i="1"/>
  <c r="DI287" i="1"/>
  <c r="BE295" i="1"/>
  <c r="DC183" i="1"/>
  <c r="GF243" i="1"/>
  <c r="DG218" i="1"/>
  <c r="HB279" i="1"/>
  <c r="EP296" i="1"/>
  <c r="EC218" i="1"/>
  <c r="FK253" i="1"/>
  <c r="DC223" i="1"/>
  <c r="R271" i="1"/>
  <c r="BE229" i="1"/>
  <c r="EF286" i="1"/>
  <c r="BD258" i="1"/>
  <c r="Q234" i="1"/>
  <c r="GC290" i="1"/>
  <c r="BN236" i="1"/>
  <c r="AZ279" i="1"/>
  <c r="J263" i="1"/>
  <c r="GL204" i="1"/>
  <c r="EU141" i="1"/>
  <c r="AJ222" i="1"/>
  <c r="DO254" i="1"/>
  <c r="AV260" i="1"/>
  <c r="BD214" i="1"/>
  <c r="CC212" i="1"/>
  <c r="CQ238" i="1"/>
  <c r="AB251" i="1"/>
  <c r="AN210" i="1"/>
  <c r="AM191" i="1"/>
  <c r="FW299" i="1"/>
  <c r="BF287" i="1"/>
  <c r="V282" i="1"/>
  <c r="HI272" i="1"/>
  <c r="GH282" i="1"/>
  <c r="FF233" i="1"/>
  <c r="BD230" i="1"/>
  <c r="GU293" i="1"/>
  <c r="DL299" i="1"/>
  <c r="DI211" i="1"/>
  <c r="CO248" i="1"/>
  <c r="CE284" i="1"/>
  <c r="AT209" i="1"/>
  <c r="AU243" i="1"/>
  <c r="EZ273" i="1"/>
  <c r="FR278" i="1"/>
  <c r="DP188" i="1"/>
  <c r="EC175" i="1"/>
  <c r="FQ209" i="1"/>
  <c r="ET210" i="1"/>
  <c r="CP294" i="1"/>
  <c r="P261" i="1"/>
  <c r="FU248" i="1"/>
  <c r="EB289" i="1"/>
  <c r="BC232" i="1"/>
  <c r="BD295" i="1"/>
  <c r="O226" i="1"/>
  <c r="Y290" i="1"/>
  <c r="DE149" i="1"/>
  <c r="GG263" i="1"/>
  <c r="AF134" i="1"/>
  <c r="DL210" i="1"/>
  <c r="DN209" i="1"/>
  <c r="FF294" i="1"/>
  <c r="DK235" i="1"/>
  <c r="HB160" i="1"/>
  <c r="AT264" i="1"/>
  <c r="P230" i="1"/>
  <c r="GH251" i="1"/>
  <c r="FZ293" i="1"/>
  <c r="L252" i="1"/>
  <c r="GK286" i="1"/>
  <c r="AD178" i="1"/>
  <c r="ED267" i="1"/>
  <c r="K271" i="1"/>
  <c r="BJ293" i="1"/>
  <c r="AX219" i="1"/>
  <c r="BB290" i="1"/>
  <c r="ED149" i="1"/>
  <c r="DY241" i="1"/>
  <c r="U206" i="1"/>
  <c r="DP166" i="1"/>
  <c r="S288" i="1"/>
  <c r="GQ152" i="1"/>
  <c r="GY278" i="1"/>
  <c r="AI275" i="1"/>
  <c r="EW231" i="1"/>
  <c r="GR240" i="1"/>
  <c r="DJ296" i="1"/>
  <c r="BA273" i="1"/>
  <c r="EA272" i="1"/>
  <c r="U233" i="1"/>
  <c r="I62" i="1"/>
  <c r="FW188" i="1"/>
  <c r="BT159" i="1"/>
  <c r="BM248" i="1"/>
  <c r="EM128" i="1"/>
  <c r="GQ142" i="1"/>
  <c r="DC255" i="1"/>
  <c r="AH257" i="1"/>
  <c r="Z287" i="1"/>
  <c r="HI273" i="1"/>
  <c r="FG280" i="1"/>
  <c r="CD192" i="1"/>
  <c r="GG299" i="1"/>
  <c r="AQ186" i="1"/>
  <c r="EK286" i="1"/>
  <c r="CY251" i="1"/>
  <c r="FT280" i="1"/>
  <c r="N250" i="1"/>
  <c r="DA220" i="1"/>
  <c r="BY137" i="1"/>
  <c r="CR179" i="1"/>
  <c r="CC264" i="1"/>
  <c r="AU283" i="1"/>
  <c r="HC224" i="1"/>
  <c r="HE266" i="1"/>
  <c r="EY280" i="1"/>
  <c r="GC181" i="1"/>
  <c r="GL265" i="1"/>
  <c r="AB240" i="1"/>
  <c r="CI269" i="1"/>
  <c r="BD207" i="1"/>
  <c r="DK267" i="1"/>
  <c r="DP237" i="1"/>
  <c r="EU242" i="1"/>
  <c r="AG266" i="1"/>
  <c r="CN286" i="1"/>
  <c r="R257" i="1"/>
  <c r="FL243" i="1"/>
  <c r="CG247" i="1"/>
  <c r="BX158" i="1"/>
  <c r="S226" i="1"/>
  <c r="EK190" i="1"/>
  <c r="HD299" i="1"/>
  <c r="GU177" i="1"/>
  <c r="CU286" i="1"/>
  <c r="GC194" i="1"/>
  <c r="EW295" i="1"/>
  <c r="EE262" i="1"/>
  <c r="FX262" i="1"/>
  <c r="CV270" i="1"/>
  <c r="AW276" i="1"/>
  <c r="DL293" i="1"/>
  <c r="L276" i="1"/>
  <c r="GQ226" i="1"/>
  <c r="GS163" i="1"/>
  <c r="EV254" i="1"/>
  <c r="M264" i="1"/>
  <c r="ED150" i="1"/>
  <c r="H213" i="1"/>
  <c r="ET258" i="1"/>
  <c r="AE297" i="1"/>
  <c r="CP267" i="1"/>
  <c r="GE220" i="1"/>
  <c r="BQ296" i="1"/>
  <c r="FP274" i="1"/>
  <c r="I133" i="1"/>
  <c r="S269" i="1"/>
  <c r="CX169" i="1"/>
  <c r="GR295" i="1"/>
  <c r="I177" i="1"/>
  <c r="AD253" i="1"/>
  <c r="FX299" i="1"/>
  <c r="GQ290" i="1"/>
  <c r="CW235" i="1"/>
  <c r="AV261" i="1"/>
  <c r="P250" i="1"/>
  <c r="FJ272" i="1"/>
  <c r="DH297" i="1"/>
  <c r="FE271" i="1"/>
  <c r="CT189" i="1"/>
  <c r="H181" i="1"/>
  <c r="EA213" i="1"/>
  <c r="GG290" i="1"/>
  <c r="CK202" i="1"/>
  <c r="EE226" i="1"/>
  <c r="DC274" i="1"/>
  <c r="BQ185" i="1"/>
  <c r="BV197" i="1"/>
  <c r="CW294" i="1"/>
  <c r="AX120" i="1"/>
  <c r="GF292" i="1"/>
  <c r="CI141" i="1"/>
  <c r="DB241" i="1"/>
  <c r="DB213" i="1"/>
  <c r="CP186" i="1"/>
  <c r="K294" i="1"/>
  <c r="DP203" i="1"/>
  <c r="GE210" i="1"/>
  <c r="GN266" i="1"/>
  <c r="FE261" i="1"/>
  <c r="FN230" i="1"/>
  <c r="EB192" i="1"/>
  <c r="GY215" i="1"/>
  <c r="DY264" i="1"/>
  <c r="BV191" i="1"/>
  <c r="FI142" i="1"/>
  <c r="L227" i="1"/>
  <c r="DB271" i="1"/>
  <c r="X170" i="1"/>
  <c r="DD172" i="1"/>
  <c r="HB174" i="1"/>
  <c r="EP169" i="1"/>
  <c r="EQ255" i="1"/>
  <c r="EC284" i="1"/>
  <c r="BX241" i="1"/>
  <c r="AO144" i="1"/>
  <c r="HE141" i="1"/>
  <c r="EB248" i="1"/>
  <c r="Q229" i="1"/>
  <c r="FA204" i="1"/>
  <c r="R254" i="1"/>
  <c r="GE229" i="1"/>
  <c r="GG261" i="1"/>
  <c r="GO265" i="1"/>
  <c r="FQ245" i="1"/>
  <c r="DS207" i="1"/>
  <c r="X180" i="1"/>
  <c r="AG293" i="1"/>
  <c r="DX254" i="1"/>
  <c r="DB187" i="1"/>
  <c r="AC284" i="1"/>
  <c r="DS253" i="1"/>
  <c r="BY218" i="1"/>
  <c r="EE179" i="1"/>
  <c r="N178" i="1"/>
  <c r="DC204" i="1"/>
  <c r="EI171" i="1"/>
  <c r="AD168" i="1"/>
  <c r="EW188" i="1"/>
  <c r="GJ234" i="1"/>
  <c r="DU212" i="1"/>
  <c r="BC148" i="1"/>
  <c r="GZ202" i="1"/>
  <c r="GF273" i="1"/>
  <c r="BT246" i="1"/>
  <c r="FF239" i="1"/>
  <c r="GW288" i="1"/>
  <c r="GJ225" i="1"/>
  <c r="GQ157" i="1"/>
  <c r="GG231" i="1"/>
  <c r="GR136" i="1"/>
  <c r="L242" i="1"/>
  <c r="DF192" i="1"/>
  <c r="BA146" i="1"/>
  <c r="DD173" i="1"/>
  <c r="Q250" i="1"/>
  <c r="CS233" i="1"/>
  <c r="FM163" i="1"/>
  <c r="EB122" i="1"/>
  <c r="FT246" i="1"/>
  <c r="DU204" i="1"/>
  <c r="CU156" i="1"/>
  <c r="CQ169" i="1"/>
  <c r="AB158" i="1"/>
  <c r="R233" i="1"/>
  <c r="GP289" i="1"/>
  <c r="DU299" i="1"/>
  <c r="ET252" i="1"/>
  <c r="FL126" i="1"/>
  <c r="BT229" i="1"/>
  <c r="CC226" i="1"/>
  <c r="AJ191" i="1"/>
  <c r="EA225" i="1"/>
  <c r="CG191" i="1"/>
  <c r="AP205" i="1"/>
  <c r="CA272" i="1"/>
  <c r="DD248" i="1"/>
  <c r="AG282" i="1"/>
  <c r="AG292" i="1"/>
  <c r="CV195" i="1"/>
  <c r="CB169" i="1"/>
  <c r="EX257" i="1"/>
  <c r="BA197" i="1"/>
  <c r="BM253" i="1"/>
  <c r="K210" i="1"/>
  <c r="GR171" i="1"/>
  <c r="ED157" i="1"/>
  <c r="BW136" i="1"/>
  <c r="EF288" i="1"/>
  <c r="FB173" i="1"/>
  <c r="FW171" i="1"/>
  <c r="DU117" i="1"/>
  <c r="FQ223" i="1"/>
  <c r="FW190" i="1"/>
  <c r="GQ280" i="1"/>
  <c r="BX228" i="1"/>
  <c r="N137" i="1"/>
  <c r="EA230" i="1"/>
  <c r="DL230" i="1"/>
  <c r="AO261" i="1"/>
  <c r="GJ215" i="1"/>
  <c r="CL263" i="1"/>
  <c r="FW169" i="1"/>
  <c r="N233" i="1"/>
  <c r="GQ245" i="1"/>
  <c r="FP272" i="1"/>
  <c r="BD268" i="1"/>
  <c r="HG238" i="1"/>
  <c r="FI288" i="1"/>
  <c r="U204" i="1"/>
  <c r="GO294" i="1"/>
  <c r="DD222" i="1"/>
  <c r="EA245" i="1"/>
  <c r="AU286" i="1"/>
  <c r="ET277" i="1"/>
  <c r="FQ212" i="1"/>
  <c r="BI255" i="1"/>
  <c r="FX259" i="1"/>
  <c r="AN288" i="1"/>
  <c r="GP265" i="1"/>
  <c r="GO298" i="1"/>
  <c r="BA232" i="1"/>
  <c r="DU269" i="1"/>
  <c r="AM227" i="1"/>
  <c r="T269" i="1"/>
  <c r="AT279" i="1"/>
  <c r="AA276" i="1"/>
  <c r="ED237" i="1"/>
  <c r="EE288" i="1"/>
  <c r="AP262" i="1"/>
  <c r="AE280" i="1"/>
  <c r="BO287" i="1"/>
  <c r="AL223" i="1"/>
  <c r="S289" i="1"/>
  <c r="GZ117" i="1"/>
  <c r="AC243" i="1"/>
  <c r="S108" i="1"/>
  <c r="GT202" i="1"/>
  <c r="EE279" i="1"/>
  <c r="GE247" i="1"/>
  <c r="ER174" i="1"/>
  <c r="CL236" i="1"/>
  <c r="DS299" i="1"/>
  <c r="FQ275" i="1"/>
  <c r="HA249" i="1"/>
  <c r="AA224" i="1"/>
  <c r="J280" i="1"/>
  <c r="BD261" i="1"/>
  <c r="AK243" i="1"/>
  <c r="BI295" i="1"/>
  <c r="FB233" i="1"/>
  <c r="CJ294" i="1"/>
  <c r="EG267" i="1"/>
  <c r="BJ255" i="1"/>
  <c r="DC207" i="1"/>
  <c r="ED204" i="1"/>
  <c r="CY278" i="1"/>
  <c r="CC271" i="1"/>
  <c r="FX279" i="1"/>
  <c r="X297" i="1"/>
  <c r="AB219" i="1"/>
  <c r="CN252" i="1"/>
  <c r="FK233" i="1"/>
  <c r="DR289" i="1"/>
  <c r="R282" i="1"/>
  <c r="V206" i="1"/>
  <c r="GH237" i="1"/>
  <c r="BW165" i="1"/>
  <c r="FV235" i="1"/>
  <c r="DL196" i="1"/>
  <c r="DG177" i="1"/>
  <c r="FL218" i="1"/>
  <c r="BL235" i="1"/>
  <c r="AG277" i="1"/>
  <c r="CF279" i="1"/>
  <c r="CE260" i="1"/>
  <c r="FY251" i="1"/>
  <c r="V290" i="1"/>
  <c r="CE221" i="1"/>
  <c r="EL230" i="1"/>
  <c r="J204" i="1"/>
  <c r="BW297" i="1"/>
  <c r="EF267" i="1"/>
  <c r="AZ188" i="1"/>
  <c r="BA189" i="1"/>
  <c r="GC226" i="1"/>
  <c r="EL248" i="1"/>
  <c r="AI206" i="1"/>
  <c r="FF227" i="1"/>
  <c r="FF276" i="1"/>
  <c r="EK284" i="1"/>
  <c r="GM278" i="1"/>
  <c r="FJ114" i="1"/>
  <c r="GE179" i="1"/>
  <c r="BG190" i="1"/>
  <c r="CR196" i="1"/>
  <c r="DL244" i="1"/>
  <c r="DF182" i="1"/>
  <c r="DT194" i="1"/>
  <c r="DQ137" i="1"/>
  <c r="Q278" i="1"/>
  <c r="AX129" i="1"/>
  <c r="DV244" i="1"/>
  <c r="GJ201" i="1"/>
  <c r="DO166" i="1"/>
  <c r="AJ159" i="1"/>
  <c r="CY276" i="1"/>
  <c r="O216" i="1"/>
  <c r="EL169" i="1"/>
  <c r="EL240" i="1"/>
  <c r="M213" i="1"/>
  <c r="DE199" i="1"/>
  <c r="CN184" i="1"/>
  <c r="GA190" i="1"/>
  <c r="HC236" i="1"/>
  <c r="Y247" i="1"/>
  <c r="J198" i="1"/>
  <c r="CB180" i="1"/>
  <c r="EA240" i="1"/>
  <c r="GK184" i="1"/>
  <c r="CH209" i="1"/>
  <c r="GB294" i="1"/>
  <c r="CW260" i="1"/>
  <c r="AW183" i="1"/>
  <c r="V228" i="1"/>
  <c r="L132" i="1"/>
  <c r="GT192" i="1"/>
  <c r="GN267" i="1"/>
  <c r="BW233" i="1"/>
  <c r="AF165" i="1"/>
  <c r="CI264" i="1"/>
  <c r="FE234" i="1"/>
  <c r="EO234" i="1"/>
  <c r="AN143" i="1"/>
  <c r="CD169" i="1"/>
  <c r="GO259" i="1"/>
  <c r="DN137" i="1"/>
  <c r="GC255" i="1"/>
  <c r="DA267" i="1"/>
  <c r="GP246" i="1"/>
  <c r="CC238" i="1"/>
  <c r="CY222" i="1"/>
  <c r="CS266" i="1"/>
  <c r="AO212" i="1"/>
  <c r="BW195" i="1"/>
  <c r="DO269" i="1"/>
  <c r="DX263" i="1"/>
  <c r="AX215" i="1"/>
  <c r="AE189" i="1"/>
  <c r="X165" i="1"/>
  <c r="EU202" i="1"/>
  <c r="EC147" i="1"/>
  <c r="EF147" i="1"/>
  <c r="CS256" i="1"/>
  <c r="BT254" i="1"/>
  <c r="FV220" i="1"/>
  <c r="K138" i="1"/>
  <c r="EP216" i="1"/>
  <c r="EB235" i="1"/>
  <c r="GL297" i="1"/>
  <c r="GE211" i="1"/>
  <c r="BP210" i="1"/>
  <c r="HI189" i="1"/>
  <c r="HG281" i="1"/>
  <c r="AW295" i="1"/>
  <c r="CG281" i="1"/>
  <c r="BD271" i="1"/>
  <c r="GB240" i="1"/>
  <c r="EE276" i="1"/>
  <c r="BJ263" i="1"/>
  <c r="DS246" i="1"/>
  <c r="CB226" i="1"/>
  <c r="CZ282" i="1"/>
  <c r="AY253" i="1"/>
  <c r="DA170" i="1"/>
  <c r="CN295" i="1"/>
  <c r="EB179" i="1"/>
  <c r="N251" i="1"/>
  <c r="DS223" i="1"/>
  <c r="GV279" i="1"/>
  <c r="GE245" i="1"/>
  <c r="CY271" i="1"/>
  <c r="FU206" i="1"/>
  <c r="EC159" i="1"/>
  <c r="FA231" i="1"/>
  <c r="DO277" i="1"/>
  <c r="AE218" i="1"/>
  <c r="L277" i="1"/>
  <c r="AG155" i="1"/>
  <c r="HI188" i="1"/>
  <c r="M220" i="1"/>
  <c r="AC179" i="1"/>
  <c r="EW137" i="1"/>
  <c r="GN210" i="1"/>
  <c r="CI272" i="1"/>
  <c r="EN292" i="1"/>
  <c r="DH245" i="1"/>
  <c r="BC274" i="1"/>
  <c r="HC251" i="1"/>
  <c r="EU210" i="1"/>
  <c r="DQ120" i="1"/>
  <c r="GV183" i="1"/>
  <c r="FU177" i="1"/>
  <c r="BF175" i="1"/>
  <c r="DM287" i="1"/>
  <c r="FZ185" i="1"/>
  <c r="BQ297" i="1"/>
  <c r="CK293" i="1"/>
  <c r="EI205" i="1"/>
  <c r="DD265" i="1"/>
  <c r="FF292" i="1"/>
  <c r="DC154" i="1"/>
  <c r="GG285" i="1"/>
  <c r="AK275" i="1"/>
  <c r="FM263" i="1"/>
  <c r="GF270" i="1"/>
  <c r="BT269" i="1"/>
  <c r="FS258" i="1"/>
  <c r="P260" i="1"/>
  <c r="GI152" i="1"/>
  <c r="GK278" i="1"/>
  <c r="M190" i="1"/>
  <c r="GF151" i="1"/>
  <c r="EI233" i="1"/>
  <c r="X266" i="1"/>
  <c r="DZ252" i="1"/>
  <c r="AH288" i="1"/>
  <c r="DN240" i="1"/>
  <c r="DK262" i="1"/>
  <c r="AM208" i="1"/>
  <c r="T266" i="1"/>
  <c r="HE281" i="1"/>
  <c r="CX280" i="1"/>
  <c r="GP284" i="1"/>
  <c r="BY297" i="1"/>
  <c r="AV264" i="1"/>
  <c r="DY212" i="1"/>
  <c r="HD208" i="1"/>
  <c r="AP137" i="1"/>
  <c r="CY208" i="1"/>
  <c r="EH137" i="1"/>
  <c r="GA269" i="1"/>
  <c r="U285" i="1"/>
  <c r="GQ135" i="1"/>
  <c r="CT207" i="1"/>
  <c r="CU199" i="1"/>
  <c r="CP245" i="1"/>
  <c r="GN292" i="1"/>
  <c r="O291" i="1"/>
  <c r="BJ213" i="1"/>
  <c r="BD288" i="1"/>
  <c r="HB149" i="1"/>
  <c r="BO292" i="1"/>
  <c r="FP222" i="1"/>
  <c r="BK148" i="1"/>
  <c r="GK273" i="1"/>
  <c r="DJ251" i="1"/>
  <c r="K250" i="1"/>
  <c r="FK264" i="1"/>
  <c r="DJ275" i="1"/>
  <c r="GY286" i="1"/>
  <c r="HG253" i="1"/>
  <c r="AR292" i="1"/>
  <c r="BO234" i="1"/>
  <c r="H191" i="1"/>
  <c r="FA257" i="1"/>
  <c r="GI210" i="1"/>
  <c r="BB282" i="1"/>
  <c r="ET130" i="1"/>
  <c r="DB258" i="1"/>
  <c r="T242" i="1"/>
  <c r="GF250" i="1"/>
  <c r="EB255" i="1"/>
  <c r="AJ257" i="1"/>
  <c r="DC187" i="1"/>
  <c r="GT208" i="1"/>
  <c r="EB270" i="1"/>
  <c r="EQ176" i="1"/>
  <c r="AI216" i="1"/>
  <c r="EY189" i="1"/>
  <c r="M176" i="1"/>
  <c r="T290" i="1"/>
  <c r="BG224" i="1"/>
  <c r="DI245" i="1"/>
  <c r="GD200" i="1"/>
  <c r="BN234" i="1"/>
  <c r="L284" i="1"/>
  <c r="BV208" i="1"/>
  <c r="K239" i="1"/>
  <c r="EM191" i="1"/>
  <c r="CX198" i="1"/>
  <c r="AD192" i="1"/>
  <c r="BV213" i="1"/>
  <c r="BM283" i="1"/>
  <c r="BH188" i="1"/>
  <c r="DD263" i="1"/>
  <c r="AA193" i="1"/>
  <c r="FR234" i="1"/>
  <c r="ET165" i="1"/>
  <c r="W201" i="1"/>
  <c r="FC151" i="1"/>
  <c r="AD251" i="1"/>
  <c r="BA154" i="1"/>
  <c r="BE173" i="1"/>
  <c r="DR197" i="1"/>
  <c r="DD294" i="1"/>
  <c r="FB280" i="1"/>
  <c r="FG221" i="1"/>
  <c r="CT201" i="1"/>
  <c r="DJ146" i="1"/>
  <c r="HG252" i="1"/>
  <c r="DW250" i="1"/>
  <c r="CO276" i="1"/>
  <c r="GY162" i="1"/>
  <c r="EJ204" i="1"/>
  <c r="GV179" i="1"/>
  <c r="CY181" i="1"/>
  <c r="GM214" i="1"/>
  <c r="BT100" i="1"/>
  <c r="FU280" i="1"/>
  <c r="FC180" i="1"/>
  <c r="EB133" i="1"/>
  <c r="AO288" i="1"/>
  <c r="CW199" i="1"/>
  <c r="EK197" i="1"/>
  <c r="CC199" i="1"/>
  <c r="BE221" i="1"/>
  <c r="HI237" i="1"/>
  <c r="BV247" i="1"/>
  <c r="AO186" i="1"/>
  <c r="EG228" i="1"/>
  <c r="DO230" i="1"/>
  <c r="GI277" i="1"/>
  <c r="EM150" i="1"/>
  <c r="GH144" i="1"/>
  <c r="AD158" i="1"/>
  <c r="AG280" i="1"/>
  <c r="FB291" i="1"/>
  <c r="BJ164" i="1"/>
  <c r="EE142" i="1"/>
  <c r="CN267" i="1"/>
  <c r="GY251" i="1"/>
  <c r="FN249" i="1"/>
  <c r="DG158" i="1"/>
  <c r="N252" i="1"/>
  <c r="AS272" i="1"/>
  <c r="AD191" i="1"/>
  <c r="AT161" i="1"/>
  <c r="N266" i="1"/>
  <c r="EJ262" i="1"/>
  <c r="FQ201" i="1"/>
  <c r="CX238" i="1"/>
  <c r="BW134" i="1"/>
  <c r="DE164" i="1"/>
  <c r="CD179" i="1"/>
  <c r="AG175" i="1"/>
  <c r="ET255" i="1"/>
  <c r="BD281" i="1"/>
  <c r="FZ240" i="1"/>
  <c r="GW181" i="1"/>
  <c r="GL226" i="1"/>
  <c r="GQ249" i="1"/>
  <c r="DL250" i="1"/>
  <c r="GH195" i="1"/>
  <c r="GI267" i="1"/>
  <c r="HF202" i="1"/>
  <c r="HA257" i="1"/>
  <c r="GQ176" i="1"/>
  <c r="GK183" i="1"/>
  <c r="AD204" i="1"/>
  <c r="EQ228" i="1"/>
  <c r="L212" i="1"/>
  <c r="EZ289" i="1"/>
  <c r="AI183" i="1"/>
  <c r="CL267" i="1"/>
  <c r="CA234" i="1"/>
  <c r="BQ216" i="1"/>
  <c r="GL192" i="1"/>
  <c r="EH287" i="1"/>
  <c r="EU189" i="1"/>
  <c r="CG233" i="1"/>
  <c r="EM171" i="1"/>
  <c r="FE253" i="1"/>
  <c r="FS290" i="1"/>
  <c r="EN132" i="1"/>
  <c r="HI182" i="1"/>
  <c r="CJ243" i="1"/>
  <c r="CG162" i="1"/>
  <c r="FO261" i="1"/>
  <c r="AN140" i="1"/>
  <c r="EQ153" i="1"/>
  <c r="BQ221" i="1"/>
  <c r="M223" i="1"/>
  <c r="FX290" i="1"/>
  <c r="CR208" i="1"/>
  <c r="EM242" i="1"/>
  <c r="I102" i="1"/>
  <c r="HH200" i="1"/>
  <c r="GS262" i="1"/>
  <c r="L201" i="1"/>
  <c r="CV202" i="1"/>
  <c r="FP235" i="1"/>
  <c r="CO270" i="1"/>
  <c r="R190" i="1"/>
  <c r="AM186" i="1"/>
  <c r="BK275" i="1"/>
  <c r="HI297" i="1"/>
  <c r="GH218" i="1"/>
  <c r="BY240" i="1"/>
  <c r="FI221" i="1"/>
  <c r="GO299" i="1"/>
  <c r="FC231" i="1"/>
  <c r="ET243" i="1"/>
  <c r="I107" i="1"/>
  <c r="CQ253" i="1"/>
  <c r="FT238" i="1"/>
  <c r="EM141" i="1"/>
  <c r="AS284" i="1"/>
  <c r="AW226" i="1"/>
  <c r="DY273" i="1"/>
  <c r="CW286" i="1"/>
  <c r="CM214" i="1"/>
  <c r="BI299" i="1"/>
  <c r="I70" i="1"/>
  <c r="J205" i="1"/>
  <c r="AJ292" i="1"/>
  <c r="AJ215" i="1"/>
  <c r="GS232" i="1"/>
  <c r="GT205" i="1"/>
  <c r="BW296" i="1"/>
  <c r="FH159" i="1"/>
  <c r="BJ244" i="1"/>
  <c r="AG265" i="1"/>
  <c r="CX288" i="1"/>
  <c r="DS249" i="1"/>
  <c r="GH270" i="1"/>
  <c r="HE265" i="1"/>
  <c r="AK208" i="1"/>
  <c r="CF288" i="1"/>
  <c r="BF209" i="1"/>
  <c r="AI261" i="1"/>
  <c r="EN185" i="1"/>
  <c r="EF278" i="1"/>
  <c r="BW226" i="1"/>
  <c r="CD254" i="1"/>
  <c r="AA271" i="1"/>
  <c r="BB287" i="1"/>
  <c r="GS289" i="1"/>
  <c r="BJ196" i="1"/>
  <c r="ES271" i="1"/>
  <c r="DT174" i="1"/>
  <c r="CN273" i="1"/>
  <c r="FE260" i="1"/>
  <c r="J292" i="1"/>
  <c r="U256" i="1"/>
  <c r="DQ239" i="1"/>
  <c r="FC157" i="1"/>
  <c r="T275" i="1"/>
  <c r="DS182" i="1"/>
  <c r="FQ293" i="1"/>
  <c r="DP131" i="1"/>
  <c r="FP239" i="1"/>
  <c r="GI266" i="1"/>
  <c r="DL298" i="1"/>
  <c r="BW272" i="1"/>
  <c r="CD160" i="1"/>
  <c r="CD250" i="1"/>
  <c r="GW169" i="1"/>
  <c r="GC196" i="1"/>
  <c r="CH141" i="1"/>
  <c r="FR238" i="1"/>
  <c r="GF271" i="1"/>
  <c r="BG215" i="1"/>
  <c r="AM282" i="1"/>
  <c r="CX236" i="1"/>
  <c r="AP297" i="1"/>
  <c r="BB213" i="1"/>
  <c r="CY162" i="1"/>
  <c r="GP166" i="1"/>
  <c r="CM176" i="1"/>
  <c r="GA280" i="1"/>
  <c r="EO282" i="1"/>
  <c r="HA235" i="1"/>
  <c r="BJ206" i="1"/>
  <c r="CD263" i="1"/>
  <c r="DR291" i="1"/>
  <c r="GH235" i="1"/>
  <c r="BH288" i="1"/>
  <c r="GZ263" i="1"/>
  <c r="W246" i="1"/>
  <c r="AB293" i="1"/>
  <c r="AS280" i="1"/>
  <c r="HC262" i="1"/>
  <c r="DO171" i="1"/>
  <c r="BT202" i="1"/>
  <c r="BD170" i="1"/>
  <c r="CF220" i="1"/>
  <c r="EJ288" i="1"/>
  <c r="Y282" i="1"/>
  <c r="CS240" i="1"/>
  <c r="N276" i="1"/>
  <c r="CW299" i="1"/>
  <c r="FQ239" i="1"/>
  <c r="J269" i="1"/>
  <c r="Y267" i="1"/>
  <c r="CG146" i="1"/>
  <c r="CU279" i="1"/>
  <c r="BL99" i="1"/>
  <c r="DR248" i="1"/>
  <c r="DB165" i="1"/>
  <c r="FH284" i="1"/>
  <c r="GY262" i="1"/>
  <c r="EK165" i="1"/>
  <c r="GY213" i="1"/>
  <c r="BO199" i="1"/>
  <c r="AL201" i="1"/>
  <c r="GM295" i="1"/>
  <c r="FX183" i="1"/>
  <c r="GE161" i="1"/>
  <c r="GF299" i="1"/>
  <c r="DR265" i="1"/>
  <c r="EI278" i="1"/>
  <c r="GS261" i="1"/>
  <c r="AG285" i="1"/>
  <c r="FW239" i="1"/>
  <c r="CB259" i="1"/>
  <c r="FZ251" i="1"/>
  <c r="DV247" i="1"/>
  <c r="EI282" i="1"/>
  <c r="W202" i="1"/>
  <c r="GD212" i="1"/>
  <c r="DB239" i="1"/>
  <c r="CB240" i="1"/>
  <c r="AA231" i="1"/>
  <c r="CJ259" i="1"/>
  <c r="AP192" i="1"/>
  <c r="EW226" i="1"/>
  <c r="AG184" i="1"/>
  <c r="GJ289" i="1"/>
  <c r="DX220" i="1"/>
  <c r="X261" i="1"/>
  <c r="BV240" i="1"/>
  <c r="FS278" i="1"/>
  <c r="GQ246" i="1"/>
  <c r="HI193" i="1"/>
  <c r="H115" i="1"/>
  <c r="DY260" i="1"/>
  <c r="AE266" i="1"/>
  <c r="BA242" i="1"/>
  <c r="AB272" i="1"/>
  <c r="GM275" i="1"/>
  <c r="CC254" i="1"/>
  <c r="EN279" i="1"/>
  <c r="GY172" i="1"/>
  <c r="GM178" i="1"/>
  <c r="DF278" i="1"/>
  <c r="FI290" i="1"/>
  <c r="EU261" i="1"/>
  <c r="GY293" i="1"/>
  <c r="AK269" i="1"/>
  <c r="CK277" i="1"/>
  <c r="DT248" i="1"/>
  <c r="GH230" i="1"/>
  <c r="BJ200" i="1"/>
  <c r="BM143" i="1"/>
  <c r="AZ177" i="1"/>
  <c r="AN258" i="1"/>
  <c r="DA258" i="1"/>
  <c r="DJ175" i="1"/>
  <c r="CI235" i="1"/>
  <c r="GY291" i="1"/>
  <c r="AJ273" i="1"/>
  <c r="CM245" i="1"/>
  <c r="HC290" i="1"/>
  <c r="FG275" i="1"/>
  <c r="EE229" i="1"/>
  <c r="AA208" i="1"/>
  <c r="GJ242" i="1"/>
  <c r="AH286" i="1"/>
  <c r="EA274" i="1"/>
  <c r="R201" i="1"/>
  <c r="DW290" i="1"/>
  <c r="BK232" i="1"/>
  <c r="FX252" i="1"/>
  <c r="BJ149" i="1"/>
  <c r="AT216" i="1"/>
  <c r="X171" i="1"/>
  <c r="FV223" i="1"/>
  <c r="CH241" i="1"/>
  <c r="GS242" i="1"/>
  <c r="CJ207" i="1"/>
  <c r="EA268" i="1"/>
  <c r="AG210" i="1"/>
  <c r="DK291" i="1"/>
  <c r="FA176" i="1"/>
  <c r="EC261" i="1"/>
  <c r="HD143" i="1"/>
  <c r="FZ138" i="1"/>
  <c r="U239" i="1"/>
  <c r="I44" i="1"/>
  <c r="AL169" i="1"/>
  <c r="DE292" i="1"/>
  <c r="Q275" i="1"/>
  <c r="AX245" i="1"/>
  <c r="Z251" i="1"/>
  <c r="FG287" i="1"/>
  <c r="EE290" i="1"/>
  <c r="HG258" i="1"/>
  <c r="DK152" i="1"/>
  <c r="EV210" i="1"/>
  <c r="BR228" i="1"/>
  <c r="DZ171" i="1"/>
  <c r="GH223" i="1"/>
  <c r="EA222" i="1"/>
  <c r="BK247" i="1"/>
  <c r="GU183" i="1"/>
  <c r="GC260" i="1"/>
  <c r="HC172" i="1"/>
  <c r="FC183" i="1"/>
  <c r="AB266" i="1"/>
  <c r="CG245" i="1"/>
  <c r="BG232" i="1"/>
  <c r="L244" i="1"/>
  <c r="CF236" i="1"/>
  <c r="HC204" i="1"/>
  <c r="EH90" i="1"/>
  <c r="AW163" i="1"/>
  <c r="DG154" i="1"/>
  <c r="CW160" i="1"/>
  <c r="AP263" i="1"/>
  <c r="AC228" i="1"/>
  <c r="BQ287" i="1"/>
  <c r="BU271" i="1"/>
  <c r="CO296" i="1"/>
  <c r="Z217" i="1"/>
  <c r="U170" i="1"/>
  <c r="GN214" i="1"/>
  <c r="FX242" i="1"/>
  <c r="CM158" i="1"/>
  <c r="FM184" i="1"/>
  <c r="ES230" i="1"/>
  <c r="GY254" i="1"/>
  <c r="AL199" i="1"/>
  <c r="ES251" i="1"/>
  <c r="DL264" i="1"/>
  <c r="GF192" i="1"/>
  <c r="ER208" i="1"/>
  <c r="AN141" i="1"/>
  <c r="CU276" i="1"/>
  <c r="HB256" i="1"/>
  <c r="CU124" i="1"/>
  <c r="Y195" i="1"/>
  <c r="CZ205" i="1"/>
  <c r="AN217" i="1"/>
  <c r="EW286" i="1"/>
  <c r="CW133" i="1"/>
  <c r="AK265" i="1"/>
  <c r="EB208" i="1"/>
  <c r="GY285" i="1"/>
  <c r="AC152" i="1"/>
  <c r="CD194" i="1"/>
  <c r="DI226" i="1"/>
  <c r="GE206" i="1"/>
  <c r="M268" i="1"/>
  <c r="EV201" i="1"/>
  <c r="CA166" i="1"/>
  <c r="BK244" i="1"/>
  <c r="AF178" i="1"/>
  <c r="CG218" i="1"/>
  <c r="BZ170" i="1"/>
  <c r="CZ272" i="1"/>
  <c r="R285" i="1"/>
  <c r="DR284" i="1"/>
  <c r="S138" i="1"/>
  <c r="AQ207" i="1"/>
  <c r="BY186" i="1"/>
  <c r="EP217" i="1"/>
  <c r="GC208" i="1"/>
  <c r="W267" i="1"/>
  <c r="BV215" i="1"/>
  <c r="AK228" i="1"/>
  <c r="GN146" i="1"/>
  <c r="CY238" i="1"/>
  <c r="BR237" i="1"/>
  <c r="BW190" i="1"/>
  <c r="Y292" i="1"/>
  <c r="EE295" i="1"/>
  <c r="HF169" i="1"/>
  <c r="AA287" i="1"/>
  <c r="AI178" i="1"/>
  <c r="DQ144" i="1"/>
  <c r="R279" i="1"/>
  <c r="EN193" i="1"/>
  <c r="BN276" i="1"/>
  <c r="EK201" i="1"/>
  <c r="GK264" i="1"/>
  <c r="DU246" i="1"/>
  <c r="BA259" i="1"/>
  <c r="EQ199" i="1"/>
  <c r="AB271" i="1"/>
  <c r="DL138" i="1"/>
  <c r="EJ161" i="1"/>
  <c r="FH218" i="1"/>
  <c r="EM225" i="1"/>
  <c r="AH168" i="1"/>
  <c r="AE239" i="1"/>
  <c r="AZ161" i="1"/>
  <c r="EJ283" i="1"/>
  <c r="GK250" i="1"/>
  <c r="AT276" i="1"/>
  <c r="Y180" i="1"/>
  <c r="BZ276" i="1"/>
  <c r="L268" i="1"/>
  <c r="BX282" i="1"/>
  <c r="AN278" i="1"/>
  <c r="AB274" i="1"/>
  <c r="DT231" i="1"/>
  <c r="GI263" i="1"/>
  <c r="DP240" i="1"/>
  <c r="BD220" i="1"/>
  <c r="CS232" i="1"/>
  <c r="CH261" i="1"/>
  <c r="FE268" i="1"/>
  <c r="AQ248" i="1"/>
  <c r="EJ296" i="1"/>
  <c r="CE252" i="1"/>
  <c r="GY239" i="1"/>
  <c r="CN287" i="1"/>
  <c r="DO242" i="1"/>
  <c r="CA257" i="1"/>
  <c r="HG223" i="1"/>
  <c r="BD246" i="1"/>
  <c r="FT253" i="1"/>
  <c r="W230" i="1"/>
  <c r="CA266" i="1"/>
  <c r="EW141" i="1"/>
  <c r="GE230" i="1"/>
  <c r="DF227" i="1"/>
  <c r="EJ207" i="1"/>
  <c r="AF94" i="1"/>
  <c r="CK75" i="1"/>
  <c r="BN259" i="1"/>
  <c r="AN189" i="1"/>
  <c r="DK209" i="1"/>
  <c r="BQ291" i="1"/>
  <c r="GU274" i="1"/>
  <c r="GJ224" i="1"/>
  <c r="FO271" i="1"/>
  <c r="FA299" i="1"/>
  <c r="AM232" i="1"/>
  <c r="CY292" i="1"/>
  <c r="GV280" i="1"/>
  <c r="DH242" i="1"/>
  <c r="Q265" i="1"/>
  <c r="Y214" i="1"/>
  <c r="J249" i="1"/>
  <c r="GJ296" i="1"/>
  <c r="BN216" i="1"/>
  <c r="FL244" i="1"/>
  <c r="CC299" i="1"/>
  <c r="BA252" i="1"/>
  <c r="BO272" i="1"/>
  <c r="GY242" i="1"/>
  <c r="AO298" i="1"/>
  <c r="AD236" i="1"/>
  <c r="BX154" i="1"/>
  <c r="CI237" i="1"/>
  <c r="BY220" i="1"/>
  <c r="HE275" i="1"/>
  <c r="EF290" i="1"/>
  <c r="CX175" i="1"/>
  <c r="GD136" i="1"/>
  <c r="DP288" i="1"/>
  <c r="EO241" i="1"/>
  <c r="FO256" i="1"/>
  <c r="AE262" i="1"/>
  <c r="AW291" i="1"/>
  <c r="DX294" i="1"/>
  <c r="CZ285" i="1"/>
  <c r="CZ286" i="1"/>
  <c r="EU298" i="1"/>
  <c r="FD283" i="1"/>
  <c r="DL222" i="1"/>
  <c r="AJ226" i="1"/>
  <c r="FI247" i="1"/>
  <c r="CF207" i="1"/>
  <c r="ET253" i="1"/>
  <c r="HC220" i="1"/>
  <c r="FA247" i="1"/>
  <c r="CC236" i="1"/>
  <c r="FE240" i="1"/>
  <c r="AA248" i="1"/>
  <c r="DY168" i="1"/>
  <c r="AJ181" i="1"/>
  <c r="BT180" i="1"/>
  <c r="AU173" i="1"/>
  <c r="HH94" i="1"/>
  <c r="FX165" i="1"/>
  <c r="BW216" i="1"/>
  <c r="EL205" i="1"/>
  <c r="EK278" i="1"/>
  <c r="EE270" i="1"/>
  <c r="AI288" i="1"/>
  <c r="AM200" i="1"/>
  <c r="CH208" i="1"/>
  <c r="GZ217" i="1"/>
  <c r="GC270" i="1"/>
  <c r="AQ277" i="1"/>
  <c r="CL270" i="1"/>
  <c r="EM297" i="1"/>
  <c r="GR229" i="1"/>
  <c r="I72" i="1"/>
  <c r="GX184" i="1"/>
  <c r="AJ276" i="1"/>
  <c r="AF177" i="1"/>
  <c r="GD294" i="1"/>
  <c r="DN232" i="1"/>
  <c r="CJ267" i="1"/>
  <c r="EX223" i="1"/>
  <c r="CL205" i="1"/>
  <c r="BC260" i="1"/>
  <c r="BX287" i="1"/>
  <c r="AF233" i="1"/>
  <c r="GW297" i="1"/>
  <c r="FY221" i="1"/>
  <c r="DD227" i="1"/>
  <c r="FZ236" i="1"/>
  <c r="N200" i="1"/>
  <c r="CW229" i="1"/>
  <c r="FZ296" i="1"/>
  <c r="GB261" i="1"/>
  <c r="DU282" i="1"/>
  <c r="AY297" i="1"/>
  <c r="FG271" i="1"/>
  <c r="GY267" i="1"/>
  <c r="EN176" i="1"/>
  <c r="FM188" i="1"/>
  <c r="J201" i="1"/>
  <c r="AC178" i="1"/>
  <c r="W262" i="1"/>
  <c r="DI218" i="1"/>
  <c r="GK268" i="1"/>
  <c r="BF262" i="1"/>
  <c r="HA181" i="1"/>
  <c r="BD245" i="1"/>
  <c r="AH299" i="1"/>
  <c r="DA188" i="1"/>
  <c r="FH205" i="1"/>
  <c r="Y203" i="1"/>
  <c r="GJ95" i="1"/>
  <c r="AE210" i="1"/>
  <c r="DW280" i="1"/>
  <c r="EE160" i="1"/>
  <c r="DE224" i="1"/>
  <c r="HA206" i="1"/>
  <c r="BZ245" i="1"/>
  <c r="Q218" i="1"/>
  <c r="AQ179" i="1"/>
  <c r="FA138" i="1"/>
  <c r="EK254" i="1"/>
  <c r="BO200" i="1"/>
  <c r="EY181" i="1"/>
  <c r="DH183" i="1"/>
  <c r="CV173" i="1"/>
  <c r="DY239" i="1"/>
  <c r="GT90" i="1"/>
  <c r="EP177" i="1"/>
  <c r="GJ295" i="1"/>
  <c r="EF238" i="1"/>
  <c r="DB136" i="1"/>
  <c r="DY179" i="1"/>
  <c r="EI183" i="1"/>
  <c r="FR283" i="1"/>
  <c r="FY198" i="1"/>
  <c r="AS215" i="1"/>
  <c r="FH291" i="1"/>
  <c r="BX238" i="1"/>
  <c r="AN287" i="1"/>
  <c r="CV125" i="1"/>
  <c r="AN155" i="1"/>
  <c r="CP286" i="1"/>
  <c r="R172" i="1"/>
  <c r="EB168" i="1"/>
  <c r="FV178" i="1"/>
  <c r="GM225" i="1"/>
  <c r="FR284" i="1"/>
  <c r="EA257" i="1"/>
  <c r="BS294" i="1"/>
  <c r="X176" i="1"/>
  <c r="BC269" i="1"/>
  <c r="DV284" i="1"/>
  <c r="HF176" i="1"/>
  <c r="GM236" i="1"/>
  <c r="M262" i="1"/>
  <c r="GV176" i="1"/>
  <c r="FW112" i="1"/>
  <c r="EY194" i="1"/>
  <c r="GX285" i="1"/>
  <c r="GM210" i="1"/>
  <c r="BY293" i="1"/>
  <c r="AG179" i="1"/>
  <c r="Z198" i="1"/>
  <c r="BR185" i="1"/>
  <c r="FY181" i="1"/>
  <c r="HE239" i="1"/>
  <c r="K204" i="1"/>
  <c r="CU224" i="1"/>
  <c r="EX298" i="1"/>
  <c r="EJ185" i="1"/>
  <c r="CW150" i="1"/>
  <c r="EF169" i="1"/>
  <c r="EF284" i="1"/>
  <c r="DO149" i="1"/>
  <c r="CS242" i="1"/>
  <c r="BP267" i="1"/>
  <c r="BI221" i="1"/>
  <c r="AU234" i="1"/>
  <c r="J223" i="1"/>
  <c r="BW111" i="1"/>
  <c r="AK245" i="1"/>
  <c r="AV227" i="1"/>
  <c r="FA194" i="1"/>
  <c r="BP180" i="1"/>
  <c r="DS170" i="1"/>
  <c r="FB189" i="1"/>
  <c r="DM297" i="1"/>
  <c r="HE203" i="1"/>
  <c r="CZ202" i="1"/>
  <c r="FE77" i="1"/>
  <c r="GY220" i="1"/>
  <c r="GO173" i="1"/>
  <c r="CK221" i="1"/>
  <c r="BU144" i="1"/>
  <c r="GG253" i="1"/>
  <c r="AZ197" i="1"/>
  <c r="FQ240" i="1"/>
  <c r="HD278" i="1"/>
  <c r="L140" i="1"/>
  <c r="AT240" i="1"/>
  <c r="CD234" i="1"/>
  <c r="EH251" i="1"/>
  <c r="DV218" i="1"/>
  <c r="BC163" i="1"/>
  <c r="FP146" i="1"/>
  <c r="FK218" i="1"/>
  <c r="T190" i="1"/>
  <c r="DE217" i="1"/>
  <c r="DT211" i="1"/>
  <c r="EI265" i="1"/>
  <c r="X253" i="1"/>
  <c r="CV283" i="1"/>
  <c r="EC295" i="1"/>
  <c r="EK242" i="1"/>
  <c r="EV220" i="1"/>
  <c r="BN129" i="1"/>
  <c r="DZ107" i="1"/>
  <c r="AL295" i="1"/>
  <c r="FO203" i="1"/>
  <c r="CN285" i="1"/>
  <c r="CO145" i="1"/>
  <c r="GA239" i="1"/>
  <c r="ES160" i="1"/>
  <c r="S222" i="1"/>
  <c r="DK188" i="1"/>
  <c r="Y142" i="1"/>
  <c r="BV280" i="1"/>
  <c r="L214" i="1"/>
  <c r="BW264" i="1"/>
  <c r="EO274" i="1"/>
  <c r="GG291" i="1"/>
  <c r="AF289" i="1"/>
  <c r="H187" i="1"/>
  <c r="DL242" i="1"/>
  <c r="GN275" i="1"/>
  <c r="EI277" i="1"/>
  <c r="BZ281" i="1"/>
  <c r="AY295" i="1"/>
  <c r="AX156" i="1"/>
  <c r="FZ210" i="1"/>
  <c r="BA115" i="1"/>
  <c r="HF192" i="1"/>
  <c r="HA252" i="1"/>
  <c r="GW274" i="1"/>
  <c r="L272" i="1"/>
  <c r="GM194" i="1"/>
  <c r="FP224" i="1"/>
  <c r="AI249" i="1"/>
  <c r="GT273" i="1"/>
  <c r="CG257" i="1"/>
  <c r="DY267" i="1"/>
  <c r="DJ214" i="1"/>
  <c r="DZ198" i="1"/>
  <c r="CL198" i="1"/>
  <c r="CJ177" i="1"/>
  <c r="J281" i="1"/>
  <c r="AK221" i="1"/>
  <c r="DR187" i="1"/>
  <c r="BC283" i="1"/>
  <c r="AE240" i="1"/>
  <c r="EC240" i="1"/>
  <c r="CE272" i="1"/>
  <c r="BV264" i="1"/>
  <c r="CY281" i="1"/>
  <c r="DG288" i="1"/>
  <c r="DU217" i="1"/>
  <c r="AN233" i="1"/>
  <c r="DY263" i="1"/>
  <c r="AE279" i="1"/>
  <c r="FX229" i="1"/>
  <c r="BX195" i="1"/>
  <c r="DZ291" i="1"/>
  <c r="DC161" i="1"/>
  <c r="DB212" i="1"/>
  <c r="DW262" i="1"/>
  <c r="EO275" i="1"/>
  <c r="CA250" i="1"/>
  <c r="FM242" i="1"/>
  <c r="BG243" i="1"/>
  <c r="BN297" i="1"/>
  <c r="GF251" i="1"/>
  <c r="FI141" i="1"/>
  <c r="GY294" i="1"/>
  <c r="GV234" i="1"/>
  <c r="HG268" i="1"/>
  <c r="HC241" i="1"/>
  <c r="BG185" i="1"/>
  <c r="AT255" i="1"/>
  <c r="EK241" i="1"/>
  <c r="GI273" i="1"/>
  <c r="HI229" i="1"/>
  <c r="AF294" i="1"/>
  <c r="BM278" i="1"/>
  <c r="AL224" i="1"/>
  <c r="AO117" i="1"/>
  <c r="Q240" i="1"/>
  <c r="GA237" i="1"/>
  <c r="EX239" i="1"/>
  <c r="DX283" i="1"/>
  <c r="AC269" i="1"/>
  <c r="DZ285" i="1"/>
  <c r="Z236" i="1"/>
  <c r="AM230" i="1"/>
  <c r="CG231" i="1"/>
  <c r="FN270" i="1"/>
  <c r="P295" i="1"/>
  <c r="AV229" i="1"/>
  <c r="ES200" i="1"/>
  <c r="GH156" i="1"/>
  <c r="FN214" i="1"/>
  <c r="BY119" i="1"/>
  <c r="AX153" i="1"/>
  <c r="BW253" i="1"/>
  <c r="H176" i="1"/>
  <c r="DY225" i="1"/>
  <c r="AW297" i="1"/>
  <c r="FB250" i="1"/>
  <c r="BO201" i="1"/>
  <c r="CO281" i="1"/>
  <c r="R224" i="1"/>
  <c r="AI213" i="1"/>
  <c r="GW155" i="1"/>
  <c r="AC247" i="1"/>
  <c r="BY236" i="1"/>
  <c r="AG143" i="1"/>
  <c r="EA166" i="1"/>
  <c r="AK226" i="1"/>
  <c r="Y232" i="1"/>
  <c r="P210" i="1"/>
  <c r="AQ276" i="1"/>
  <c r="M247" i="1"/>
  <c r="GP278" i="1"/>
  <c r="BO230" i="1"/>
  <c r="AQ266" i="1"/>
  <c r="BU276" i="1"/>
  <c r="K276" i="1"/>
  <c r="BC281" i="1"/>
  <c r="EO217" i="1"/>
  <c r="BE190" i="1"/>
  <c r="GJ228" i="1"/>
  <c r="BE266" i="1"/>
  <c r="FC245" i="1"/>
  <c r="CA209" i="1"/>
  <c r="BB242" i="1"/>
  <c r="AD271" i="1"/>
  <c r="FO275" i="1"/>
  <c r="DY257" i="1"/>
  <c r="ES298" i="1"/>
  <c r="EV275" i="1"/>
  <c r="FO158" i="1"/>
  <c r="DI194" i="1"/>
  <c r="BE211" i="1"/>
  <c r="FR110" i="1"/>
  <c r="GC249" i="1"/>
  <c r="CI234" i="1"/>
  <c r="HF298" i="1"/>
  <c r="CQ273" i="1"/>
  <c r="FC236" i="1"/>
  <c r="EZ247" i="1"/>
  <c r="GU179" i="1"/>
  <c r="BY259" i="1"/>
  <c r="DF186" i="1"/>
  <c r="ES289" i="1"/>
  <c r="DY141" i="1"/>
  <c r="GN290" i="1"/>
  <c r="HA272" i="1"/>
  <c r="FH265" i="1"/>
  <c r="GO150" i="1"/>
  <c r="EG255" i="1"/>
  <c r="AQ222" i="1"/>
  <c r="FU260" i="1"/>
  <c r="CS296" i="1"/>
  <c r="Y278" i="1"/>
  <c r="J215" i="1"/>
  <c r="CF269" i="1"/>
  <c r="EF219" i="1"/>
  <c r="CC159" i="1"/>
  <c r="DL253" i="1"/>
  <c r="GX175" i="1"/>
  <c r="AJ250" i="1"/>
  <c r="CA245" i="1"/>
  <c r="GK275" i="1"/>
  <c r="BF201" i="1"/>
  <c r="BU269" i="1"/>
  <c r="X287" i="1"/>
  <c r="AI269" i="1"/>
  <c r="S227" i="1"/>
  <c r="DW281" i="1"/>
  <c r="FL293" i="1"/>
  <c r="GO297" i="1"/>
  <c r="GR279" i="1"/>
  <c r="AK255" i="1"/>
  <c r="EL291" i="1"/>
  <c r="GP298" i="1"/>
  <c r="H93" i="1"/>
  <c r="DH159" i="1"/>
  <c r="I169" i="1"/>
  <c r="BZ197" i="1"/>
  <c r="W251" i="1"/>
  <c r="GU214" i="1"/>
  <c r="AW193" i="1"/>
  <c r="FG294" i="1"/>
  <c r="DA256" i="1"/>
  <c r="CE198" i="1"/>
  <c r="BG234" i="1"/>
  <c r="CF199" i="1"/>
  <c r="GS276" i="1"/>
  <c r="GP207" i="1"/>
  <c r="EP197" i="1"/>
  <c r="BA225" i="1"/>
  <c r="BJ287" i="1"/>
  <c r="FU288" i="1"/>
  <c r="FR249" i="1"/>
  <c r="ER264" i="1"/>
  <c r="AE290" i="1"/>
  <c r="FW166" i="1"/>
  <c r="BO192" i="1"/>
  <c r="BW225" i="1"/>
  <c r="AS174" i="1"/>
  <c r="EJ281" i="1"/>
  <c r="M230" i="1"/>
  <c r="GH163" i="1"/>
  <c r="GP160" i="1"/>
  <c r="GP228" i="1"/>
  <c r="AM170" i="1"/>
  <c r="DJ189" i="1"/>
  <c r="FX227" i="1"/>
  <c r="DN147" i="1"/>
  <c r="GH240" i="1"/>
  <c r="EI200" i="1"/>
  <c r="DH298" i="1"/>
  <c r="FB172" i="1"/>
  <c r="FY93" i="1"/>
  <c r="DX175" i="1"/>
  <c r="AC253" i="1"/>
  <c r="FA286" i="1"/>
  <c r="GM209" i="1"/>
  <c r="GZ226" i="1"/>
  <c r="DT263" i="1"/>
  <c r="FU140" i="1"/>
  <c r="FK207" i="1"/>
  <c r="GY174" i="1"/>
  <c r="CN216" i="1"/>
  <c r="BO173" i="1"/>
  <c r="BX224" i="1"/>
  <c r="AP166" i="1"/>
  <c r="GO277" i="1"/>
  <c r="BI156" i="1"/>
  <c r="DM229" i="1"/>
  <c r="BU260" i="1"/>
  <c r="EK186" i="1"/>
  <c r="GZ198" i="1"/>
  <c r="CS180" i="1"/>
  <c r="AS145" i="1"/>
  <c r="CQ216" i="1"/>
  <c r="HC201" i="1"/>
  <c r="CY205" i="1"/>
  <c r="V270" i="1"/>
  <c r="CP215" i="1"/>
  <c r="AE291" i="1"/>
  <c r="O169" i="1"/>
  <c r="CZ269" i="1"/>
  <c r="N162" i="1"/>
  <c r="FH142" i="1"/>
  <c r="DP209" i="1"/>
  <c r="FR190" i="1"/>
  <c r="FY170" i="1"/>
  <c r="DO147" i="1"/>
  <c r="GF240" i="1"/>
  <c r="BT183" i="1"/>
  <c r="GF257" i="1"/>
  <c r="CU207" i="1"/>
  <c r="FQ232" i="1"/>
  <c r="BJ214" i="1"/>
  <c r="FB160" i="1"/>
  <c r="FG203" i="1"/>
  <c r="AS238" i="1"/>
  <c r="DL186" i="1"/>
  <c r="P213" i="1"/>
  <c r="AX295" i="1"/>
  <c r="HF293" i="1"/>
  <c r="GM152" i="1"/>
  <c r="BR158" i="1"/>
  <c r="S157" i="1"/>
  <c r="CL196" i="1"/>
  <c r="HE197" i="1"/>
  <c r="EU152" i="1"/>
  <c r="GW191" i="1"/>
  <c r="I147" i="1"/>
  <c r="CE156" i="1"/>
  <c r="AB145" i="1"/>
  <c r="CW196" i="1"/>
  <c r="GL232" i="1"/>
  <c r="GG164" i="1"/>
  <c r="CQ221" i="1"/>
  <c r="DH158" i="1"/>
  <c r="DU208" i="1"/>
  <c r="Z235" i="1"/>
  <c r="HG282" i="1"/>
  <c r="EK226" i="1"/>
  <c r="HD180" i="1"/>
  <c r="T145" i="1"/>
  <c r="BN240" i="1"/>
  <c r="GN170" i="1"/>
  <c r="Z194" i="1"/>
  <c r="DF228" i="1"/>
  <c r="GA243" i="1"/>
  <c r="BV236" i="1"/>
  <c r="BN142" i="1"/>
  <c r="EB297" i="1"/>
  <c r="DV226" i="1"/>
  <c r="HE268" i="1"/>
  <c r="FV281" i="1"/>
  <c r="EQ281" i="1"/>
  <c r="DO253" i="1"/>
  <c r="GI238" i="1"/>
  <c r="GS293" i="1"/>
  <c r="BA260" i="1"/>
  <c r="GT158" i="1"/>
  <c r="BI181" i="1"/>
  <c r="BK205" i="1"/>
  <c r="AV215" i="1"/>
  <c r="CV158" i="1"/>
  <c r="EF279" i="1"/>
  <c r="BD85" i="1"/>
  <c r="BG131" i="1"/>
  <c r="DU260" i="1"/>
  <c r="HE123" i="1"/>
  <c r="HG138" i="1"/>
  <c r="AI297" i="1"/>
  <c r="HA96" i="1"/>
  <c r="BR222" i="1"/>
  <c r="AV231" i="1"/>
  <c r="BU266" i="1"/>
  <c r="AU159" i="1"/>
  <c r="FI299" i="1"/>
  <c r="EN295" i="1"/>
  <c r="AL197" i="1"/>
  <c r="EL280" i="1"/>
  <c r="BT261" i="1"/>
  <c r="BI249" i="1"/>
  <c r="DF165" i="1"/>
  <c r="GI255" i="1"/>
  <c r="N265" i="1"/>
  <c r="FC293" i="1"/>
  <c r="AE273" i="1"/>
  <c r="CX279" i="1"/>
  <c r="I188" i="1"/>
  <c r="GL267" i="1"/>
  <c r="CK299" i="1"/>
  <c r="BL293" i="1"/>
  <c r="CC276" i="1"/>
  <c r="FY192" i="1"/>
  <c r="GN263" i="1"/>
  <c r="EP232" i="1"/>
  <c r="AE255" i="1"/>
  <c r="BV254" i="1"/>
  <c r="DQ218" i="1"/>
  <c r="DR274" i="1"/>
  <c r="GC239" i="1"/>
  <c r="CQ133" i="1"/>
  <c r="EB209" i="1"/>
  <c r="CR280" i="1"/>
  <c r="FP208" i="1"/>
  <c r="FF170" i="1"/>
  <c r="EF204" i="1"/>
  <c r="EY199" i="1"/>
  <c r="GJ264" i="1"/>
  <c r="EN289" i="1"/>
  <c r="BK185" i="1"/>
  <c r="AV226" i="1"/>
  <c r="GL284" i="1"/>
  <c r="U274" i="1"/>
  <c r="I201" i="1"/>
  <c r="AU272" i="1"/>
  <c r="BU216" i="1"/>
  <c r="AL254" i="1"/>
  <c r="H124" i="1"/>
  <c r="V216" i="1"/>
  <c r="EI272" i="1"/>
  <c r="DZ270" i="1"/>
  <c r="FO240" i="1"/>
  <c r="R184" i="1"/>
  <c r="DA280" i="1"/>
  <c r="GT123" i="1"/>
  <c r="HH297" i="1"/>
  <c r="AL299" i="1"/>
  <c r="DE147" i="1"/>
  <c r="EI207" i="1"/>
  <c r="EE232" i="1"/>
  <c r="GK109" i="1"/>
  <c r="BK296" i="1"/>
  <c r="Q244" i="1"/>
  <c r="CH135" i="1"/>
  <c r="ES269" i="1"/>
  <c r="GS296" i="1"/>
  <c r="GP286" i="1"/>
  <c r="DX227" i="1"/>
  <c r="BY291" i="1"/>
  <c r="EL255" i="1"/>
  <c r="EZ240" i="1"/>
  <c r="CA275" i="1"/>
  <c r="AG218" i="1"/>
  <c r="DG270" i="1"/>
  <c r="W252" i="1"/>
  <c r="CW175" i="1"/>
  <c r="Z232" i="1"/>
  <c r="DV261" i="1"/>
  <c r="BA289" i="1"/>
  <c r="BO274" i="1"/>
  <c r="FF299" i="1"/>
  <c r="AG262" i="1"/>
  <c r="GR219" i="1"/>
  <c r="GX248" i="1"/>
  <c r="T253" i="1"/>
  <c r="EY224" i="1"/>
  <c r="FD235" i="1"/>
  <c r="DX207" i="1"/>
  <c r="FI188" i="1"/>
  <c r="EA267" i="1"/>
  <c r="EC209" i="1"/>
  <c r="DH258" i="1"/>
  <c r="Y175" i="1"/>
  <c r="T219" i="1"/>
  <c r="DQ212" i="1"/>
  <c r="AW262" i="1"/>
  <c r="DL290" i="1"/>
  <c r="AJ214" i="1"/>
  <c r="CI259" i="1"/>
  <c r="AI276" i="1"/>
  <c r="FR174" i="1"/>
  <c r="FV277" i="1"/>
  <c r="CI124" i="1"/>
  <c r="BI272" i="1"/>
  <c r="CJ161" i="1"/>
  <c r="GR252" i="1"/>
  <c r="FS138" i="1"/>
  <c r="FZ196" i="1"/>
  <c r="AR279" i="1"/>
  <c r="EQ221" i="1"/>
  <c r="BA217" i="1"/>
  <c r="GO229" i="1"/>
  <c r="BF282" i="1"/>
  <c r="K293" i="1"/>
  <c r="AA277" i="1"/>
  <c r="EC255" i="1"/>
  <c r="ER235" i="1"/>
  <c r="AJ217" i="1"/>
  <c r="ES207" i="1"/>
  <c r="BZ297" i="1"/>
  <c r="GT246" i="1"/>
  <c r="EH224" i="1"/>
  <c r="AI247" i="1"/>
  <c r="BA258" i="1"/>
  <c r="BY246" i="1"/>
  <c r="EU245" i="1"/>
  <c r="H73" i="1"/>
  <c r="CE278" i="1"/>
  <c r="ET152" i="1"/>
  <c r="BZ279" i="1"/>
  <c r="BR215" i="1"/>
  <c r="GY268" i="1"/>
  <c r="AO240" i="1"/>
  <c r="M132" i="1"/>
  <c r="FX247" i="1"/>
  <c r="BE220" i="1"/>
  <c r="DO266" i="1"/>
  <c r="HB299" i="1"/>
  <c r="FX219" i="1"/>
  <c r="GH268" i="1"/>
  <c r="HB258" i="1"/>
  <c r="BC236" i="1"/>
  <c r="BY168" i="1"/>
  <c r="EN142" i="1"/>
  <c r="BG149" i="1"/>
  <c r="BB208" i="1"/>
  <c r="FY173" i="1"/>
  <c r="EB172" i="1"/>
  <c r="EV298" i="1"/>
  <c r="FC120" i="1"/>
  <c r="HE134" i="1"/>
  <c r="DE173" i="1"/>
  <c r="BR183" i="1"/>
  <c r="FA136" i="1"/>
  <c r="HI214" i="1"/>
  <c r="DI174" i="1"/>
  <c r="FN193" i="1"/>
  <c r="EP178" i="1"/>
  <c r="GJ238" i="1"/>
  <c r="FD146" i="1"/>
  <c r="EM269" i="1"/>
  <c r="X221" i="1"/>
  <c r="BG228" i="1"/>
  <c r="FC162" i="1"/>
  <c r="HB259" i="1"/>
  <c r="HG237" i="1"/>
  <c r="CM141" i="1"/>
  <c r="FK145" i="1"/>
  <c r="DY297" i="1"/>
  <c r="DX223" i="1"/>
  <c r="BA207" i="1"/>
  <c r="DY250" i="1"/>
  <c r="BZ224" i="1"/>
  <c r="BY183" i="1"/>
  <c r="BQ223" i="1"/>
  <c r="GJ248" i="1"/>
  <c r="DB87" i="1"/>
  <c r="AN253" i="1"/>
  <c r="CY226" i="1"/>
  <c r="CS186" i="1"/>
  <c r="FQ127" i="1"/>
  <c r="AQ126" i="1"/>
  <c r="EM288" i="1"/>
  <c r="DZ200" i="1"/>
  <c r="EI127" i="1"/>
  <c r="EX175" i="1"/>
  <c r="BY272" i="1"/>
  <c r="CM209" i="1"/>
  <c r="CK180" i="1"/>
  <c r="CE239" i="1"/>
  <c r="DO278" i="1"/>
  <c r="AA196" i="1"/>
  <c r="I48" i="1"/>
  <c r="AB141" i="1"/>
  <c r="EE242" i="1"/>
  <c r="CK240" i="1"/>
  <c r="FM237" i="1"/>
  <c r="BF229" i="1"/>
  <c r="BJ171" i="1"/>
  <c r="FX215" i="1"/>
  <c r="GU208" i="1"/>
  <c r="HH211" i="1"/>
  <c r="Y116" i="1"/>
  <c r="CS245" i="1"/>
  <c r="BM207" i="1"/>
  <c r="AN201" i="1"/>
  <c r="GH187" i="1"/>
  <c r="AW289" i="1"/>
  <c r="ER226" i="1"/>
  <c r="EW168" i="1"/>
  <c r="DK176" i="1"/>
  <c r="FC169" i="1"/>
  <c r="DZ193" i="1"/>
  <c r="FE225" i="1"/>
  <c r="CO164" i="1"/>
  <c r="GK176" i="1"/>
  <c r="AP234" i="1"/>
  <c r="S177" i="1"/>
  <c r="GO276" i="1"/>
  <c r="HF184" i="1"/>
  <c r="HH148" i="1"/>
  <c r="GB215" i="1"/>
  <c r="FS288" i="1"/>
  <c r="FP202" i="1"/>
  <c r="BL236" i="1"/>
  <c r="GT255" i="1"/>
  <c r="BO207" i="1"/>
  <c r="DP261" i="1"/>
  <c r="CT186" i="1"/>
  <c r="BJ283" i="1"/>
  <c r="BO253" i="1"/>
  <c r="EQ266" i="1"/>
  <c r="CX263" i="1"/>
  <c r="DJ277" i="1"/>
  <c r="EC165" i="1"/>
  <c r="V268" i="1"/>
  <c r="S188" i="1"/>
  <c r="EW235" i="1"/>
  <c r="ER247" i="1"/>
  <c r="AE147" i="1"/>
  <c r="GG111" i="1"/>
  <c r="FG228" i="1"/>
  <c r="FM193" i="1"/>
  <c r="DX169" i="1"/>
  <c r="CP265" i="1"/>
  <c r="ED273" i="1"/>
  <c r="R245" i="1"/>
  <c r="GE227" i="1"/>
  <c r="CH127" i="1"/>
  <c r="HG201" i="1"/>
  <c r="BA295" i="1"/>
  <c r="GW230" i="1"/>
  <c r="FT171" i="1"/>
  <c r="EH272" i="1"/>
  <c r="DU267" i="1"/>
  <c r="GP269" i="1"/>
  <c r="FS207" i="1"/>
  <c r="GE276" i="1"/>
  <c r="AS234" i="1"/>
  <c r="CJ248" i="1"/>
  <c r="EC173" i="1"/>
  <c r="BH242" i="1"/>
  <c r="FQ262" i="1"/>
  <c r="AZ256" i="1"/>
  <c r="DR232" i="1"/>
  <c r="EU266" i="1"/>
  <c r="CP138" i="1"/>
  <c r="CG262" i="1"/>
  <c r="EN181" i="1"/>
  <c r="GU250" i="1"/>
  <c r="HI243" i="1"/>
  <c r="EC283" i="1"/>
  <c r="DG228" i="1"/>
  <c r="DM290" i="1"/>
  <c r="FO246" i="1"/>
  <c r="EI235" i="1"/>
  <c r="FL219" i="1"/>
  <c r="FC216" i="1"/>
  <c r="GN278" i="1"/>
  <c r="FS248" i="1"/>
  <c r="FT271" i="1"/>
  <c r="ES214" i="1"/>
  <c r="BZ204" i="1"/>
  <c r="AK194" i="1"/>
  <c r="FD215" i="1"/>
  <c r="HB270" i="1"/>
  <c r="EZ293" i="1"/>
  <c r="FO205" i="1"/>
  <c r="T274" i="1"/>
  <c r="EF297" i="1"/>
  <c r="CZ227" i="1"/>
  <c r="DP275" i="1"/>
  <c r="S219" i="1"/>
  <c r="DQ289" i="1"/>
  <c r="BI224" i="1"/>
  <c r="CF287" i="1"/>
  <c r="GS94" i="1"/>
  <c r="CD278" i="1"/>
  <c r="FG147" i="1"/>
  <c r="BO273" i="1"/>
  <c r="FK133" i="1"/>
  <c r="BV266" i="1"/>
  <c r="EO108" i="1"/>
  <c r="EK260" i="1"/>
  <c r="GG189" i="1"/>
  <c r="DU241" i="1"/>
  <c r="FD279" i="1"/>
  <c r="FP198" i="1"/>
  <c r="CK171" i="1"/>
  <c r="BP270" i="1"/>
  <c r="HI294" i="1"/>
  <c r="EP161" i="1"/>
  <c r="AV243" i="1"/>
  <c r="GT284" i="1"/>
  <c r="DF249" i="1"/>
  <c r="CV213" i="1"/>
  <c r="AL249" i="1"/>
  <c r="FA188" i="1"/>
  <c r="BP292" i="1"/>
  <c r="BF168" i="1"/>
  <c r="HI299" i="1"/>
  <c r="GD235" i="1"/>
  <c r="DK141" i="1"/>
  <c r="U276" i="1"/>
  <c r="EF257" i="1"/>
  <c r="BS191" i="1"/>
  <c r="GF279" i="1"/>
  <c r="FW278" i="1"/>
  <c r="ET224" i="1"/>
  <c r="HB263" i="1"/>
  <c r="N192" i="1"/>
  <c r="AC252" i="1"/>
  <c r="EO292" i="1"/>
  <c r="CE236" i="1"/>
  <c r="HH265" i="1"/>
  <c r="HE222" i="1"/>
  <c r="BY243" i="1"/>
  <c r="FH298" i="1"/>
  <c r="N177" i="1"/>
  <c r="EH281" i="1"/>
  <c r="BM186" i="1"/>
  <c r="EG220" i="1"/>
  <c r="BI232" i="1"/>
  <c r="BT173" i="1"/>
  <c r="BH113" i="1"/>
  <c r="I54" i="1"/>
  <c r="DN206" i="1"/>
  <c r="AW267" i="1"/>
  <c r="DJ280" i="1"/>
  <c r="BF227" i="1"/>
  <c r="EF271" i="1"/>
  <c r="EL293" i="1"/>
  <c r="DO275" i="1"/>
  <c r="DH279" i="1"/>
  <c r="DG210" i="1"/>
  <c r="BK219" i="1"/>
  <c r="DB292" i="1"/>
  <c r="GE203" i="1"/>
  <c r="BI127" i="1"/>
  <c r="ED148" i="1"/>
  <c r="BS269" i="1"/>
  <c r="CS237" i="1"/>
  <c r="GM222" i="1"/>
  <c r="CA247" i="1"/>
  <c r="CZ194" i="1"/>
  <c r="EW289" i="1"/>
  <c r="DE220" i="1"/>
  <c r="EN239" i="1"/>
  <c r="W264" i="1"/>
  <c r="FJ202" i="1"/>
  <c r="FR179" i="1"/>
  <c r="EI223" i="1"/>
  <c r="AZ207" i="1"/>
  <c r="EI262" i="1"/>
  <c r="BW250" i="1"/>
  <c r="CX253" i="1"/>
  <c r="CH240" i="1"/>
  <c r="EZ252" i="1"/>
  <c r="FH176" i="1"/>
  <c r="GE292" i="1"/>
  <c r="GL113" i="1"/>
  <c r="DZ263" i="1"/>
  <c r="HI204" i="1"/>
  <c r="ES161" i="1"/>
  <c r="AP245" i="1"/>
  <c r="AQ260" i="1"/>
  <c r="CU148" i="1"/>
  <c r="BC223" i="1"/>
  <c r="DK202" i="1"/>
  <c r="GX241" i="1"/>
  <c r="GT270" i="1"/>
  <c r="Q220" i="1"/>
  <c r="CT162" i="1"/>
  <c r="O246" i="1"/>
  <c r="DT147" i="1"/>
  <c r="AR216" i="1"/>
  <c r="AE246" i="1"/>
  <c r="CJ188" i="1"/>
  <c r="DV209" i="1"/>
  <c r="DH122" i="1"/>
  <c r="EW169" i="1"/>
  <c r="GX215" i="1"/>
  <c r="P206" i="1"/>
  <c r="AA190" i="1"/>
  <c r="DL236" i="1"/>
  <c r="FX198" i="1"/>
  <c r="AB170" i="1"/>
  <c r="HE189" i="1"/>
  <c r="BD131" i="1"/>
  <c r="AL143" i="1"/>
  <c r="W241" i="1"/>
  <c r="X255" i="1"/>
  <c r="GX178" i="1"/>
  <c r="DI180" i="1"/>
  <c r="I93" i="1"/>
  <c r="AE226" i="1"/>
  <c r="CJ170" i="1"/>
  <c r="BR160" i="1"/>
  <c r="CV216" i="1"/>
  <c r="CX195" i="1"/>
  <c r="AD285" i="1"/>
  <c r="GE244" i="1"/>
  <c r="AN282" i="1"/>
  <c r="DO273" i="1"/>
  <c r="DC264" i="1"/>
  <c r="FJ162" i="1"/>
  <c r="FK144" i="1"/>
  <c r="FU237" i="1"/>
  <c r="CS202" i="1"/>
  <c r="DJ185" i="1"/>
  <c r="AE127" i="1"/>
  <c r="DB201" i="1"/>
  <c r="FE203" i="1"/>
  <c r="CS231" i="1"/>
  <c r="FS185" i="1"/>
  <c r="DS210" i="1"/>
  <c r="EM188" i="1"/>
  <c r="DX149" i="1"/>
  <c r="AY262" i="1"/>
  <c r="HE255" i="1"/>
  <c r="FB196" i="1"/>
  <c r="CG190" i="1"/>
  <c r="EQ166" i="1"/>
  <c r="BW202" i="1"/>
  <c r="BE235" i="1"/>
  <c r="BL189" i="1"/>
  <c r="GX245" i="1"/>
  <c r="GO242" i="1"/>
  <c r="V196" i="1"/>
  <c r="GS200" i="1"/>
  <c r="CH213" i="1"/>
  <c r="CR230" i="1"/>
  <c r="CV159" i="1"/>
  <c r="FH191" i="1"/>
  <c r="GG109" i="1"/>
  <c r="FA275" i="1"/>
  <c r="AF209" i="1"/>
  <c r="BE156" i="1"/>
  <c r="EC217" i="1"/>
  <c r="BU283" i="1"/>
  <c r="ET223" i="1"/>
  <c r="CT203" i="1"/>
  <c r="DM171" i="1"/>
  <c r="BZ192" i="1"/>
  <c r="AT233" i="1"/>
  <c r="EZ190" i="1"/>
  <c r="BU241" i="1"/>
  <c r="GG212" i="1"/>
  <c r="J246" i="1"/>
  <c r="AI139" i="1"/>
  <c r="GZ107" i="1"/>
  <c r="CF210" i="1"/>
  <c r="R215" i="1"/>
  <c r="BF216" i="1"/>
  <c r="FG266" i="1"/>
  <c r="AC202" i="1"/>
  <c r="AT227" i="1"/>
  <c r="FP211" i="1"/>
  <c r="EH253" i="1"/>
  <c r="Y97" i="1"/>
  <c r="FY296" i="1"/>
  <c r="BW175" i="1"/>
  <c r="FT182" i="1"/>
  <c r="GE223" i="1"/>
  <c r="CT246" i="1"/>
  <c r="DN223" i="1"/>
  <c r="EA175" i="1"/>
  <c r="EC250" i="1"/>
  <c r="GI211" i="1"/>
  <c r="CY163" i="1"/>
  <c r="CU215" i="1"/>
  <c r="FW266" i="1"/>
  <c r="BA229" i="1"/>
  <c r="FW216" i="1"/>
  <c r="ED85" i="1"/>
  <c r="FY220" i="1"/>
  <c r="CZ237" i="1"/>
  <c r="GR276" i="1"/>
  <c r="HH260" i="1"/>
  <c r="DP225" i="1"/>
  <c r="FK185" i="1"/>
  <c r="CR226" i="1"/>
  <c r="T174" i="1"/>
  <c r="AL172" i="1"/>
  <c r="GJ194" i="1"/>
  <c r="CF223" i="1"/>
  <c r="BA213" i="1"/>
  <c r="AK290" i="1"/>
  <c r="DS270" i="1"/>
  <c r="FA289" i="1"/>
  <c r="FI232" i="1"/>
  <c r="AL206" i="1"/>
  <c r="DF239" i="1"/>
  <c r="FT260" i="1"/>
  <c r="BK186" i="1"/>
  <c r="AG231" i="1"/>
  <c r="CF270" i="1"/>
  <c r="CA185" i="1"/>
  <c r="W234" i="1"/>
  <c r="GR262" i="1"/>
  <c r="DJ179" i="1"/>
  <c r="GI296" i="1"/>
  <c r="CG242" i="1"/>
  <c r="FI205" i="1"/>
  <c r="GR258" i="1"/>
  <c r="BR294" i="1"/>
  <c r="CA212" i="1"/>
  <c r="M270" i="1"/>
  <c r="GL250" i="1"/>
  <c r="GI256" i="1"/>
  <c r="DH232" i="1"/>
  <c r="CJ249" i="1"/>
  <c r="AF240" i="1"/>
  <c r="DX268" i="1"/>
  <c r="FU264" i="1"/>
  <c r="AN291" i="1"/>
  <c r="J262" i="1"/>
  <c r="EU198" i="1"/>
  <c r="GF193" i="1"/>
  <c r="U200" i="1"/>
  <c r="AZ298" i="1"/>
  <c r="BK272" i="1"/>
  <c r="X257" i="1"/>
  <c r="DV250" i="1"/>
  <c r="ED152" i="1"/>
  <c r="CZ238" i="1"/>
  <c r="DK163" i="1"/>
  <c r="CS285" i="1"/>
  <c r="H106" i="1"/>
  <c r="BK135" i="1"/>
  <c r="DP239" i="1"/>
  <c r="H201" i="1"/>
  <c r="EF201" i="1"/>
  <c r="DE196" i="1"/>
  <c r="GM223" i="1"/>
  <c r="BU234" i="1"/>
  <c r="HE267" i="1"/>
  <c r="EE210" i="1"/>
  <c r="CM203" i="1"/>
  <c r="EL288" i="1"/>
  <c r="Q289" i="1"/>
  <c r="DJ232" i="1"/>
  <c r="FJ236" i="1"/>
  <c r="BB231" i="1"/>
  <c r="BB163" i="1"/>
  <c r="CZ255" i="1"/>
  <c r="AN216" i="1"/>
  <c r="HF114" i="1"/>
  <c r="CO279" i="1"/>
  <c r="GM137" i="1"/>
  <c r="EI257" i="1"/>
  <c r="CR266" i="1"/>
  <c r="EW277" i="1"/>
  <c r="BX180" i="1"/>
  <c r="DU270" i="1"/>
  <c r="FU246" i="1"/>
  <c r="DZ283" i="1"/>
  <c r="DD280" i="1"/>
  <c r="GI261" i="1"/>
  <c r="GF190" i="1"/>
  <c r="HB285" i="1"/>
  <c r="BM175" i="1"/>
  <c r="EW263" i="1"/>
  <c r="CV243" i="1"/>
  <c r="FY222" i="1"/>
  <c r="EF206" i="1"/>
  <c r="EW225" i="1"/>
  <c r="FL227" i="1"/>
  <c r="CB141" i="1"/>
  <c r="AO259" i="1"/>
  <c r="FN232" i="1"/>
  <c r="DI265" i="1"/>
  <c r="DU158" i="1"/>
  <c r="EH263" i="1"/>
  <c r="GA188" i="1"/>
  <c r="CE243" i="1"/>
  <c r="GP279" i="1"/>
  <c r="EO189" i="1"/>
  <c r="DR164" i="1"/>
  <c r="FA195" i="1"/>
  <c r="AH245" i="1"/>
  <c r="BM123" i="1"/>
  <c r="GD270" i="1"/>
  <c r="DO298" i="1"/>
  <c r="GW178" i="1"/>
  <c r="DF245" i="1"/>
  <c r="AV134" i="1"/>
  <c r="DL223" i="1"/>
  <c r="GS269" i="1"/>
  <c r="GO217" i="1"/>
  <c r="DI246" i="1"/>
  <c r="EC205" i="1"/>
  <c r="DS147" i="1"/>
  <c r="AY255" i="1"/>
  <c r="CJ155" i="1"/>
  <c r="DC140" i="1"/>
  <c r="EH233" i="1"/>
  <c r="BU248" i="1"/>
  <c r="FD243" i="1"/>
  <c r="DN249" i="1"/>
  <c r="DX221" i="1"/>
  <c r="CH202" i="1"/>
  <c r="GA293" i="1"/>
  <c r="CF163" i="1"/>
  <c r="BT128" i="1"/>
  <c r="S186" i="1"/>
  <c r="BE202" i="1"/>
  <c r="HE209" i="1"/>
  <c r="BP150" i="1"/>
  <c r="CL191" i="1"/>
  <c r="EL261" i="1"/>
  <c r="AL283" i="1"/>
  <c r="N164" i="1"/>
  <c r="GX203" i="1"/>
  <c r="FC225" i="1"/>
  <c r="CS227" i="1"/>
  <c r="HG140" i="1"/>
  <c r="FN240" i="1"/>
  <c r="CF205" i="1"/>
  <c r="EA254" i="1"/>
  <c r="AI231" i="1"/>
  <c r="EF165" i="1"/>
  <c r="AC201" i="1"/>
  <c r="EU190" i="1"/>
  <c r="FM287" i="1"/>
  <c r="DA285" i="1"/>
  <c r="CA226" i="1"/>
  <c r="EC220" i="1"/>
  <c r="Y226" i="1"/>
  <c r="FA258" i="1"/>
  <c r="AQ161" i="1"/>
  <c r="GY214" i="1"/>
  <c r="DY183" i="1"/>
  <c r="CI228" i="1"/>
  <c r="HI97" i="1"/>
  <c r="GS225" i="1"/>
  <c r="FE228" i="1"/>
  <c r="T255" i="1"/>
  <c r="X162" i="1"/>
  <c r="CX193" i="1"/>
  <c r="GZ205" i="1"/>
  <c r="ED171" i="1"/>
  <c r="FJ212" i="1"/>
  <c r="Z182" i="1"/>
  <c r="DW241" i="1"/>
  <c r="AX189" i="1"/>
  <c r="CO262" i="1"/>
  <c r="AR221" i="1"/>
  <c r="AT124" i="1"/>
  <c r="FE134" i="1"/>
  <c r="FH145" i="1"/>
  <c r="EB138" i="1"/>
  <c r="FT125" i="1"/>
  <c r="AY129" i="1"/>
  <c r="FM204" i="1"/>
  <c r="AB212" i="1"/>
  <c r="HC275" i="1"/>
  <c r="FH165" i="1"/>
  <c r="AQ285" i="1"/>
  <c r="GH280" i="1"/>
  <c r="GD236" i="1"/>
  <c r="CP156" i="1"/>
  <c r="FU226" i="1"/>
  <c r="BC160" i="1"/>
  <c r="AT178" i="1"/>
  <c r="AR191" i="1"/>
  <c r="CL199" i="1"/>
  <c r="EH195" i="1"/>
  <c r="AU270" i="1"/>
  <c r="GK220" i="1"/>
  <c r="ED251" i="1"/>
  <c r="EK231" i="1"/>
  <c r="FB131" i="1"/>
  <c r="I111" i="1"/>
  <c r="GR131" i="1"/>
  <c r="CG295" i="1"/>
  <c r="GO239" i="1"/>
  <c r="I61" i="1"/>
  <c r="CW192" i="1"/>
  <c r="FK255" i="1"/>
  <c r="Q238" i="1"/>
  <c r="CR195" i="1"/>
  <c r="DL150" i="1"/>
  <c r="N262" i="1"/>
  <c r="HC179" i="1"/>
  <c r="CH164" i="1"/>
  <c r="CZ234" i="1"/>
  <c r="DZ206" i="1"/>
  <c r="Z279" i="1"/>
  <c r="BX264" i="1"/>
  <c r="CT232" i="1"/>
  <c r="FR281" i="1"/>
  <c r="AK240" i="1"/>
  <c r="EX214" i="1"/>
  <c r="GC271" i="1"/>
  <c r="CW183" i="1"/>
  <c r="GQ222" i="1"/>
  <c r="BJ290" i="1"/>
  <c r="AG240" i="1"/>
  <c r="BZ277" i="1"/>
  <c r="Q262" i="1"/>
  <c r="ER216" i="1"/>
  <c r="BZ145" i="1"/>
  <c r="DF295" i="1"/>
  <c r="AG178" i="1"/>
  <c r="CF293" i="1"/>
  <c r="BG298" i="1"/>
  <c r="I173" i="1"/>
  <c r="CU251" i="1"/>
  <c r="CA290" i="1"/>
  <c r="CV296" i="1"/>
  <c r="GZ294" i="1"/>
  <c r="EG286" i="1"/>
  <c r="FL237" i="1"/>
  <c r="AO283" i="1"/>
  <c r="DW226" i="1"/>
  <c r="EB234" i="1"/>
  <c r="EP151" i="1"/>
  <c r="BA180" i="1"/>
  <c r="FX258" i="1"/>
  <c r="P238" i="1"/>
  <c r="CG258" i="1"/>
  <c r="ER245" i="1"/>
  <c r="R208" i="1"/>
  <c r="DF206" i="1"/>
  <c r="HD263" i="1"/>
  <c r="BJ274" i="1"/>
  <c r="Q185" i="1"/>
  <c r="GR278" i="1"/>
  <c r="FU242" i="1"/>
  <c r="BZ206" i="1"/>
  <c r="GB235" i="1"/>
  <c r="FA287" i="1"/>
  <c r="CS265" i="1"/>
  <c r="T133" i="1"/>
  <c r="BF264" i="1"/>
  <c r="DF221" i="1"/>
  <c r="CQ226" i="1"/>
  <c r="DS260" i="1"/>
  <c r="EQ209" i="1"/>
  <c r="CG211" i="1"/>
  <c r="FI106" i="1"/>
  <c r="EN172" i="1"/>
  <c r="BV113" i="1"/>
  <c r="CN288" i="1"/>
  <c r="J209" i="1"/>
  <c r="HG92" i="1"/>
  <c r="BL250" i="1"/>
  <c r="CE270" i="1"/>
  <c r="DP292" i="1"/>
  <c r="FH297" i="1"/>
  <c r="AT261" i="1"/>
  <c r="ET215" i="1"/>
  <c r="DJ281" i="1"/>
  <c r="CF264" i="1"/>
  <c r="BT267" i="1"/>
  <c r="ET157" i="1"/>
  <c r="EW272" i="1"/>
  <c r="L146" i="1"/>
  <c r="CA218" i="1"/>
  <c r="AW263" i="1"/>
  <c r="GG298" i="1"/>
  <c r="GQ233" i="1"/>
  <c r="GG207" i="1"/>
  <c r="GL276" i="1"/>
  <c r="GG257" i="1"/>
  <c r="H161" i="1"/>
  <c r="AI287" i="1"/>
  <c r="X120" i="1"/>
  <c r="HH254" i="1"/>
  <c r="DQ204" i="1"/>
  <c r="CG101" i="1"/>
  <c r="T277" i="1"/>
  <c r="ER237" i="1"/>
  <c r="FW158" i="1"/>
  <c r="I199" i="1"/>
  <c r="CF277" i="1"/>
  <c r="DP228" i="1"/>
  <c r="FX218" i="1"/>
  <c r="AT253" i="1"/>
  <c r="GD264" i="1"/>
  <c r="CH236" i="1"/>
  <c r="EZ260" i="1"/>
  <c r="DS279" i="1"/>
  <c r="ES91" i="1"/>
  <c r="BH279" i="1"/>
  <c r="CT252" i="1"/>
  <c r="R280" i="1"/>
  <c r="GL257" i="1"/>
  <c r="BB161" i="1"/>
  <c r="CB219" i="1"/>
  <c r="W213" i="1"/>
  <c r="HG226" i="1"/>
  <c r="DN161" i="1"/>
  <c r="GL258" i="1"/>
  <c r="AQ220" i="1"/>
  <c r="CH284" i="1"/>
  <c r="AD210" i="1"/>
  <c r="BH265" i="1"/>
  <c r="EP228" i="1"/>
  <c r="BQ273" i="1"/>
  <c r="DM264" i="1"/>
  <c r="ES242" i="1"/>
  <c r="EJ230" i="1"/>
  <c r="AH246" i="1"/>
  <c r="FT268" i="1"/>
  <c r="R186" i="1"/>
  <c r="EA277" i="1"/>
  <c r="V152" i="1"/>
  <c r="FJ135" i="1"/>
  <c r="AZ286" i="1"/>
  <c r="EI158" i="1"/>
  <c r="GI234" i="1"/>
  <c r="H99" i="1"/>
  <c r="FC295" i="1"/>
  <c r="GH267" i="1"/>
  <c r="EM172" i="1"/>
  <c r="EC155" i="1"/>
  <c r="BA219" i="1"/>
  <c r="EJ239" i="1"/>
  <c r="CS294" i="1"/>
  <c r="GI265" i="1"/>
  <c r="GB299" i="1"/>
  <c r="DS234" i="1"/>
  <c r="GX117" i="1"/>
  <c r="CM198" i="1"/>
  <c r="AX259" i="1"/>
  <c r="EQ144" i="1"/>
  <c r="Q136" i="1"/>
  <c r="EG298" i="1"/>
  <c r="S171" i="1"/>
  <c r="DC193" i="1"/>
  <c r="CE290" i="1"/>
  <c r="GV277" i="1"/>
  <c r="R177" i="1"/>
  <c r="DV286" i="1"/>
  <c r="EJ179" i="1"/>
  <c r="M178" i="1"/>
  <c r="GY248" i="1"/>
  <c r="DC258" i="1"/>
  <c r="Q217" i="1"/>
  <c r="GI242" i="1"/>
  <c r="BN288" i="1"/>
  <c r="AJ183" i="1"/>
  <c r="FG135" i="1"/>
  <c r="EI172" i="1"/>
  <c r="I184" i="1"/>
  <c r="BB183" i="1"/>
  <c r="DM233" i="1"/>
  <c r="GX269" i="1"/>
  <c r="AE241" i="1"/>
  <c r="CM298" i="1"/>
  <c r="HE283" i="1"/>
  <c r="HA294" i="1"/>
  <c r="AR100" i="1"/>
  <c r="GG256" i="1"/>
  <c r="GQ291" i="1"/>
  <c r="AE169" i="1"/>
  <c r="GB291" i="1"/>
  <c r="BE231" i="1"/>
  <c r="GE165" i="1"/>
  <c r="GP156" i="1"/>
  <c r="AK168" i="1"/>
  <c r="CZ280" i="1"/>
  <c r="FQ285" i="1"/>
  <c r="GX270" i="1"/>
  <c r="BY129" i="1"/>
  <c r="GE195" i="1"/>
  <c r="FY242" i="1"/>
  <c r="ER257" i="1"/>
  <c r="FF143" i="1"/>
  <c r="DZ170" i="1"/>
  <c r="GA145" i="1"/>
  <c r="DU237" i="1"/>
  <c r="X225" i="1"/>
  <c r="CO244" i="1"/>
  <c r="CO180" i="1"/>
  <c r="GC268" i="1"/>
  <c r="BL240" i="1"/>
  <c r="FD173" i="1"/>
  <c r="EZ158" i="1"/>
  <c r="AP169" i="1"/>
  <c r="HG231" i="1"/>
  <c r="FD247" i="1"/>
  <c r="AD182" i="1"/>
  <c r="GV178" i="1"/>
  <c r="AT187" i="1"/>
  <c r="AL158" i="1"/>
  <c r="ED175" i="1"/>
  <c r="CA177" i="1"/>
  <c r="H214" i="1"/>
  <c r="HB230" i="1"/>
  <c r="BI206" i="1"/>
  <c r="GS184" i="1"/>
  <c r="BQ126" i="1"/>
  <c r="FA157" i="1"/>
  <c r="GC243" i="1"/>
  <c r="DR141" i="1"/>
  <c r="BG161" i="1"/>
  <c r="BZ286" i="1"/>
  <c r="BZ272" i="1"/>
  <c r="DY159" i="1"/>
  <c r="GO143" i="1"/>
  <c r="AR258" i="1"/>
  <c r="CH200" i="1"/>
  <c r="AF220" i="1"/>
  <c r="J202" i="1"/>
  <c r="GX246" i="1"/>
  <c r="ED221" i="1"/>
  <c r="AU258" i="1"/>
  <c r="BI170" i="1"/>
  <c r="CH275" i="1"/>
  <c r="H89" i="1"/>
  <c r="AK165" i="1"/>
  <c r="FV165" i="1"/>
  <c r="FO193" i="1"/>
  <c r="DA183" i="1"/>
  <c r="DN192" i="1"/>
  <c r="CD251" i="1"/>
  <c r="DV251" i="1"/>
  <c r="T262" i="1"/>
  <c r="FO289" i="1"/>
  <c r="EB205" i="1"/>
  <c r="GH262" i="1"/>
  <c r="CD188" i="1"/>
  <c r="CN191" i="1"/>
  <c r="AM296" i="1"/>
  <c r="BD81" i="1"/>
  <c r="CU158" i="1"/>
  <c r="FD195" i="1"/>
  <c r="AZ156" i="1"/>
  <c r="CJ235" i="1"/>
  <c r="EH174" i="1"/>
  <c r="EB169" i="1"/>
  <c r="HB287" i="1"/>
  <c r="EO235" i="1"/>
  <c r="GH232" i="1"/>
  <c r="CA194" i="1"/>
  <c r="FJ191" i="1"/>
  <c r="FZ117" i="1"/>
  <c r="DZ217" i="1"/>
  <c r="CU218" i="1"/>
  <c r="CG243" i="1"/>
  <c r="H96" i="1"/>
  <c r="AG276" i="1"/>
  <c r="DT286" i="1"/>
  <c r="Z161" i="1"/>
  <c r="BG241" i="1"/>
  <c r="HD257" i="1"/>
  <c r="EZ263" i="1"/>
  <c r="BZ200" i="1"/>
  <c r="CH294" i="1"/>
  <c r="O238" i="1"/>
  <c r="DA273" i="1"/>
  <c r="AH277" i="1"/>
  <c r="BK111" i="1"/>
  <c r="AF133" i="1"/>
  <c r="GG183" i="1"/>
  <c r="DT275" i="1"/>
  <c r="CO235" i="1"/>
  <c r="BQ262" i="1"/>
  <c r="AD212" i="1"/>
  <c r="HC277" i="1"/>
  <c r="FW283" i="1"/>
  <c r="CD294" i="1"/>
  <c r="FZ274" i="1"/>
  <c r="EV267" i="1"/>
  <c r="H188" i="1"/>
  <c r="CI277" i="1"/>
  <c r="AQ189" i="1"/>
  <c r="DV161" i="1"/>
  <c r="BZ144" i="1"/>
  <c r="GQ107" i="1"/>
  <c r="AV254" i="1"/>
  <c r="EQ213" i="1"/>
  <c r="GL229" i="1"/>
  <c r="CM246" i="1"/>
  <c r="I128" i="1"/>
  <c r="BR189" i="1"/>
  <c r="P290" i="1"/>
  <c r="DK292" i="1"/>
  <c r="CU270" i="1"/>
  <c r="EZ196" i="1"/>
  <c r="GS295" i="1"/>
  <c r="HD238" i="1"/>
  <c r="R266" i="1"/>
  <c r="HI269" i="1"/>
  <c r="GI136" i="1"/>
  <c r="AE145" i="1"/>
  <c r="GA180" i="1"/>
  <c r="DY271" i="1"/>
  <c r="DJ210" i="1"/>
  <c r="CV200" i="1"/>
  <c r="BP255" i="1"/>
  <c r="HF287" i="1"/>
  <c r="AL176" i="1"/>
  <c r="BM183" i="1"/>
  <c r="FY215" i="1"/>
  <c r="CJ272" i="1"/>
  <c r="FM169" i="1"/>
  <c r="FW231" i="1"/>
  <c r="DY161" i="1"/>
  <c r="CU288" i="1"/>
  <c r="FU291" i="1"/>
  <c r="FO229" i="1"/>
  <c r="EV256" i="1"/>
  <c r="H129" i="1"/>
  <c r="FT228" i="1"/>
  <c r="DZ282" i="1"/>
  <c r="GB229" i="1"/>
  <c r="ED287" i="1"/>
  <c r="CM292" i="1"/>
  <c r="DN190" i="1"/>
  <c r="CT279" i="1"/>
  <c r="CV174" i="1"/>
  <c r="AI248" i="1"/>
  <c r="AL276" i="1"/>
  <c r="BU286" i="1"/>
  <c r="CK294" i="1"/>
  <c r="DH205" i="1"/>
  <c r="GH217" i="1"/>
  <c r="GW176" i="1"/>
  <c r="BU285" i="1"/>
  <c r="BW172" i="1"/>
  <c r="BT211" i="1"/>
  <c r="GW237" i="1"/>
  <c r="FL286" i="1"/>
  <c r="AR174" i="1"/>
  <c r="DY298" i="1"/>
  <c r="AP253" i="1"/>
  <c r="GZ230" i="1"/>
  <c r="AY261" i="1"/>
  <c r="HC267" i="1"/>
  <c r="GG244" i="1"/>
  <c r="CH229" i="1"/>
  <c r="HG197" i="1"/>
  <c r="GQ218" i="1"/>
  <c r="HI212" i="1"/>
  <c r="BX132" i="1"/>
  <c r="GW236" i="1"/>
  <c r="BC254" i="1"/>
  <c r="R231" i="1"/>
  <c r="AK169" i="1"/>
  <c r="CS184" i="1"/>
  <c r="EB292" i="1"/>
  <c r="GO224" i="1"/>
  <c r="Z209" i="1"/>
  <c r="AS177" i="1"/>
  <c r="AP255" i="1"/>
  <c r="CR244" i="1"/>
  <c r="AR218" i="1"/>
  <c r="GP256" i="1"/>
  <c r="EW281" i="1"/>
  <c r="EW249" i="1"/>
  <c r="BI263" i="1"/>
  <c r="DT299" i="1"/>
  <c r="EM270" i="1"/>
  <c r="AH294" i="1"/>
  <c r="GB272" i="1"/>
  <c r="DS145" i="1"/>
  <c r="EP286" i="1"/>
  <c r="P175" i="1"/>
  <c r="ET256" i="1"/>
  <c r="BH219" i="1"/>
  <c r="AW214" i="1"/>
  <c r="FN190" i="1"/>
  <c r="GP216" i="1"/>
  <c r="CI182" i="1"/>
  <c r="GB213" i="1"/>
  <c r="S284" i="1"/>
  <c r="AK217" i="1"/>
  <c r="BZ189" i="1"/>
  <c r="FM259" i="1"/>
  <c r="EZ215" i="1"/>
  <c r="BW169" i="1"/>
  <c r="CG139" i="1"/>
  <c r="DP269" i="1"/>
  <c r="BH235" i="1"/>
  <c r="DN171" i="1"/>
  <c r="M215" i="1"/>
  <c r="GM182" i="1"/>
  <c r="DD213" i="1"/>
  <c r="I45" i="1"/>
  <c r="GN206" i="1"/>
  <c r="BJ256" i="1"/>
  <c r="S244" i="1"/>
  <c r="HG250" i="1"/>
  <c r="DG157" i="1"/>
  <c r="BP282" i="1"/>
  <c r="O259" i="1"/>
  <c r="W173" i="1"/>
  <c r="GG169" i="1"/>
  <c r="GT251" i="1"/>
  <c r="FN258" i="1"/>
  <c r="T288" i="1"/>
  <c r="DM198" i="1"/>
  <c r="Z139" i="1"/>
  <c r="AW258" i="1"/>
  <c r="AZ251" i="1"/>
  <c r="AA227" i="1"/>
  <c r="GX207" i="1"/>
  <c r="FF174" i="1"/>
  <c r="AY224" i="1"/>
  <c r="HH238" i="1"/>
  <c r="GX230" i="1"/>
  <c r="CZ209" i="1"/>
  <c r="AI204" i="1"/>
  <c r="BB174" i="1"/>
  <c r="DD241" i="1"/>
  <c r="EQ233" i="1"/>
  <c r="CP160" i="1"/>
  <c r="FX216" i="1"/>
  <c r="DY86" i="1"/>
  <c r="DK253" i="1"/>
  <c r="EG195" i="1"/>
  <c r="BT149" i="1"/>
  <c r="CG206" i="1"/>
  <c r="BH206" i="1"/>
  <c r="CP207" i="1"/>
  <c r="GZ146" i="1"/>
  <c r="GY173" i="1"/>
  <c r="BS108" i="1"/>
  <c r="AA182" i="1"/>
  <c r="AZ142" i="1"/>
  <c r="HC253" i="1"/>
  <c r="AP168" i="1"/>
  <c r="FW151" i="1"/>
  <c r="U186" i="1"/>
  <c r="AQ253" i="1"/>
  <c r="ED97" i="1"/>
  <c r="HG153" i="1"/>
  <c r="FE245" i="1"/>
  <c r="BI204" i="1"/>
  <c r="EU250" i="1"/>
  <c r="AL293" i="1"/>
  <c r="O194" i="1"/>
  <c r="FY224" i="1"/>
  <c r="W210" i="1"/>
  <c r="AV218" i="1"/>
  <c r="BF185" i="1"/>
  <c r="CG152" i="1"/>
  <c r="CI170" i="1"/>
  <c r="FB228" i="1"/>
  <c r="CH166" i="1"/>
  <c r="CC179" i="1"/>
  <c r="FL267" i="1"/>
  <c r="DY293" i="1"/>
  <c r="FW293" i="1"/>
  <c r="BC222" i="1"/>
  <c r="AR201" i="1"/>
  <c r="CU236" i="1"/>
  <c r="O143" i="1"/>
  <c r="H190" i="1"/>
  <c r="AB223" i="1"/>
  <c r="HI295" i="1"/>
  <c r="Z220" i="1"/>
  <c r="FN263" i="1"/>
  <c r="AE219" i="1"/>
  <c r="BT238" i="1"/>
  <c r="EF289" i="1"/>
  <c r="DN214" i="1"/>
  <c r="ET159" i="1"/>
  <c r="CL166" i="1"/>
  <c r="CH285" i="1"/>
  <c r="EA130" i="1"/>
  <c r="BL254" i="1"/>
  <c r="EA265" i="1"/>
  <c r="CX271" i="1"/>
  <c r="AT291" i="1"/>
  <c r="ES223" i="1"/>
  <c r="EL201" i="1"/>
  <c r="CQ269" i="1"/>
  <c r="FB202" i="1"/>
  <c r="EN166" i="1"/>
  <c r="AU156" i="1"/>
  <c r="FN187" i="1"/>
  <c r="FY150" i="1"/>
  <c r="DE226" i="1"/>
  <c r="BO166" i="1"/>
  <c r="GZ197" i="1"/>
  <c r="DF191" i="1"/>
  <c r="DN276" i="1"/>
  <c r="AL191" i="1"/>
  <c r="GT197" i="1"/>
  <c r="CE247" i="1"/>
  <c r="HA172" i="1"/>
  <c r="DF196" i="1"/>
  <c r="CQ171" i="1"/>
  <c r="EJ234" i="1"/>
  <c r="BG229" i="1"/>
  <c r="X265" i="1"/>
  <c r="L278" i="1"/>
  <c r="FN260" i="1"/>
  <c r="FD229" i="1"/>
  <c r="BD252" i="1"/>
  <c r="FN274" i="1"/>
  <c r="I66" i="1"/>
  <c r="BD234" i="1"/>
  <c r="DE279" i="1"/>
  <c r="FN157" i="1"/>
  <c r="EY213" i="1"/>
  <c r="AC245" i="1"/>
  <c r="BM200" i="1"/>
  <c r="AG167" i="1"/>
  <c r="BZ236" i="1"/>
  <c r="FZ250" i="1"/>
  <c r="T259" i="1"/>
  <c r="BU227" i="1"/>
  <c r="BZ238" i="1"/>
  <c r="BH238" i="1"/>
  <c r="EG188" i="1"/>
  <c r="R248" i="1"/>
  <c r="CX226" i="1"/>
  <c r="CE257" i="1"/>
  <c r="BI132" i="1"/>
  <c r="BU288" i="1"/>
  <c r="HD122" i="1"/>
  <c r="HB162" i="1"/>
  <c r="BA178" i="1"/>
  <c r="GU186" i="1"/>
  <c r="I39" i="1"/>
  <c r="GZ270" i="1"/>
  <c r="GH290" i="1"/>
  <c r="EP254" i="1"/>
  <c r="AD288" i="1"/>
  <c r="GT217" i="1"/>
  <c r="DL214" i="1"/>
  <c r="GQ267" i="1"/>
  <c r="AQ165" i="1"/>
  <c r="FN269" i="1"/>
  <c r="FW101" i="1"/>
  <c r="AM212" i="1"/>
  <c r="DV182" i="1"/>
  <c r="BG299" i="1"/>
  <c r="GT242" i="1"/>
  <c r="P165" i="1"/>
  <c r="BT248" i="1"/>
  <c r="BI210" i="1"/>
  <c r="BM219" i="1"/>
  <c r="GG238" i="1"/>
  <c r="EU229" i="1"/>
  <c r="M207" i="1"/>
  <c r="BX239" i="1"/>
  <c r="FO142" i="1"/>
  <c r="M185" i="1"/>
  <c r="DQ291" i="1"/>
  <c r="CN246" i="1"/>
  <c r="AD166" i="1"/>
  <c r="GS251" i="1"/>
  <c r="CR283" i="1"/>
  <c r="CK297" i="1"/>
  <c r="AU251" i="1"/>
  <c r="I53" i="1"/>
  <c r="HE295" i="1"/>
  <c r="DM136" i="1"/>
  <c r="FE296" i="1"/>
  <c r="CV290" i="1"/>
  <c r="FX257" i="1"/>
  <c r="AG255" i="1"/>
  <c r="S182" i="1"/>
  <c r="DI259" i="1"/>
  <c r="O191" i="1"/>
  <c r="FN175" i="1"/>
  <c r="BI282" i="1"/>
  <c r="P272" i="1"/>
  <c r="CS298" i="1"/>
  <c r="CH281" i="1"/>
  <c r="BO260" i="1"/>
  <c r="CE268" i="1"/>
  <c r="HC244" i="1"/>
  <c r="EE181" i="1"/>
  <c r="DN264" i="1"/>
  <c r="FP248" i="1"/>
  <c r="DI275" i="1"/>
  <c r="GJ123" i="1"/>
  <c r="DQ223" i="1"/>
  <c r="FT220" i="1"/>
  <c r="BI293" i="1"/>
  <c r="BT282" i="1"/>
  <c r="L233" i="1"/>
  <c r="DR125" i="1"/>
  <c r="GJ154" i="1"/>
  <c r="GM177" i="1"/>
  <c r="BH167" i="1"/>
  <c r="ER223" i="1"/>
  <c r="EE244" i="1"/>
  <c r="GA288" i="1"/>
  <c r="CI194" i="1"/>
  <c r="AN182" i="1"/>
  <c r="S224" i="1"/>
  <c r="CR131" i="1"/>
  <c r="CM234" i="1"/>
  <c r="X241" i="1"/>
  <c r="GE175" i="1"/>
  <c r="DY204" i="1"/>
  <c r="X64" i="1"/>
  <c r="GZ281" i="1"/>
  <c r="J199" i="1"/>
  <c r="BV173" i="1"/>
  <c r="BI265" i="1"/>
  <c r="FH266" i="1"/>
  <c r="CQ232" i="1"/>
  <c r="BD218" i="1"/>
  <c r="BY257" i="1"/>
  <c r="CA144" i="1"/>
  <c r="AY210" i="1"/>
  <c r="EF208" i="1"/>
  <c r="FC250" i="1"/>
  <c r="GZ239" i="1"/>
  <c r="BW275" i="1"/>
  <c r="BD286" i="1"/>
  <c r="BB194" i="1"/>
  <c r="AD242" i="1"/>
  <c r="AO268" i="1"/>
  <c r="FI177" i="1"/>
  <c r="HE272" i="1"/>
  <c r="CN231" i="1"/>
  <c r="GF294" i="1"/>
  <c r="BM221" i="1"/>
  <c r="HF247" i="1"/>
  <c r="DM234" i="1"/>
  <c r="AC299" i="1"/>
  <c r="DQ122" i="1"/>
  <c r="CL261" i="1"/>
  <c r="BM167" i="1"/>
  <c r="DI284" i="1"/>
  <c r="AB210" i="1"/>
  <c r="FO186" i="1"/>
  <c r="GY134" i="1"/>
  <c r="BN157" i="1"/>
  <c r="AR186" i="1"/>
  <c r="BB254" i="1"/>
  <c r="DE165" i="1"/>
  <c r="DP242" i="1"/>
  <c r="AK280" i="1"/>
  <c r="ES286" i="1"/>
  <c r="ER206" i="1"/>
  <c r="AU267" i="1"/>
  <c r="GZ284" i="1"/>
  <c r="DY282" i="1"/>
  <c r="BU206" i="1"/>
  <c r="FF199" i="1"/>
  <c r="CO188" i="1"/>
  <c r="T162" i="1"/>
  <c r="Z203" i="1"/>
  <c r="AF171" i="1"/>
  <c r="FR204" i="1"/>
  <c r="AB267" i="1"/>
  <c r="I101" i="1"/>
  <c r="CB297" i="1"/>
  <c r="EO188" i="1"/>
  <c r="CZ224" i="1"/>
  <c r="DL213" i="1"/>
  <c r="FN146" i="1"/>
  <c r="GP258" i="1"/>
  <c r="GX299" i="1"/>
  <c r="AQ236" i="1"/>
  <c r="AU269" i="1"/>
  <c r="AZ217" i="1"/>
  <c r="AK215" i="1"/>
  <c r="AK204" i="1"/>
  <c r="CF226" i="1"/>
  <c r="HA202" i="1"/>
  <c r="EC189" i="1"/>
  <c r="CJ119" i="1"/>
  <c r="BJ158" i="1"/>
  <c r="AT194" i="1"/>
  <c r="ER186" i="1"/>
  <c r="FL258" i="1"/>
  <c r="EE289" i="1"/>
  <c r="GO282" i="1"/>
  <c r="N238" i="1"/>
  <c r="CM264" i="1"/>
  <c r="FU168" i="1"/>
  <c r="CA239" i="1"/>
  <c r="FK165" i="1"/>
  <c r="EH276" i="1"/>
  <c r="AD200" i="1"/>
  <c r="EQ292" i="1"/>
  <c r="DL235" i="1"/>
  <c r="EI163" i="1"/>
  <c r="CX204" i="1"/>
  <c r="EQ165" i="1"/>
  <c r="BH237" i="1"/>
  <c r="GU226" i="1"/>
  <c r="FF274" i="1"/>
  <c r="EH247" i="1"/>
  <c r="CT233" i="1"/>
  <c r="GD224" i="1"/>
  <c r="ES212" i="1"/>
  <c r="BD251" i="1"/>
  <c r="DN251" i="1"/>
  <c r="FH252" i="1"/>
  <c r="AH260" i="1"/>
  <c r="BQ290" i="1"/>
  <c r="EO219" i="1"/>
  <c r="CG144" i="1"/>
  <c r="HD228" i="1"/>
  <c r="GZ220" i="1"/>
  <c r="V163" i="1"/>
  <c r="HI267" i="1"/>
  <c r="CP234" i="1"/>
  <c r="BH270" i="1"/>
  <c r="CK286" i="1"/>
  <c r="DC294" i="1"/>
  <c r="GO204" i="1"/>
  <c r="AT234" i="1"/>
  <c r="DG146" i="1"/>
  <c r="DS190" i="1"/>
  <c r="AX179" i="1"/>
  <c r="EK265" i="1"/>
  <c r="GA274" i="1"/>
  <c r="AL173" i="1"/>
  <c r="FB224" i="1"/>
  <c r="FE163" i="1"/>
  <c r="GO252" i="1"/>
  <c r="CG260" i="1"/>
  <c r="EA286" i="1"/>
  <c r="W272" i="1"/>
  <c r="BO139" i="1"/>
  <c r="FM272" i="1"/>
  <c r="CL179" i="1"/>
  <c r="M222" i="1"/>
  <c r="CR285" i="1"/>
  <c r="FR233" i="1"/>
  <c r="CA219" i="1"/>
  <c r="BO233" i="1"/>
  <c r="ET298" i="1"/>
  <c r="EG270" i="1"/>
  <c r="GB298" i="1"/>
  <c r="BG223" i="1"/>
  <c r="DD299" i="1"/>
  <c r="CF261" i="1"/>
  <c r="AG298" i="1"/>
  <c r="BO144" i="1"/>
  <c r="AV152" i="1"/>
  <c r="CO216" i="1"/>
  <c r="CM267" i="1"/>
  <c r="BT174" i="1"/>
  <c r="HD274" i="1"/>
  <c r="FJ149" i="1"/>
  <c r="FK281" i="1"/>
  <c r="FC269" i="1"/>
  <c r="DI227" i="1"/>
  <c r="CI239" i="1"/>
  <c r="EQ223" i="1"/>
  <c r="HC225" i="1"/>
  <c r="GB277" i="1"/>
  <c r="CZ265" i="1"/>
  <c r="BV138" i="1"/>
  <c r="AC264" i="1"/>
  <c r="EW140" i="1"/>
  <c r="CF299" i="1"/>
  <c r="GQ137" i="1"/>
  <c r="S143" i="1"/>
  <c r="GV289" i="1"/>
  <c r="FM275" i="1"/>
  <c r="AN222" i="1"/>
  <c r="CH271" i="1"/>
  <c r="CN249" i="1"/>
  <c r="DI263" i="1"/>
  <c r="H144" i="1"/>
  <c r="BW254" i="1"/>
  <c r="N244" i="1"/>
  <c r="FH229" i="1"/>
  <c r="Z260" i="1"/>
  <c r="AO216" i="1"/>
  <c r="DR153" i="1"/>
  <c r="BD223" i="1"/>
  <c r="AB263" i="1"/>
  <c r="CA180" i="1"/>
  <c r="EU283" i="1"/>
  <c r="L240" i="1"/>
  <c r="BY225" i="1"/>
  <c r="HG278" i="1"/>
  <c r="AC234" i="1"/>
  <c r="GK266" i="1"/>
  <c r="FZ260" i="1"/>
  <c r="GH172" i="1"/>
  <c r="DV214" i="1"/>
  <c r="CF276" i="1"/>
  <c r="GQ228" i="1"/>
  <c r="CN269" i="1"/>
  <c r="GY235" i="1"/>
  <c r="CZ247" i="1"/>
  <c r="L209" i="1"/>
  <c r="FZ243" i="1"/>
  <c r="AE142" i="1"/>
  <c r="DZ233" i="1"/>
  <c r="DI260" i="1"/>
  <c r="GR288" i="1"/>
  <c r="DT181" i="1"/>
  <c r="ET246" i="1"/>
  <c r="EX285" i="1"/>
  <c r="BK237" i="1"/>
  <c r="DC159" i="1"/>
  <c r="BC121" i="1"/>
  <c r="BH250" i="1"/>
  <c r="GP205" i="1"/>
  <c r="HD156" i="1"/>
  <c r="GI122" i="1"/>
  <c r="H141" i="1"/>
  <c r="DJ227" i="1"/>
  <c r="FB159" i="1"/>
  <c r="BA245" i="1"/>
  <c r="EP259" i="1"/>
  <c r="AD260" i="1"/>
  <c r="EC187" i="1"/>
  <c r="EY289" i="1"/>
  <c r="GU273" i="1"/>
  <c r="Y216" i="1"/>
  <c r="BB230" i="1"/>
  <c r="GT165" i="1"/>
  <c r="S294" i="1"/>
  <c r="DY294" i="1"/>
  <c r="BM268" i="1"/>
  <c r="Z238" i="1"/>
  <c r="GT216" i="1"/>
  <c r="L257" i="1"/>
  <c r="AG213" i="1"/>
  <c r="DT207" i="1"/>
  <c r="R260" i="1"/>
  <c r="BW273" i="1"/>
  <c r="BM245" i="1"/>
  <c r="M235" i="1"/>
  <c r="EZ292" i="1"/>
  <c r="GB242" i="1"/>
  <c r="U117" i="1"/>
  <c r="FH135" i="1"/>
  <c r="O289" i="1"/>
  <c r="HC256" i="1"/>
  <c r="HD296" i="1"/>
  <c r="AE244" i="1"/>
  <c r="BV233" i="1"/>
  <c r="CM221" i="1"/>
  <c r="DH208" i="1"/>
  <c r="I75" i="1"/>
  <c r="EF299" i="1"/>
  <c r="H79" i="1"/>
  <c r="FD175" i="1"/>
  <c r="EQ226" i="1"/>
  <c r="BK139" i="1"/>
  <c r="DG224" i="1"/>
  <c r="FR180" i="1"/>
  <c r="CY171" i="1"/>
  <c r="BU236" i="1"/>
  <c r="EW222" i="1"/>
  <c r="HI225" i="1"/>
  <c r="CJ231" i="1"/>
  <c r="HA295" i="1"/>
  <c r="DO236" i="1"/>
  <c r="EY272" i="1"/>
  <c r="ET185" i="1"/>
  <c r="GV261" i="1"/>
  <c r="GA227" i="1"/>
  <c r="BX272" i="1"/>
  <c r="BD276" i="1"/>
  <c r="CZ223" i="1"/>
  <c r="BO227" i="1"/>
  <c r="DI159" i="1"/>
  <c r="BN289" i="1"/>
  <c r="AE164" i="1"/>
  <c r="Q249" i="1"/>
  <c r="EM223" i="1"/>
  <c r="AL177" i="1"/>
  <c r="AD229" i="1"/>
  <c r="DA282" i="1"/>
  <c r="AR240" i="1"/>
  <c r="AZ186" i="1"/>
  <c r="FV120" i="1"/>
  <c r="AZ264" i="1"/>
  <c r="DG284" i="1"/>
  <c r="DJ270" i="1"/>
  <c r="FV225" i="1"/>
  <c r="HC266" i="1"/>
  <c r="AE185" i="1"/>
  <c r="DM211" i="1"/>
  <c r="M250" i="1"/>
  <c r="GA178" i="1"/>
  <c r="O282" i="1"/>
  <c r="AX257" i="1"/>
  <c r="AF249" i="1"/>
  <c r="S235" i="1"/>
  <c r="Z228" i="1"/>
  <c r="BY221" i="1"/>
  <c r="HI173" i="1"/>
  <c r="X151" i="1"/>
  <c r="FF224" i="1"/>
  <c r="CK256" i="1"/>
  <c r="FV236" i="1"/>
  <c r="S291" i="1"/>
  <c r="AE278" i="1"/>
  <c r="BO217" i="1"/>
  <c r="BV269" i="1"/>
  <c r="BM251" i="1"/>
  <c r="GL295" i="1"/>
  <c r="DC290" i="1"/>
  <c r="AN172" i="1"/>
  <c r="HD281" i="1"/>
  <c r="FX280" i="1"/>
  <c r="S173" i="1"/>
  <c r="DA268" i="1"/>
  <c r="FA164" i="1"/>
  <c r="BZ293" i="1"/>
  <c r="BY290" i="1"/>
  <c r="CQ182" i="1"/>
  <c r="AE268" i="1"/>
  <c r="CJ271" i="1"/>
  <c r="CT257" i="1"/>
  <c r="BO281" i="1"/>
  <c r="Z292" i="1"/>
  <c r="FV152" i="1"/>
  <c r="BL280" i="1"/>
  <c r="GQ285" i="1"/>
  <c r="GU142" i="1"/>
  <c r="BI135" i="1"/>
  <c r="EY237" i="1"/>
  <c r="AJ266" i="1"/>
  <c r="AP250" i="1"/>
  <c r="DQ213" i="1"/>
  <c r="CG85" i="1"/>
  <c r="GY280" i="1"/>
  <c r="EU139" i="1"/>
  <c r="AK289" i="1"/>
  <c r="H90" i="1"/>
  <c r="CG280" i="1"/>
  <c r="BZ262" i="1"/>
  <c r="DC291" i="1"/>
  <c r="HE125" i="1"/>
  <c r="DZ215" i="1"/>
  <c r="BP237" i="1"/>
  <c r="DU226" i="1"/>
  <c r="EE277" i="1"/>
  <c r="DC265" i="1"/>
  <c r="GC175" i="1"/>
  <c r="GU266" i="1"/>
  <c r="AR286" i="1"/>
  <c r="CJ274" i="1"/>
  <c r="DF263" i="1"/>
  <c r="EA249" i="1"/>
  <c r="AJ283" i="1"/>
  <c r="ED229" i="1"/>
  <c r="GL289" i="1"/>
  <c r="GN142" i="1"/>
  <c r="DH285" i="1"/>
  <c r="BO184" i="1"/>
  <c r="BZ289" i="1"/>
  <c r="AK219" i="1"/>
  <c r="FN206" i="1"/>
  <c r="FB231" i="1"/>
  <c r="CW139" i="1"/>
  <c r="FV291" i="1"/>
  <c r="FC297" i="1"/>
  <c r="Y298" i="1"/>
  <c r="H116" i="1"/>
  <c r="AL298" i="1"/>
  <c r="BV246" i="1"/>
  <c r="HB278" i="1"/>
  <c r="GK218" i="1"/>
  <c r="DW259" i="1"/>
  <c r="T264" i="1"/>
  <c r="FY234" i="1"/>
  <c r="FN292" i="1"/>
  <c r="P114" i="1"/>
  <c r="AC208" i="1"/>
  <c r="DK206" i="1"/>
  <c r="BG271" i="1"/>
  <c r="ET226" i="1"/>
  <c r="FU283" i="1"/>
  <c r="EV257" i="1"/>
  <c r="EH191" i="1"/>
  <c r="AL228" i="1"/>
  <c r="BE260" i="1"/>
  <c r="N143" i="1"/>
  <c r="DE281" i="1"/>
  <c r="AX266" i="1"/>
  <c r="GV221" i="1"/>
  <c r="FY261" i="1"/>
  <c r="DE178" i="1"/>
  <c r="FG187" i="1"/>
  <c r="BY178" i="1"/>
  <c r="EC247" i="1"/>
  <c r="GV237" i="1"/>
  <c r="J283" i="1"/>
  <c r="AN259" i="1"/>
  <c r="DD220" i="1"/>
  <c r="BW257" i="1"/>
  <c r="GN172" i="1"/>
  <c r="AJ256" i="1"/>
  <c r="FE242" i="1"/>
  <c r="BB276" i="1"/>
  <c r="DB256" i="1"/>
  <c r="AQ227" i="1"/>
  <c r="GQ299" i="1"/>
  <c r="BZ210" i="1"/>
  <c r="EO215" i="1"/>
  <c r="EY269" i="1"/>
  <c r="FK147" i="1"/>
  <c r="GT244" i="1"/>
  <c r="DS236" i="1"/>
  <c r="GB234" i="1"/>
  <c r="GC261" i="1"/>
  <c r="GV208" i="1"/>
  <c r="HG290" i="1"/>
  <c r="EO163" i="1"/>
  <c r="H163" i="1"/>
  <c r="EZ230" i="1"/>
  <c r="BP259" i="1"/>
  <c r="AT254" i="1"/>
  <c r="ER294" i="1"/>
  <c r="FP207" i="1"/>
  <c r="GJ189" i="1"/>
  <c r="CM256" i="1"/>
  <c r="BH249" i="1"/>
  <c r="CY273" i="1"/>
  <c r="EE234" i="1"/>
  <c r="BQ147" i="1"/>
  <c r="CS252" i="1"/>
  <c r="BN248" i="1"/>
  <c r="AS276" i="1"/>
  <c r="AP222" i="1"/>
  <c r="GR189" i="1"/>
  <c r="FY231" i="1"/>
  <c r="I105" i="1"/>
  <c r="BF251" i="1"/>
  <c r="V211" i="1"/>
  <c r="DA290" i="1"/>
  <c r="H177" i="1"/>
  <c r="CD284" i="1"/>
  <c r="FX261" i="1"/>
  <c r="EM226" i="1"/>
  <c r="EV157" i="1"/>
  <c r="EZ256" i="1"/>
  <c r="FW246" i="1"/>
  <c r="DB281" i="1"/>
  <c r="CW293" i="1"/>
  <c r="HF186" i="1"/>
  <c r="BP247" i="1"/>
  <c r="W295" i="1"/>
  <c r="FP266" i="1"/>
  <c r="GL118" i="1"/>
  <c r="FV287" i="1"/>
  <c r="BZ164" i="1"/>
  <c r="BP222" i="1"/>
  <c r="BH284" i="1"/>
  <c r="FA278" i="1"/>
  <c r="BE208" i="1"/>
  <c r="DD296" i="1"/>
  <c r="GX231" i="1"/>
  <c r="EE212" i="1"/>
  <c r="BR247" i="1"/>
  <c r="DF202" i="1"/>
  <c r="AP177" i="1"/>
  <c r="CI244" i="1"/>
  <c r="GK296" i="1"/>
  <c r="EZ254" i="1"/>
  <c r="BQ236" i="1"/>
  <c r="GV291" i="1"/>
  <c r="DY258" i="1"/>
  <c r="FZ207" i="1"/>
  <c r="DJ260" i="1"/>
  <c r="FB242" i="1"/>
  <c r="AT295" i="1"/>
  <c r="DG119" i="1"/>
  <c r="GC176" i="1"/>
  <c r="EH262" i="1"/>
  <c r="AZ271" i="1"/>
  <c r="DD191" i="1"/>
  <c r="GT224" i="1"/>
  <c r="GL240" i="1"/>
  <c r="FE233" i="1"/>
  <c r="FR295" i="1"/>
  <c r="BT216" i="1"/>
  <c r="Y193" i="1"/>
  <c r="GU284" i="1"/>
  <c r="DB270" i="1"/>
  <c r="DI286" i="1"/>
  <c r="FK220" i="1"/>
  <c r="DV223" i="1"/>
  <c r="GT203" i="1"/>
  <c r="AL275" i="1"/>
  <c r="S262" i="1"/>
  <c r="FV299" i="1"/>
  <c r="ER277" i="1"/>
  <c r="GP271" i="1"/>
  <c r="I180" i="1"/>
  <c r="AY216" i="1"/>
  <c r="BI230" i="1"/>
  <c r="FE256" i="1"/>
  <c r="GA263" i="1"/>
  <c r="DC230" i="1"/>
  <c r="CT179" i="1"/>
  <c r="DL266" i="1"/>
  <c r="EQ220" i="1"/>
  <c r="BP280" i="1"/>
  <c r="AC123" i="1"/>
  <c r="GN178" i="1"/>
  <c r="CA265" i="1"/>
  <c r="CV227" i="1"/>
  <c r="N294" i="1"/>
  <c r="EP262" i="1"/>
  <c r="BT285" i="1"/>
  <c r="DF294" i="1"/>
  <c r="AC139" i="1"/>
  <c r="CL178" i="1"/>
  <c r="EY215" i="1"/>
  <c r="EC226" i="1"/>
  <c r="BM138" i="1"/>
  <c r="BI207" i="1"/>
  <c r="DG289" i="1"/>
  <c r="CD187" i="1"/>
  <c r="BB239" i="1"/>
  <c r="EF261" i="1"/>
  <c r="CA204" i="1"/>
  <c r="HF265" i="1"/>
  <c r="FU251" i="1"/>
  <c r="AB149" i="1"/>
  <c r="FL207" i="1"/>
  <c r="BP240" i="1"/>
  <c r="FP215" i="1"/>
  <c r="BV255" i="1"/>
  <c r="FO216" i="1"/>
  <c r="AM241" i="1"/>
  <c r="BF217" i="1"/>
  <c r="DR252" i="1"/>
  <c r="BV229" i="1"/>
  <c r="EH289" i="1"/>
  <c r="FY295" i="1"/>
  <c r="BO276" i="1"/>
  <c r="K244" i="1"/>
  <c r="W158" i="1"/>
  <c r="EI215" i="1"/>
  <c r="DO299" i="1"/>
  <c r="CO260" i="1"/>
  <c r="CW245" i="1"/>
  <c r="EQ298" i="1"/>
  <c r="AT292" i="1"/>
  <c r="BM247" i="1"/>
  <c r="BV225" i="1"/>
  <c r="EQ172" i="1"/>
  <c r="FO146" i="1"/>
  <c r="EV279" i="1"/>
  <c r="Q196" i="1"/>
  <c r="DP277" i="1"/>
  <c r="EV219" i="1"/>
  <c r="BP159" i="1"/>
  <c r="AR180" i="1"/>
  <c r="EN258" i="1"/>
  <c r="GY273" i="1"/>
  <c r="GC217" i="1"/>
  <c r="GU159" i="1"/>
  <c r="AR298" i="1"/>
  <c r="CF241" i="1"/>
  <c r="AG290" i="1"/>
  <c r="DV279" i="1"/>
  <c r="DM161" i="1"/>
  <c r="BF279" i="1"/>
  <c r="CG282" i="1"/>
  <c r="EO298" i="1"/>
  <c r="EV241" i="1"/>
  <c r="U280" i="1"/>
  <c r="CC246" i="1"/>
  <c r="EJ181" i="1"/>
  <c r="BC83" i="1"/>
  <c r="EA293" i="1"/>
  <c r="R225" i="1"/>
  <c r="CV257" i="1"/>
  <c r="FF204" i="1"/>
  <c r="BE258" i="1"/>
  <c r="HD194" i="1"/>
  <c r="AB150" i="1"/>
  <c r="CJ282" i="1"/>
  <c r="BS249" i="1"/>
  <c r="GW277" i="1"/>
  <c r="HE236" i="1"/>
  <c r="GH291" i="1"/>
  <c r="BG294" i="1"/>
  <c r="GG282" i="1"/>
  <c r="CN248" i="1"/>
  <c r="AH186" i="1"/>
  <c r="H94" i="1"/>
  <c r="GU209" i="1"/>
  <c r="ED216" i="1"/>
  <c r="AZ201" i="1"/>
  <c r="FH243" i="1"/>
  <c r="DY286" i="1"/>
  <c r="BB259" i="1"/>
  <c r="CW215" i="1"/>
  <c r="AI250" i="1"/>
  <c r="AA119" i="1"/>
  <c r="GJ294" i="1"/>
  <c r="AF203" i="1"/>
  <c r="EF243" i="1"/>
  <c r="FX270" i="1"/>
  <c r="HC181" i="1"/>
  <c r="AF142" i="1"/>
  <c r="AZ203" i="1"/>
  <c r="CK266" i="1"/>
  <c r="DC257" i="1"/>
  <c r="DE268" i="1"/>
  <c r="DQ296" i="1"/>
  <c r="EO208" i="1"/>
  <c r="FQ265" i="1"/>
  <c r="GB263" i="1"/>
  <c r="EA203" i="1"/>
  <c r="GP281" i="1"/>
  <c r="FU252" i="1"/>
  <c r="BO162" i="1"/>
  <c r="FY267" i="1"/>
  <c r="AW243" i="1"/>
  <c r="BA286" i="1"/>
  <c r="BD243" i="1"/>
  <c r="GU244" i="1"/>
  <c r="L238" i="1"/>
  <c r="DC270" i="1"/>
  <c r="W287" i="1"/>
  <c r="AT246" i="1"/>
  <c r="HC297" i="1"/>
  <c r="GP245" i="1"/>
  <c r="BE226" i="1"/>
  <c r="AK224" i="1"/>
  <c r="EF229" i="1"/>
  <c r="CA150" i="1"/>
  <c r="FB281" i="1"/>
  <c r="GK287" i="1"/>
  <c r="EP206" i="1"/>
  <c r="FR296" i="1"/>
  <c r="FQ226" i="1"/>
  <c r="DT290" i="1"/>
  <c r="GF261" i="1"/>
  <c r="CW143" i="1"/>
  <c r="S268" i="1"/>
  <c r="AL259" i="1"/>
  <c r="DU173" i="1"/>
  <c r="FN234" i="1"/>
  <c r="FJ264" i="1"/>
  <c r="AT169" i="1"/>
  <c r="EQ83" i="1"/>
  <c r="GU246" i="1"/>
  <c r="FD140" i="1"/>
  <c r="BM209" i="1"/>
  <c r="EB213" i="1"/>
  <c r="AM281" i="1"/>
  <c r="BE289" i="1"/>
  <c r="CI246" i="1"/>
  <c r="EG265" i="1"/>
  <c r="EZ264" i="1"/>
  <c r="GR281" i="1"/>
  <c r="BH260" i="1"/>
  <c r="GC284" i="1"/>
  <c r="DD192" i="1"/>
  <c r="EF276" i="1"/>
  <c r="HE228" i="1"/>
  <c r="DU218" i="1"/>
  <c r="GP230" i="1"/>
  <c r="T225" i="1"/>
  <c r="FW269" i="1"/>
  <c r="HG296" i="1"/>
  <c r="BP262" i="1"/>
  <c r="BX288" i="1"/>
  <c r="AB247" i="1"/>
  <c r="BN277" i="1"/>
  <c r="BX217" i="1"/>
  <c r="BB255" i="1"/>
  <c r="CZ233" i="1"/>
  <c r="BV265" i="1"/>
  <c r="AB233" i="1"/>
  <c r="BB264" i="1"/>
  <c r="EE158" i="1"/>
  <c r="AB238" i="1"/>
  <c r="GL287" i="1"/>
  <c r="DO208" i="1"/>
  <c r="CW228" i="1"/>
  <c r="AK187" i="1"/>
  <c r="GY218" i="1"/>
  <c r="R228" i="1"/>
  <c r="BL108" i="1"/>
  <c r="CT181" i="1"/>
  <c r="R299" i="1"/>
  <c r="ET242" i="1"/>
  <c r="GE194" i="1"/>
  <c r="DF269" i="1"/>
  <c r="CR284" i="1"/>
  <c r="J254" i="1"/>
  <c r="DX269" i="1"/>
  <c r="CE297" i="1"/>
  <c r="EL282" i="1"/>
  <c r="GN287" i="1"/>
  <c r="GM175" i="1"/>
  <c r="FZ268" i="1"/>
  <c r="CG274" i="1"/>
  <c r="DE244" i="1"/>
  <c r="GG215" i="1"/>
  <c r="GH279" i="1"/>
  <c r="AC248" i="1"/>
  <c r="HG121" i="1"/>
  <c r="FP255" i="1"/>
  <c r="EK292" i="1"/>
  <c r="AR299" i="1"/>
  <c r="BP107" i="1"/>
  <c r="I187" i="1"/>
  <c r="X295" i="1"/>
  <c r="FJ280" i="1"/>
  <c r="ER282" i="1"/>
  <c r="EP282" i="1"/>
  <c r="CS269" i="1"/>
  <c r="BB221" i="1"/>
  <c r="GE208" i="1"/>
  <c r="GG178" i="1"/>
  <c r="EY294" i="1"/>
  <c r="BN192" i="1"/>
  <c r="DF255" i="1"/>
  <c r="HC208" i="1"/>
  <c r="CE205" i="1"/>
  <c r="DV225" i="1"/>
  <c r="DL200" i="1"/>
  <c r="FJ231" i="1"/>
  <c r="EY258" i="1"/>
  <c r="BP241" i="1"/>
  <c r="AJ278" i="1"/>
  <c r="DR246" i="1"/>
  <c r="ER182" i="1"/>
  <c r="AP246" i="1"/>
  <c r="HA286" i="1"/>
  <c r="CU186" i="1"/>
  <c r="EV251" i="1"/>
  <c r="AK249" i="1"/>
  <c r="DV230" i="1"/>
  <c r="BV193" i="1"/>
  <c r="BI275" i="1"/>
  <c r="BG268" i="1"/>
  <c r="EH214" i="1"/>
  <c r="BR267" i="1"/>
  <c r="H113" i="1"/>
  <c r="CU292" i="1"/>
  <c r="I98" i="1"/>
  <c r="GA266" i="1"/>
  <c r="BC200" i="1"/>
  <c r="HC295" i="1"/>
  <c r="CR258" i="1"/>
  <c r="CH210" i="1"/>
  <c r="EI247" i="1"/>
  <c r="DV241" i="1"/>
  <c r="BU207" i="1"/>
  <c r="BJ229" i="1"/>
  <c r="AP295" i="1"/>
  <c r="CJ291" i="1"/>
  <c r="CL170" i="1"/>
  <c r="FZ252" i="1"/>
  <c r="FE274" i="1"/>
  <c r="CF185" i="1"/>
  <c r="EL287" i="1"/>
  <c r="AB287" i="1"/>
  <c r="CH286" i="1"/>
  <c r="I103" i="1"/>
  <c r="P286" i="1"/>
  <c r="CX232" i="1"/>
  <c r="FG252" i="1"/>
  <c r="BV285" i="1"/>
  <c r="FE188" i="1"/>
  <c r="DD284" i="1"/>
  <c r="BP277" i="1"/>
  <c r="EU168" i="1"/>
  <c r="BQ238" i="1"/>
  <c r="HH256" i="1"/>
  <c r="DD240" i="1"/>
  <c r="DN262" i="1"/>
  <c r="DQ263" i="1"/>
  <c r="GN291" i="1"/>
  <c r="BQ278" i="1"/>
  <c r="CI296" i="1"/>
  <c r="J273" i="1"/>
  <c r="EJ282" i="1"/>
  <c r="I186" i="1"/>
  <c r="FT275" i="1"/>
  <c r="GO189" i="1"/>
  <c r="DI273" i="1"/>
  <c r="DU253" i="1"/>
  <c r="FC134" i="1"/>
  <c r="GL281" i="1"/>
  <c r="EX291" i="1"/>
  <c r="CA232" i="1"/>
  <c r="DE276" i="1"/>
  <c r="EM206" i="1"/>
  <c r="AF243" i="1"/>
  <c r="GW258" i="1"/>
  <c r="CT254" i="1"/>
  <c r="GK190" i="1"/>
  <c r="EB198" i="1"/>
  <c r="ED247" i="1"/>
  <c r="BK161" i="1"/>
  <c r="HB129" i="1"/>
  <c r="Z141" i="1"/>
  <c r="AE106" i="1"/>
  <c r="GB232" i="1"/>
  <c r="AV223" i="1"/>
  <c r="BP269" i="1"/>
  <c r="CO269" i="1"/>
  <c r="FO173" i="1"/>
  <c r="AB237" i="1"/>
  <c r="BW197" i="1"/>
  <c r="BS291" i="1"/>
  <c r="HB275" i="1"/>
  <c r="GX291" i="1"/>
  <c r="BK265" i="1"/>
  <c r="BW230" i="1"/>
  <c r="DS281" i="1"/>
  <c r="FV276" i="1"/>
  <c r="FV298" i="1"/>
  <c r="FB274" i="1"/>
  <c r="AB161" i="1"/>
  <c r="FN217" i="1"/>
  <c r="DA234" i="1"/>
  <c r="CR272" i="1"/>
  <c r="AW202" i="1"/>
  <c r="DE259" i="1"/>
  <c r="DC226" i="1"/>
  <c r="DC243" i="1"/>
  <c r="P246" i="1"/>
  <c r="ER285" i="1"/>
  <c r="AQ256" i="1"/>
  <c r="AU236" i="1"/>
  <c r="BU275" i="1"/>
  <c r="I138" i="1"/>
  <c r="FV238" i="1"/>
  <c r="DR260" i="1"/>
  <c r="GT189" i="1"/>
  <c r="BC247" i="1"/>
  <c r="DZ288" i="1"/>
  <c r="BA185" i="1"/>
  <c r="CJ257" i="1"/>
  <c r="BD216" i="1"/>
  <c r="CT259" i="1"/>
  <c r="DZ144" i="1"/>
  <c r="BZ137" i="1"/>
  <c r="GP171" i="1"/>
  <c r="BQ215" i="1"/>
  <c r="DY149" i="1"/>
  <c r="GA154" i="1"/>
  <c r="EJ228" i="1"/>
  <c r="GJ290" i="1"/>
  <c r="GX234" i="1"/>
  <c r="FP287" i="1"/>
  <c r="GV193" i="1"/>
  <c r="DE264" i="1"/>
  <c r="GB290" i="1"/>
  <c r="FW211" i="1"/>
  <c r="DU283" i="1"/>
  <c r="GZ169" i="1"/>
  <c r="BH208" i="1"/>
  <c r="BK214" i="1"/>
  <c r="BQ180" i="1"/>
  <c r="AM228" i="1"/>
  <c r="GP203" i="1"/>
  <c r="HA222" i="1"/>
  <c r="AT244" i="1"/>
  <c r="GZ298" i="1"/>
  <c r="X232" i="1"/>
  <c r="BO175" i="1"/>
  <c r="AF236" i="1"/>
  <c r="CM226" i="1"/>
  <c r="GH180" i="1"/>
  <c r="FW280" i="1"/>
  <c r="BY237" i="1"/>
  <c r="GU236" i="1"/>
  <c r="GH294" i="1"/>
  <c r="FQ280" i="1"/>
  <c r="HF276" i="1"/>
  <c r="EQ273" i="1"/>
  <c r="GW188" i="1"/>
  <c r="FG281" i="1"/>
  <c r="CW262" i="1"/>
  <c r="DN236" i="1"/>
  <c r="BZ218" i="1"/>
  <c r="CX144" i="1"/>
  <c r="GZ193" i="1"/>
  <c r="EI248" i="1"/>
  <c r="GO286" i="1"/>
  <c r="FA226" i="1"/>
  <c r="FZ247" i="1"/>
  <c r="BC255" i="1"/>
  <c r="AX244" i="1"/>
  <c r="M242" i="1"/>
  <c r="BF242" i="1"/>
  <c r="AB173" i="1"/>
  <c r="HH231" i="1"/>
  <c r="AC262" i="1"/>
  <c r="BG281" i="1"/>
  <c r="AV135" i="1"/>
  <c r="FL187" i="1"/>
  <c r="FP230" i="1"/>
  <c r="EU205" i="1"/>
  <c r="HC287" i="1"/>
  <c r="AO213" i="1"/>
  <c r="CK215" i="1"/>
  <c r="CP187" i="1"/>
  <c r="DV275" i="1"/>
  <c r="I144" i="1"/>
  <c r="AS254" i="1"/>
  <c r="AU299" i="1"/>
  <c r="CX289" i="1"/>
  <c r="R239" i="1"/>
  <c r="EP222" i="1"/>
  <c r="BP178" i="1"/>
  <c r="DW141" i="1"/>
  <c r="O249" i="1"/>
  <c r="GV259" i="1"/>
  <c r="CM254" i="1"/>
  <c r="AC258" i="1"/>
  <c r="BS288" i="1"/>
  <c r="GT231" i="1"/>
  <c r="EA228" i="1"/>
  <c r="EA188" i="1"/>
  <c r="FX295" i="1"/>
  <c r="FS246" i="1"/>
  <c r="BO278" i="1"/>
  <c r="CV167" i="1"/>
  <c r="EQ218" i="1"/>
  <c r="FP289" i="1"/>
  <c r="GW206" i="1"/>
  <c r="FR229" i="1"/>
  <c r="EO299" i="1"/>
  <c r="CP179" i="1"/>
  <c r="AC215" i="1"/>
  <c r="DA297" i="1"/>
  <c r="EQ265" i="1"/>
  <c r="Z179" i="1"/>
  <c r="CD279" i="1"/>
  <c r="FD174" i="1"/>
  <c r="CG248" i="1"/>
  <c r="EV227" i="1"/>
  <c r="GQ262" i="1"/>
  <c r="FQ284" i="1"/>
  <c r="BK260" i="1"/>
  <c r="GX278" i="1"/>
  <c r="FW234" i="1"/>
  <c r="GA251" i="1"/>
  <c r="BM263" i="1"/>
  <c r="CT153" i="1"/>
  <c r="HH230" i="1"/>
  <c r="CA221" i="1"/>
  <c r="GQ154" i="1"/>
  <c r="AZ274" i="1"/>
  <c r="EX209" i="1"/>
  <c r="HI283" i="1"/>
  <c r="I149" i="1"/>
  <c r="GG270" i="1"/>
  <c r="FO208" i="1"/>
  <c r="AU214" i="1"/>
  <c r="BD242" i="1"/>
  <c r="I195" i="1"/>
  <c r="FO214" i="1"/>
  <c r="ES257" i="1"/>
  <c r="DJ180" i="1"/>
  <c r="AD208" i="1"/>
  <c r="CC277" i="1"/>
  <c r="EY283" i="1"/>
  <c r="BO191" i="1"/>
  <c r="EK194" i="1"/>
  <c r="GL95" i="1"/>
  <c r="HI245" i="1"/>
  <c r="EJ293" i="1"/>
  <c r="GO196" i="1"/>
  <c r="CB241" i="1"/>
  <c r="DJ193" i="1"/>
  <c r="BZ246" i="1"/>
  <c r="AG257" i="1"/>
  <c r="EJ241" i="1"/>
  <c r="O186" i="1"/>
  <c r="GA240" i="1"/>
  <c r="DZ187" i="1"/>
  <c r="FE217" i="1"/>
  <c r="AV239" i="1"/>
  <c r="AB291" i="1"/>
  <c r="FT263" i="1"/>
  <c r="CG259" i="1"/>
  <c r="AX234" i="1"/>
  <c r="FC285" i="1"/>
  <c r="BD257" i="1"/>
  <c r="EI228" i="1"/>
  <c r="GK284" i="1"/>
  <c r="AE274" i="1"/>
  <c r="EN287" i="1"/>
  <c r="Q153" i="1"/>
  <c r="EC182" i="1"/>
  <c r="GK214" i="1"/>
  <c r="M251" i="1"/>
  <c r="EA190" i="1"/>
  <c r="BT296" i="1"/>
  <c r="GJ213" i="1"/>
  <c r="CC260" i="1"/>
  <c r="CD277" i="1"/>
  <c r="BQ189" i="1"/>
  <c r="DJ285" i="1"/>
  <c r="EV287" i="1"/>
  <c r="DQ276" i="1"/>
  <c r="CD296" i="1"/>
  <c r="GV202" i="1"/>
  <c r="CO114" i="1"/>
  <c r="GL294" i="1"/>
  <c r="EX287" i="1"/>
  <c r="AF155" i="1"/>
  <c r="O299" i="1"/>
  <c r="H153" i="1"/>
  <c r="I210" i="1"/>
  <c r="HE254" i="1"/>
  <c r="AX233" i="1"/>
  <c r="GB237" i="1"/>
  <c r="FC173" i="1"/>
  <c r="DK285" i="1"/>
  <c r="FB278" i="1"/>
  <c r="AS278" i="1"/>
  <c r="AY292" i="1"/>
  <c r="CV264" i="1"/>
  <c r="CT280" i="1"/>
  <c r="BD211" i="1"/>
  <c r="HH223" i="1"/>
  <c r="EQ247" i="1"/>
  <c r="CT289" i="1"/>
  <c r="DT294" i="1"/>
  <c r="DI225" i="1"/>
  <c r="BL162" i="1"/>
  <c r="GG258" i="1"/>
  <c r="CP258" i="1"/>
  <c r="AM145" i="1"/>
  <c r="GM180" i="1"/>
  <c r="BV190" i="1"/>
  <c r="EW201" i="1"/>
  <c r="FD286" i="1"/>
  <c r="EX222" i="1"/>
  <c r="AK212" i="1"/>
  <c r="AE245" i="1"/>
  <c r="FL110" i="1"/>
  <c r="AD224" i="1"/>
  <c r="EI181" i="1"/>
  <c r="FB175" i="1"/>
  <c r="BF231" i="1"/>
  <c r="CH287" i="1"/>
  <c r="AT256" i="1"/>
  <c r="DH136" i="1"/>
  <c r="FH279" i="1"/>
  <c r="BW232" i="1"/>
  <c r="FA268" i="1"/>
  <c r="DO127" i="1"/>
  <c r="DI235" i="1"/>
  <c r="BT276" i="1"/>
  <c r="FW249" i="1"/>
  <c r="AE166" i="1"/>
  <c r="ES221" i="1"/>
  <c r="CI262" i="1"/>
  <c r="FV260" i="1"/>
  <c r="CW287" i="1"/>
  <c r="GN298" i="1"/>
  <c r="DY252" i="1"/>
  <c r="HC284" i="1"/>
  <c r="X240" i="1"/>
  <c r="DY284" i="1"/>
  <c r="GS260" i="1"/>
  <c r="EW282" i="1"/>
  <c r="T279" i="1"/>
  <c r="BI139" i="1"/>
  <c r="Y184" i="1"/>
  <c r="FC270" i="1"/>
  <c r="GH250" i="1"/>
  <c r="AK175" i="1"/>
  <c r="AH212" i="1"/>
  <c r="DK227" i="1"/>
  <c r="ED241" i="1"/>
  <c r="AL181" i="1"/>
  <c r="BU176" i="1"/>
  <c r="FN225" i="1"/>
  <c r="I164" i="1"/>
  <c r="FH272" i="1"/>
  <c r="FS287" i="1"/>
  <c r="BY215" i="1"/>
  <c r="GU283" i="1"/>
  <c r="EQ259" i="1"/>
  <c r="AA222" i="1"/>
  <c r="AM262" i="1"/>
  <c r="BB232" i="1"/>
  <c r="BF236" i="1"/>
  <c r="BN292" i="1"/>
  <c r="EU185" i="1"/>
  <c r="GP234" i="1"/>
  <c r="AR232" i="1"/>
  <c r="BV273" i="1"/>
  <c r="AV285" i="1"/>
  <c r="Y207" i="1"/>
  <c r="BK252" i="1"/>
  <c r="BH139" i="1"/>
  <c r="FY168" i="1"/>
  <c r="HI270" i="1"/>
  <c r="GE248" i="1"/>
  <c r="DH211" i="1"/>
  <c r="CW198" i="1"/>
  <c r="AB253" i="1"/>
  <c r="EX273" i="1"/>
  <c r="AX252" i="1"/>
  <c r="CJ250" i="1"/>
  <c r="CA237" i="1"/>
  <c r="FN289" i="1"/>
  <c r="GB296" i="1"/>
  <c r="CR231" i="1"/>
  <c r="HG234" i="1"/>
  <c r="BC290" i="1"/>
  <c r="EJ224" i="1"/>
  <c r="DB274" i="1"/>
  <c r="CY242" i="1"/>
  <c r="BY234" i="1"/>
  <c r="FD172" i="1"/>
  <c r="HG216" i="1"/>
  <c r="GR238" i="1"/>
  <c r="AI210" i="1"/>
  <c r="CY269" i="1"/>
  <c r="BZ269" i="1"/>
  <c r="V217" i="1"/>
  <c r="EQ294" i="1"/>
  <c r="L298" i="1"/>
  <c r="FV254" i="1"/>
  <c r="BY224" i="1"/>
  <c r="T233" i="1"/>
  <c r="AT263" i="1"/>
  <c r="FL265" i="1"/>
  <c r="BQ242" i="1"/>
  <c r="HD197" i="1"/>
  <c r="FN161" i="1"/>
  <c r="DF169" i="1"/>
  <c r="BJ93" i="1"/>
  <c r="BF186" i="1"/>
  <c r="P279" i="1"/>
  <c r="DO255" i="1"/>
  <c r="FX235" i="1"/>
  <c r="DI283" i="1"/>
  <c r="GO257" i="1"/>
  <c r="DW240" i="1"/>
  <c r="BG174" i="1"/>
  <c r="FY207" i="1"/>
  <c r="AQ288" i="1"/>
  <c r="GO268" i="1"/>
  <c r="CV285" i="1"/>
  <c r="DN196" i="1"/>
  <c r="CX215" i="1"/>
  <c r="BQ283" i="1"/>
  <c r="AY177" i="1"/>
  <c r="V297" i="1"/>
  <c r="CV223" i="1"/>
  <c r="CR233" i="1"/>
  <c r="GH239" i="1"/>
  <c r="BQ181" i="1"/>
  <c r="CF179" i="1"/>
  <c r="R235" i="1"/>
  <c r="AY218" i="1"/>
  <c r="GN205" i="1"/>
  <c r="GG275" i="1"/>
  <c r="FY190" i="1"/>
  <c r="AU239" i="1"/>
  <c r="H167" i="1"/>
  <c r="FG268" i="1"/>
  <c r="GO159" i="1"/>
  <c r="DQ205" i="1"/>
  <c r="DH176" i="1"/>
  <c r="FT281" i="1"/>
  <c r="EJ208" i="1"/>
  <c r="BT221" i="1"/>
  <c r="DW242" i="1"/>
  <c r="CY119" i="1"/>
  <c r="EX284" i="1"/>
  <c r="GM260" i="1"/>
  <c r="HG263" i="1"/>
  <c r="Q176" i="1"/>
  <c r="HH154" i="1"/>
  <c r="FV288" i="1"/>
  <c r="AZ173" i="1"/>
  <c r="BK222" i="1"/>
  <c r="EO276" i="1"/>
  <c r="CR149" i="1"/>
  <c r="DX275" i="1"/>
  <c r="FY104" i="1"/>
  <c r="EO290" i="1"/>
  <c r="BC292" i="1"/>
  <c r="FP275" i="1"/>
  <c r="ET288" i="1"/>
  <c r="FM270" i="1"/>
  <c r="CZ183" i="1"/>
  <c r="AD215" i="1"/>
  <c r="BK207" i="1"/>
  <c r="GM161" i="1"/>
  <c r="BQ199" i="1"/>
  <c r="GO238" i="1"/>
  <c r="EH157" i="1"/>
  <c r="BZ259" i="1"/>
  <c r="AN274" i="1"/>
  <c r="FA242" i="1"/>
  <c r="Y268" i="1"/>
  <c r="CE256" i="1"/>
  <c r="EX263" i="1"/>
  <c r="CK249" i="1"/>
  <c r="CX111" i="1"/>
  <c r="FJ193" i="1"/>
  <c r="Z257" i="1"/>
  <c r="FY194" i="1"/>
  <c r="BW170" i="1"/>
  <c r="CQ230" i="1"/>
  <c r="HE241" i="1"/>
  <c r="CD246" i="1"/>
  <c r="HG289" i="1"/>
  <c r="DT232" i="1"/>
  <c r="GY171" i="1"/>
  <c r="FQ152" i="1"/>
  <c r="GS239" i="1"/>
  <c r="AB299" i="1"/>
  <c r="AC211" i="1"/>
  <c r="I146" i="1"/>
  <c r="CB279" i="1"/>
  <c r="GR246" i="1"/>
  <c r="CO240" i="1"/>
  <c r="CE220" i="1"/>
  <c r="FT284" i="1"/>
  <c r="FB244" i="1"/>
  <c r="FV253" i="1"/>
  <c r="DI272" i="1"/>
  <c r="HH273" i="1"/>
  <c r="DI266" i="1"/>
  <c r="GI251" i="1"/>
  <c r="AW233" i="1"/>
  <c r="AB121" i="1"/>
  <c r="HF226" i="1"/>
  <c r="FH186" i="1"/>
  <c r="HC292" i="1"/>
  <c r="AW236" i="1"/>
  <c r="GU160" i="1"/>
  <c r="DK210" i="1"/>
  <c r="DQ251" i="1"/>
  <c r="BH240" i="1"/>
  <c r="GA209" i="1"/>
  <c r="FR294" i="1"/>
  <c r="GV199" i="1"/>
  <c r="ES276" i="1"/>
  <c r="DX256" i="1"/>
  <c r="BT206" i="1"/>
  <c r="BJ211" i="1"/>
  <c r="AF291" i="1"/>
  <c r="FU289" i="1"/>
  <c r="AK189" i="1"/>
  <c r="DI184" i="1"/>
  <c r="CY223" i="1"/>
  <c r="BX255" i="1"/>
  <c r="FE291" i="1"/>
  <c r="FY290" i="1"/>
  <c r="DO244" i="1"/>
  <c r="EY297" i="1"/>
  <c r="CG271" i="1"/>
  <c r="CX298" i="1"/>
  <c r="GJ285" i="1"/>
  <c r="I152" i="1"/>
  <c r="CH211" i="1"/>
  <c r="FR257" i="1"/>
  <c r="HE229" i="1"/>
  <c r="EM262" i="1"/>
  <c r="Y265" i="1"/>
  <c r="BZ179" i="1"/>
  <c r="EH269" i="1"/>
  <c r="CA264" i="1"/>
  <c r="DC198" i="1"/>
  <c r="P291" i="1"/>
  <c r="EU280" i="1"/>
  <c r="AG284" i="1"/>
  <c r="ET168" i="1"/>
  <c r="GI248" i="1"/>
  <c r="CM222" i="1"/>
  <c r="EM216" i="1"/>
  <c r="BW276" i="1"/>
  <c r="AV240" i="1"/>
  <c r="BP242" i="1"/>
  <c r="GE237" i="1"/>
  <c r="CO265" i="1"/>
  <c r="GC266" i="1"/>
  <c r="CP205" i="1"/>
  <c r="GU298" i="1"/>
  <c r="FX294" i="1"/>
  <c r="DT250" i="1"/>
  <c r="ES140" i="1"/>
  <c r="FY272" i="1"/>
  <c r="DI269" i="1"/>
  <c r="GD293" i="1"/>
  <c r="DG265" i="1"/>
  <c r="CR236" i="1"/>
  <c r="AH250" i="1"/>
  <c r="CB218" i="1"/>
  <c r="Q177" i="1"/>
  <c r="BZ237" i="1"/>
  <c r="EM243" i="1"/>
  <c r="DT295" i="1"/>
  <c r="Q298" i="1"/>
  <c r="CZ268" i="1"/>
  <c r="FE264" i="1"/>
  <c r="GI293" i="1"/>
  <c r="GU294" i="1"/>
  <c r="FE235" i="1"/>
  <c r="GE281" i="1"/>
  <c r="GJ157" i="1"/>
  <c r="FB236" i="1"/>
  <c r="AG204" i="1"/>
  <c r="EK262" i="1"/>
  <c r="FA273" i="1"/>
  <c r="CF275" i="1"/>
  <c r="BT132" i="1"/>
  <c r="ES279" i="1"/>
  <c r="GO145" i="1"/>
  <c r="AB182" i="1"/>
  <c r="GQ132" i="1"/>
  <c r="CR294" i="1"/>
  <c r="DU151" i="1"/>
  <c r="DN151" i="1"/>
  <c r="EY231" i="1"/>
  <c r="EC265" i="1"/>
  <c r="HI262" i="1"/>
  <c r="BZ147" i="1"/>
  <c r="H156" i="1"/>
  <c r="EJ258" i="1"/>
  <c r="DU278" i="1"/>
  <c r="O271" i="1"/>
  <c r="EK219" i="1"/>
  <c r="Y244" i="1"/>
  <c r="FV292" i="1"/>
  <c r="GA271" i="1"/>
  <c r="DH185" i="1"/>
  <c r="DQ260" i="1"/>
  <c r="AU213" i="1"/>
  <c r="CH259" i="1"/>
  <c r="M246" i="1"/>
  <c r="FL264" i="1"/>
  <c r="CX281" i="1"/>
  <c r="GY256" i="1"/>
  <c r="BV212" i="1"/>
  <c r="EZ241" i="1"/>
  <c r="CY283" i="1"/>
  <c r="EE138" i="1"/>
  <c r="GP262" i="1"/>
  <c r="EN233" i="1"/>
  <c r="EX157" i="1"/>
  <c r="AU296" i="1"/>
  <c r="M193" i="1"/>
  <c r="O265" i="1"/>
  <c r="DW245" i="1"/>
  <c r="HE244" i="1"/>
  <c r="CC280" i="1"/>
  <c r="BL292" i="1"/>
  <c r="CN210" i="1"/>
  <c r="HF274" i="1"/>
  <c r="FG128" i="1"/>
  <c r="ES202" i="1"/>
  <c r="DQ190" i="1"/>
  <c r="FQ294" i="1"/>
  <c r="GD156" i="1"/>
  <c r="GZ283" i="1"/>
  <c r="EG175" i="1"/>
  <c r="EX293" i="1"/>
  <c r="EI178" i="1"/>
  <c r="AP179" i="1"/>
  <c r="DY255" i="1"/>
  <c r="DI252" i="1"/>
  <c r="CM288" i="1"/>
  <c r="GQ239" i="1"/>
  <c r="K258" i="1"/>
  <c r="BZ278" i="1"/>
  <c r="L120" i="1"/>
  <c r="CH278" i="1"/>
  <c r="FU295" i="1"/>
  <c r="DC248" i="1"/>
  <c r="BD99" i="1"/>
  <c r="AK256" i="1"/>
  <c r="BJ162" i="1"/>
  <c r="GQ255" i="1"/>
  <c r="BF275" i="1"/>
  <c r="BW293" i="1"/>
  <c r="GY283" i="1"/>
  <c r="FJ207" i="1"/>
  <c r="DY276" i="1"/>
  <c r="FR276" i="1"/>
  <c r="AG173" i="1"/>
  <c r="O269" i="1"/>
  <c r="EK196" i="1"/>
  <c r="BU162" i="1"/>
  <c r="M297" i="1"/>
  <c r="HF221" i="1"/>
  <c r="EC294" i="1"/>
  <c r="X168" i="1"/>
  <c r="CL217" i="1"/>
  <c r="FI173" i="1"/>
  <c r="AE204" i="1"/>
  <c r="EB190" i="1"/>
  <c r="FK229" i="1"/>
  <c r="EM263" i="1"/>
  <c r="CE296" i="1"/>
  <c r="GB248" i="1"/>
  <c r="EO286" i="1"/>
  <c r="CA251" i="1"/>
  <c r="BQ234" i="1"/>
  <c r="GW259" i="1"/>
  <c r="ES258" i="1"/>
  <c r="AB204" i="1"/>
  <c r="BC170" i="1"/>
  <c r="AN279" i="1"/>
  <c r="BT236" i="1"/>
  <c r="HD260" i="1"/>
  <c r="GO203" i="1"/>
  <c r="DF197" i="1"/>
  <c r="FU247" i="1"/>
  <c r="CC230" i="1"/>
  <c r="AN248" i="1"/>
  <c r="CI258" i="1"/>
  <c r="BA215" i="1"/>
  <c r="GK255" i="1"/>
  <c r="AJ291" i="1"/>
  <c r="BD138" i="1"/>
  <c r="BY294" i="1"/>
  <c r="ED217" i="1"/>
  <c r="CB92" i="1"/>
  <c r="GO248" i="1"/>
  <c r="GP164" i="1"/>
  <c r="HB224" i="1"/>
  <c r="DP230" i="1"/>
  <c r="S204" i="1"/>
  <c r="AS291" i="1"/>
  <c r="BZ222" i="1"/>
  <c r="BU289" i="1"/>
  <c r="GC227" i="1"/>
  <c r="CL272" i="1"/>
  <c r="HH274" i="1"/>
  <c r="S258" i="1"/>
  <c r="BV227" i="1"/>
  <c r="Y271" i="1"/>
  <c r="GL235" i="1"/>
  <c r="FG246" i="1"/>
  <c r="BJ208" i="1"/>
  <c r="FB195" i="1"/>
  <c r="FI233" i="1"/>
  <c r="CC258" i="1"/>
  <c r="AX232" i="1"/>
  <c r="AN245" i="1"/>
  <c r="BA294" i="1"/>
  <c r="FV150" i="1"/>
  <c r="ET257" i="1"/>
  <c r="HB265" i="1"/>
  <c r="BM280" i="1"/>
  <c r="DO215" i="1"/>
  <c r="BR258" i="1"/>
  <c r="FG231" i="1"/>
  <c r="FY208" i="1"/>
  <c r="FX230" i="1"/>
  <c r="BJ220" i="1"/>
  <c r="DC165" i="1"/>
  <c r="CB295" i="1"/>
  <c r="AC272" i="1"/>
  <c r="EK255" i="1"/>
  <c r="GV239" i="1"/>
  <c r="U234" i="1"/>
  <c r="BM227" i="1"/>
  <c r="GP224" i="1"/>
  <c r="EF209" i="1"/>
  <c r="GA229" i="1"/>
  <c r="GO272" i="1"/>
  <c r="CU293" i="1"/>
  <c r="AN265" i="1"/>
  <c r="AJ294" i="1"/>
  <c r="GS199" i="1"/>
  <c r="CG252" i="1"/>
  <c r="DV271" i="1"/>
  <c r="X224" i="1"/>
  <c r="EX299" i="1"/>
  <c r="CC266" i="1"/>
  <c r="DK215" i="1"/>
  <c r="FA217" i="1"/>
  <c r="AH148" i="1"/>
  <c r="GX277" i="1"/>
  <c r="CH174" i="1"/>
  <c r="GC225" i="1"/>
  <c r="V182" i="1"/>
  <c r="FR191" i="1"/>
  <c r="EE239" i="1"/>
  <c r="AH221" i="1"/>
  <c r="BY193" i="1"/>
  <c r="ET238" i="1"/>
  <c r="ET172" i="1"/>
  <c r="O297" i="1"/>
  <c r="AI265" i="1"/>
  <c r="FD275" i="1"/>
  <c r="EK187" i="1"/>
  <c r="AY201" i="1"/>
  <c r="FC211" i="1"/>
  <c r="BX220" i="1"/>
  <c r="GW228" i="1"/>
  <c r="AX191" i="1"/>
  <c r="DC283" i="1"/>
  <c r="BN237" i="1"/>
  <c r="DX235" i="1"/>
  <c r="BY283" i="1"/>
  <c r="GA144" i="1"/>
  <c r="GJ148" i="1"/>
  <c r="CJ283" i="1"/>
  <c r="BM224" i="1"/>
  <c r="AN298" i="1"/>
  <c r="FL270" i="1"/>
  <c r="EE209" i="1"/>
  <c r="DZ262" i="1"/>
  <c r="AZ297" i="1"/>
  <c r="X278" i="1"/>
  <c r="DT257" i="1"/>
  <c r="AC205" i="1"/>
  <c r="V234" i="1"/>
  <c r="FO270" i="1"/>
  <c r="FS293" i="1"/>
  <c r="BP250" i="1"/>
  <c r="AS212" i="1"/>
  <c r="HC245" i="1"/>
  <c r="CM139" i="1"/>
  <c r="GS270" i="1"/>
  <c r="BZ255" i="1"/>
  <c r="CC240" i="1"/>
  <c r="AF234" i="1"/>
  <c r="H152" i="1"/>
  <c r="FE294" i="1"/>
  <c r="AG222" i="1"/>
  <c r="EK234" i="1"/>
  <c r="FJ203" i="1"/>
  <c r="AD291" i="1"/>
  <c r="FP265" i="1"/>
  <c r="EY266" i="1"/>
  <c r="DG176" i="1"/>
  <c r="AT196" i="1"/>
  <c r="FR216" i="1"/>
  <c r="EE284" i="1"/>
  <c r="HH212" i="1"/>
  <c r="FL233" i="1"/>
  <c r="GZ241" i="1"/>
  <c r="DU250" i="1"/>
  <c r="EA195" i="1"/>
  <c r="GV190" i="1"/>
  <c r="HF223" i="1"/>
  <c r="DP223" i="1"/>
  <c r="BY214" i="1"/>
  <c r="AU278" i="1"/>
  <c r="N205" i="1"/>
  <c r="GR264" i="1"/>
  <c r="J200" i="1"/>
  <c r="BC275" i="1"/>
  <c r="CP281" i="1"/>
  <c r="FP280" i="1"/>
  <c r="AE231" i="1"/>
  <c r="FM136" i="1"/>
  <c r="EX244" i="1"/>
  <c r="V264" i="1"/>
  <c r="AA265" i="1"/>
  <c r="DO181" i="1"/>
  <c r="EC162" i="1"/>
  <c r="DL274" i="1"/>
  <c r="BX262" i="1"/>
  <c r="EQ225" i="1"/>
  <c r="DR250" i="1"/>
  <c r="GE180" i="1"/>
  <c r="CR287" i="1"/>
  <c r="EY259" i="1"/>
  <c r="AW170" i="1"/>
  <c r="FK262" i="1"/>
  <c r="BC230" i="1"/>
  <c r="CE235" i="1"/>
  <c r="FB232" i="1"/>
  <c r="FB253" i="1"/>
  <c r="AL242" i="1"/>
  <c r="BE282" i="1"/>
  <c r="FN186" i="1"/>
  <c r="AS283" i="1"/>
  <c r="GP218" i="1"/>
  <c r="DU245" i="1"/>
  <c r="AI152" i="1"/>
  <c r="EF293" i="1"/>
  <c r="FG290" i="1"/>
  <c r="H70" i="1"/>
  <c r="FB298" i="1"/>
  <c r="EF283" i="1"/>
  <c r="I67" i="1"/>
  <c r="FR242" i="1"/>
  <c r="O260" i="1"/>
  <c r="Z258" i="1"/>
  <c r="AM207" i="1"/>
  <c r="BV234" i="1"/>
  <c r="AI244" i="1"/>
  <c r="DE247" i="1"/>
  <c r="FU189" i="1"/>
  <c r="BU265" i="1"/>
  <c r="CY256" i="1"/>
  <c r="BJ271" i="1"/>
  <c r="ED227" i="1"/>
  <c r="HC273" i="1"/>
  <c r="EZ174" i="1"/>
  <c r="BO214" i="1"/>
  <c r="GT280" i="1"/>
  <c r="AU285" i="1"/>
  <c r="GI258" i="1"/>
  <c r="AL233" i="1"/>
  <c r="CX160" i="1"/>
  <c r="EQ195" i="1"/>
  <c r="CJ133" i="1"/>
  <c r="AS245" i="1"/>
  <c r="EU290" i="1"/>
  <c r="DB295" i="1"/>
  <c r="AZ214" i="1"/>
  <c r="T257" i="1"/>
  <c r="DS200" i="1"/>
  <c r="BP287" i="1"/>
  <c r="AQ221" i="1"/>
  <c r="DJ262" i="1"/>
  <c r="AQ195" i="1"/>
  <c r="Q214" i="1"/>
  <c r="AS268" i="1"/>
  <c r="BO210" i="1"/>
  <c r="AG185" i="1"/>
  <c r="AX250" i="1"/>
  <c r="FL255" i="1"/>
  <c r="FQ256" i="1"/>
  <c r="EJ268" i="1"/>
  <c r="N115" i="1"/>
  <c r="DO221" i="1"/>
  <c r="DM195" i="1"/>
  <c r="AX236" i="1"/>
  <c r="DK187" i="1"/>
  <c r="HA291" i="1"/>
  <c r="GD177" i="1"/>
  <c r="AY269" i="1"/>
  <c r="CP201" i="1"/>
  <c r="BV181" i="1"/>
  <c r="CT225" i="1"/>
  <c r="K273" i="1"/>
  <c r="FU216" i="1"/>
  <c r="GK259" i="1"/>
  <c r="FJ266" i="1"/>
  <c r="AT236" i="1"/>
  <c r="GX220" i="1"/>
  <c r="DE235" i="1"/>
  <c r="DC262" i="1"/>
  <c r="DC295" i="1"/>
  <c r="HI258" i="1"/>
  <c r="AS201" i="1"/>
  <c r="CK226" i="1"/>
  <c r="EG199" i="1"/>
  <c r="BV175" i="1"/>
  <c r="L153" i="1"/>
  <c r="BQ138" i="1"/>
  <c r="AL241" i="1"/>
  <c r="BH262" i="1"/>
  <c r="AR280" i="1"/>
  <c r="EP234" i="1"/>
  <c r="BN264" i="1"/>
  <c r="BY161" i="1"/>
  <c r="HC238" i="1"/>
  <c r="AP153" i="1"/>
  <c r="H119" i="1"/>
  <c r="EJ183" i="1"/>
  <c r="AD265" i="1"/>
  <c r="S256" i="1"/>
  <c r="BL287" i="1"/>
  <c r="DK195" i="1"/>
  <c r="BN224" i="1"/>
  <c r="P257" i="1"/>
  <c r="GC219" i="1"/>
  <c r="BY166" i="1"/>
  <c r="FP233" i="1"/>
  <c r="DU224" i="1"/>
  <c r="AJ270" i="1"/>
  <c r="FR228" i="1"/>
  <c r="CU210" i="1"/>
  <c r="DL269" i="1"/>
  <c r="CW132" i="1"/>
  <c r="CQ177" i="1"/>
  <c r="X238" i="1"/>
  <c r="AN272" i="1"/>
  <c r="O254" i="1"/>
  <c r="DV274" i="1"/>
  <c r="AC274" i="1"/>
  <c r="AQ258" i="1"/>
  <c r="BZ216" i="1"/>
  <c r="HH140" i="1"/>
  <c r="U252" i="1"/>
  <c r="BE223" i="1"/>
  <c r="CC286" i="1"/>
  <c r="GG221" i="1"/>
  <c r="BI291" i="1"/>
  <c r="DK218" i="1"/>
  <c r="AU276" i="1"/>
  <c r="FU267" i="1"/>
  <c r="FS98" i="1"/>
  <c r="CM161" i="1"/>
  <c r="AV232" i="1"/>
  <c r="DN266" i="1"/>
  <c r="BU242" i="1"/>
  <c r="BG255" i="1"/>
  <c r="BQ298" i="1"/>
  <c r="GK263" i="1"/>
  <c r="O230" i="1"/>
  <c r="HF292" i="1"/>
  <c r="GB195" i="1"/>
  <c r="HA208" i="1"/>
  <c r="BP227" i="1"/>
  <c r="FH223" i="1"/>
  <c r="CS225" i="1"/>
  <c r="GU279" i="1"/>
  <c r="EJ266" i="1"/>
  <c r="ET146" i="1"/>
  <c r="DJ286" i="1"/>
  <c r="DW219" i="1"/>
  <c r="L263" i="1"/>
  <c r="CZ231" i="1"/>
  <c r="FA260" i="1"/>
  <c r="FL263" i="1"/>
  <c r="BD256" i="1"/>
  <c r="AQ297" i="1"/>
  <c r="EC234" i="1"/>
  <c r="EY235" i="1"/>
  <c r="U179" i="1"/>
  <c r="EV237" i="1"/>
  <c r="DQ186" i="1"/>
  <c r="DN157" i="1"/>
  <c r="FK288" i="1"/>
  <c r="I206" i="1"/>
  <c r="GO278" i="1"/>
  <c r="BT214" i="1"/>
  <c r="GT167" i="1"/>
  <c r="FI278" i="1"/>
  <c r="Y240" i="1"/>
  <c r="GS228" i="1"/>
  <c r="J270" i="1"/>
  <c r="P299" i="1"/>
  <c r="BA251" i="1"/>
  <c r="FO288" i="1"/>
  <c r="BI283" i="1"/>
  <c r="FY297" i="1"/>
  <c r="DM266" i="1"/>
  <c r="FG265" i="1"/>
  <c r="K296" i="1"/>
  <c r="FN168" i="1"/>
  <c r="DV136" i="1"/>
  <c r="DN284" i="1"/>
  <c r="O285" i="1"/>
  <c r="CF244" i="1"/>
  <c r="BK251" i="1"/>
  <c r="DW291" i="1"/>
  <c r="FZ206" i="1"/>
  <c r="GY246" i="1"/>
  <c r="EE233" i="1"/>
  <c r="EL266" i="1"/>
  <c r="CJ287" i="1"/>
  <c r="EO260" i="1"/>
  <c r="BN261" i="1"/>
  <c r="GI169" i="1"/>
  <c r="FO209" i="1"/>
  <c r="GN271" i="1"/>
  <c r="DA296" i="1"/>
  <c r="AZ273" i="1"/>
  <c r="FX236" i="1"/>
  <c r="AS244" i="1"/>
  <c r="CK264" i="1"/>
  <c r="CS223" i="1"/>
  <c r="CZ250" i="1"/>
  <c r="GG200" i="1"/>
  <c r="AK229" i="1"/>
  <c r="GW154" i="1"/>
  <c r="DD206" i="1"/>
  <c r="O232" i="1"/>
  <c r="BR170" i="1"/>
  <c r="GB258" i="1"/>
  <c r="FT277" i="1"/>
  <c r="FR291" i="1"/>
  <c r="BQ197" i="1"/>
  <c r="U250" i="1"/>
  <c r="CS157" i="1"/>
  <c r="EY167" i="1"/>
  <c r="DE225" i="1"/>
  <c r="DU156" i="1"/>
  <c r="CU112" i="1"/>
  <c r="GO154" i="1"/>
  <c r="DW151" i="1"/>
  <c r="DH186" i="1"/>
  <c r="DR219" i="1"/>
  <c r="DS167" i="1"/>
  <c r="GY170" i="1"/>
  <c r="BA114" i="1"/>
  <c r="GD115" i="1"/>
  <c r="BT233" i="1"/>
  <c r="BD144" i="1"/>
  <c r="N239" i="1"/>
  <c r="CZ107" i="1"/>
  <c r="AU265" i="1"/>
  <c r="CR148" i="1"/>
  <c r="EB261" i="1"/>
  <c r="R287" i="1"/>
  <c r="CW252" i="1"/>
  <c r="GT232" i="1"/>
  <c r="V223" i="1"/>
  <c r="CF196" i="1"/>
  <c r="EG241" i="1"/>
  <c r="GN269" i="1"/>
  <c r="AH174" i="1"/>
  <c r="BF259" i="1"/>
  <c r="BV284" i="1"/>
  <c r="GR267" i="1"/>
  <c r="FT244" i="1"/>
  <c r="X267" i="1"/>
  <c r="AL238" i="1"/>
  <c r="BA238" i="1"/>
  <c r="I216" i="1"/>
  <c r="EX294" i="1"/>
  <c r="CL218" i="1"/>
  <c r="V201" i="1"/>
  <c r="CC292" i="1"/>
  <c r="CO282" i="1"/>
  <c r="CQ222" i="1"/>
  <c r="AB137" i="1"/>
  <c r="AI271" i="1"/>
  <c r="DW138" i="1"/>
  <c r="FB211" i="1"/>
  <c r="FS112" i="1"/>
  <c r="CJ232" i="1"/>
  <c r="CE213" i="1"/>
  <c r="HH287" i="1"/>
  <c r="BK264" i="1"/>
  <c r="AX239" i="1"/>
  <c r="BH267" i="1"/>
  <c r="U268" i="1"/>
  <c r="CN143" i="1"/>
  <c r="EO210" i="1"/>
  <c r="BK271" i="1"/>
  <c r="FH269" i="1"/>
  <c r="FX297" i="1"/>
  <c r="HB226" i="1"/>
  <c r="DE256" i="1"/>
  <c r="H151" i="1"/>
  <c r="EH250" i="1"/>
  <c r="EV299" i="1"/>
  <c r="BQ175" i="1"/>
  <c r="FA160" i="1"/>
  <c r="FF298" i="1"/>
  <c r="AY230" i="1"/>
  <c r="DG295" i="1"/>
  <c r="AS194" i="1"/>
  <c r="DG192" i="1"/>
  <c r="DS259" i="1"/>
  <c r="DO284" i="1"/>
  <c r="BL233" i="1"/>
  <c r="HB290" i="1"/>
  <c r="ER253" i="1"/>
  <c r="BS244" i="1"/>
  <c r="CB255" i="1"/>
  <c r="DQ209" i="1"/>
  <c r="AT284" i="1"/>
  <c r="FV280" i="1"/>
  <c r="CW277" i="1"/>
  <c r="FZ222" i="1"/>
  <c r="FS146" i="1"/>
  <c r="EF224" i="1"/>
  <c r="HH193" i="1"/>
  <c r="AI228" i="1"/>
  <c r="BP229" i="1"/>
  <c r="FO175" i="1"/>
  <c r="HI284" i="1"/>
  <c r="EC245" i="1"/>
  <c r="HD218" i="1"/>
  <c r="DY274" i="1"/>
  <c r="BA226" i="1"/>
  <c r="H59" i="1"/>
  <c r="EE196" i="1"/>
  <c r="AU207" i="1"/>
  <c r="EZ253" i="1"/>
  <c r="EI271" i="1"/>
  <c r="FB144" i="1"/>
  <c r="FK250" i="1"/>
  <c r="AA241" i="1"/>
  <c r="CI285" i="1"/>
  <c r="FJ143" i="1"/>
  <c r="BG297" i="1"/>
  <c r="ER156" i="1"/>
  <c r="BM262" i="1"/>
  <c r="FY230" i="1"/>
  <c r="FU212" i="1"/>
  <c r="FO267" i="1"/>
  <c r="BM292" i="1"/>
  <c r="Z233" i="1"/>
  <c r="DS248" i="1"/>
  <c r="FO286" i="1"/>
  <c r="DR91" i="1"/>
  <c r="DF238" i="1"/>
  <c r="AB144" i="1"/>
  <c r="AF197" i="1"/>
  <c r="FA266" i="1"/>
  <c r="ED292" i="1"/>
  <c r="FR240" i="1"/>
  <c r="BC211" i="1"/>
  <c r="FB288" i="1"/>
  <c r="ET295" i="1"/>
  <c r="EZ274" i="1"/>
  <c r="AL232" i="1"/>
  <c r="BW246" i="1"/>
  <c r="DU197" i="1"/>
  <c r="GY255" i="1"/>
  <c r="GA297" i="1"/>
  <c r="BN274" i="1"/>
  <c r="EJ146" i="1"/>
  <c r="AO206" i="1"/>
  <c r="GM282" i="1"/>
  <c r="DD288" i="1"/>
  <c r="FF178" i="1"/>
  <c r="CD261" i="1"/>
  <c r="EB232" i="1"/>
  <c r="R240" i="1"/>
  <c r="EX277" i="1"/>
  <c r="GK241" i="1"/>
  <c r="BL170" i="1"/>
  <c r="FI224" i="1"/>
  <c r="CE106" i="1"/>
  <c r="DZ185" i="1"/>
  <c r="GZ209" i="1"/>
  <c r="EN254" i="1"/>
  <c r="GI235" i="1"/>
  <c r="AX210" i="1"/>
  <c r="FW222" i="1"/>
  <c r="BN247" i="1"/>
  <c r="BX177" i="1"/>
  <c r="CJ239" i="1"/>
  <c r="FJ275" i="1"/>
  <c r="L246" i="1"/>
  <c r="DP273" i="1"/>
  <c r="GJ267" i="1"/>
  <c r="AH251" i="1"/>
  <c r="GR243" i="1"/>
  <c r="DK260" i="1"/>
  <c r="EX159" i="1"/>
  <c r="DR240" i="1"/>
  <c r="DT240" i="1"/>
  <c r="DN247" i="1"/>
  <c r="FV247" i="1"/>
  <c r="W297" i="1"/>
  <c r="DR287" i="1"/>
  <c r="FE219" i="1"/>
  <c r="DO291" i="1"/>
  <c r="DL271" i="1"/>
  <c r="HD190" i="1"/>
  <c r="BW236" i="1"/>
  <c r="CG204" i="1"/>
  <c r="CB290" i="1"/>
  <c r="DT251" i="1"/>
  <c r="FA154" i="1"/>
  <c r="EB294" i="1"/>
  <c r="AV209" i="1"/>
  <c r="FF255" i="1"/>
  <c r="BP284" i="1"/>
  <c r="CE204" i="1"/>
  <c r="U182" i="1"/>
  <c r="DK142" i="1"/>
  <c r="Q295" i="1"/>
  <c r="DP187" i="1"/>
  <c r="CC195" i="1"/>
  <c r="CZ297" i="1"/>
  <c r="AA244" i="1"/>
  <c r="BS198" i="1"/>
  <c r="AO218" i="1"/>
  <c r="AU294" i="1"/>
  <c r="CP217" i="1"/>
  <c r="FB286" i="1"/>
  <c r="DU294" i="1"/>
  <c r="CZ230" i="1"/>
  <c r="BG220" i="1"/>
  <c r="HF143" i="1"/>
  <c r="HI281" i="1"/>
  <c r="DE295" i="1"/>
  <c r="GQ235" i="1"/>
  <c r="BH221" i="1"/>
  <c r="CR235" i="1"/>
  <c r="HH141" i="1"/>
  <c r="O267" i="1"/>
  <c r="FG232" i="1"/>
  <c r="DV269" i="1"/>
  <c r="CC295" i="1"/>
  <c r="EJ284" i="1"/>
  <c r="H171" i="1"/>
  <c r="DU144" i="1"/>
  <c r="FR299" i="1"/>
  <c r="EJ270" i="1"/>
  <c r="GA272" i="1"/>
  <c r="GH213" i="1"/>
  <c r="FD276" i="1"/>
  <c r="BG266" i="1"/>
  <c r="AD162" i="1"/>
  <c r="GQ172" i="1"/>
  <c r="CH247" i="1"/>
  <c r="FF200" i="1"/>
  <c r="GU218" i="1"/>
  <c r="DZ204" i="1"/>
  <c r="DT293" i="1"/>
  <c r="DK283" i="1"/>
  <c r="CQ279" i="1"/>
  <c r="AK291" i="1"/>
  <c r="EP261" i="1"/>
  <c r="AY233" i="1"/>
  <c r="BU253" i="1"/>
  <c r="DW277" i="1"/>
  <c r="FH246" i="1"/>
  <c r="AQ259" i="1"/>
  <c r="EA271" i="1"/>
  <c r="BM298" i="1"/>
  <c r="Q291" i="1"/>
  <c r="T258" i="1"/>
  <c r="BM297" i="1"/>
  <c r="FE136" i="1"/>
  <c r="BO266" i="1"/>
  <c r="FY167" i="1"/>
  <c r="K203" i="1"/>
  <c r="HA281" i="1"/>
  <c r="CX273" i="1"/>
  <c r="HD266" i="1"/>
  <c r="FZ299" i="1"/>
  <c r="BM275" i="1"/>
  <c r="BL260" i="1"/>
  <c r="R272" i="1"/>
  <c r="DA181" i="1"/>
  <c r="FL232" i="1"/>
  <c r="FB213" i="1"/>
  <c r="CT161" i="1"/>
  <c r="BR292" i="1"/>
  <c r="X236" i="1"/>
  <c r="FU135" i="1"/>
  <c r="FB264" i="1"/>
  <c r="AN262" i="1"/>
  <c r="GJ118" i="1"/>
  <c r="GG279" i="1"/>
  <c r="AH187" i="1"/>
  <c r="Y179" i="1"/>
  <c r="AI194" i="1"/>
  <c r="DY194" i="1"/>
  <c r="BS241" i="1"/>
  <c r="DS251" i="1"/>
  <c r="P236" i="1"/>
  <c r="HA266" i="1"/>
  <c r="BG239" i="1"/>
  <c r="BI200" i="1"/>
  <c r="BK267" i="1"/>
  <c r="W254" i="1"/>
  <c r="GS231" i="1"/>
  <c r="CP278" i="1"/>
  <c r="EA233" i="1"/>
  <c r="AG220" i="1"/>
  <c r="FH221" i="1"/>
  <c r="CM299" i="1"/>
  <c r="DT298" i="1"/>
  <c r="BG280" i="1"/>
  <c r="GL272" i="1"/>
  <c r="AJ211" i="1"/>
  <c r="DM223" i="1"/>
  <c r="CX199" i="1"/>
  <c r="CJ240" i="1"/>
  <c r="GG280" i="1"/>
  <c r="BQ239" i="1"/>
  <c r="DO268" i="1"/>
  <c r="HA247" i="1"/>
  <c r="GO186" i="1"/>
  <c r="BA278" i="1"/>
  <c r="EZ205" i="1"/>
  <c r="FA296" i="1"/>
  <c r="DC297" i="1"/>
  <c r="BF286" i="1"/>
  <c r="EM230" i="1"/>
  <c r="EV248" i="1"/>
  <c r="AP266" i="1"/>
  <c r="FD248" i="1"/>
  <c r="FD294" i="1"/>
  <c r="BA291" i="1"/>
  <c r="DB251" i="1"/>
  <c r="FO249" i="1"/>
  <c r="T272" i="1"/>
  <c r="DO209" i="1"/>
  <c r="CD268" i="1"/>
  <c r="DP265" i="1"/>
  <c r="X283" i="1"/>
  <c r="GJ252" i="1"/>
  <c r="FB237" i="1"/>
  <c r="Y262" i="1"/>
  <c r="EY268" i="1"/>
  <c r="BP274" i="1"/>
  <c r="FJ179" i="1"/>
  <c r="HH299" i="1"/>
  <c r="GR298" i="1"/>
  <c r="AG223" i="1"/>
  <c r="BM274" i="1"/>
  <c r="DJ298" i="1"/>
  <c r="FF177" i="1"/>
  <c r="BF228" i="1"/>
  <c r="EZ261" i="1"/>
  <c r="AS188" i="1"/>
  <c r="BL295" i="1"/>
  <c r="EF212" i="1"/>
  <c r="AE296" i="1"/>
  <c r="GC251" i="1"/>
  <c r="R176" i="1"/>
  <c r="CR286" i="1"/>
  <c r="GZ176" i="1"/>
  <c r="AO284" i="1"/>
  <c r="CI165" i="1"/>
  <c r="GX244" i="1"/>
  <c r="CS168" i="1"/>
  <c r="DS181" i="1"/>
  <c r="CB270" i="1"/>
  <c r="EN206" i="1"/>
  <c r="W279" i="1"/>
  <c r="CU175" i="1"/>
  <c r="K257" i="1"/>
  <c r="GI220" i="1"/>
  <c r="FU219" i="1"/>
  <c r="DN228" i="1"/>
  <c r="AI175" i="1"/>
  <c r="GS250" i="1"/>
  <c r="EK248" i="1"/>
  <c r="L262" i="1"/>
  <c r="BQ293" i="1"/>
  <c r="FB295" i="1"/>
  <c r="AL147" i="1"/>
  <c r="FD272" i="1"/>
  <c r="DJ291" i="1"/>
  <c r="Y224" i="1"/>
  <c r="K262" i="1"/>
  <c r="BN263" i="1"/>
  <c r="ET156" i="1"/>
  <c r="O164" i="1"/>
  <c r="BB236" i="1"/>
  <c r="FH237" i="1"/>
  <c r="GA231" i="1"/>
  <c r="BH233" i="1"/>
  <c r="EL290" i="1"/>
  <c r="DA291" i="1"/>
  <c r="S276" i="1"/>
  <c r="BM204" i="1"/>
  <c r="HB217" i="1"/>
  <c r="BZ264" i="1"/>
  <c r="GZ269" i="1"/>
  <c r="AC266" i="1"/>
  <c r="EP145" i="1"/>
  <c r="AL268" i="1"/>
  <c r="AQ242" i="1"/>
  <c r="BL172" i="1"/>
  <c r="BE144" i="1"/>
  <c r="AH179" i="1"/>
  <c r="GK236" i="1"/>
  <c r="GY138" i="1"/>
  <c r="FE255" i="1"/>
  <c r="AT100" i="1"/>
  <c r="FY279" i="1"/>
  <c r="DD257" i="1"/>
  <c r="CX283" i="1"/>
  <c r="HH190" i="1"/>
  <c r="HE238" i="1"/>
  <c r="BG212" i="1"/>
  <c r="BP140" i="1"/>
  <c r="DL182" i="1"/>
  <c r="AH182" i="1"/>
  <c r="U291" i="1"/>
  <c r="FA293" i="1"/>
  <c r="DQ270" i="1"/>
  <c r="DZ248" i="1"/>
  <c r="GJ297" i="1"/>
  <c r="I125" i="1"/>
  <c r="BF224" i="1"/>
  <c r="FP277" i="1"/>
  <c r="AI266" i="1"/>
  <c r="M174" i="1"/>
  <c r="FN191" i="1"/>
  <c r="BP231" i="1"/>
  <c r="AX294" i="1"/>
  <c r="Q183" i="1"/>
  <c r="EM241" i="1"/>
  <c r="CA222" i="1"/>
  <c r="BV204" i="1"/>
  <c r="DY237" i="1"/>
  <c r="DM173" i="1"/>
  <c r="CO217" i="1"/>
  <c r="BS281" i="1"/>
  <c r="BL276" i="1"/>
  <c r="L267" i="1"/>
  <c r="AO269" i="1"/>
  <c r="BT299" i="1"/>
  <c r="DE239" i="1"/>
  <c r="CF285" i="1"/>
  <c r="GC289" i="1"/>
  <c r="W294" i="1"/>
  <c r="GJ176" i="1"/>
  <c r="DL292" i="1"/>
  <c r="AX281" i="1"/>
  <c r="AT267" i="1"/>
  <c r="BX202" i="1"/>
  <c r="CX165" i="1"/>
  <c r="S266" i="1"/>
  <c r="CR265" i="1"/>
  <c r="DA257" i="1"/>
  <c r="AR272" i="1"/>
  <c r="FI179" i="1"/>
  <c r="ED283" i="1"/>
  <c r="CT272" i="1"/>
  <c r="GU264" i="1"/>
  <c r="GJ179" i="1"/>
  <c r="AA206" i="1"/>
  <c r="DV237" i="1"/>
  <c r="DU244" i="1"/>
  <c r="GJ211" i="1"/>
  <c r="AU178" i="1"/>
  <c r="CQ293" i="1"/>
  <c r="CK238" i="1"/>
  <c r="AG252" i="1"/>
  <c r="DS222" i="1"/>
  <c r="GQ274" i="1"/>
  <c r="AJ295" i="1"/>
  <c r="Y269" i="1"/>
  <c r="Y299" i="1"/>
  <c r="BV290" i="1"/>
  <c r="FO268" i="1"/>
  <c r="AV281" i="1"/>
  <c r="HI257" i="1"/>
  <c r="DT252" i="1"/>
  <c r="FJ289" i="1"/>
  <c r="BR238" i="1"/>
  <c r="GS288" i="1"/>
  <c r="ET276" i="1"/>
  <c r="FN195" i="1"/>
  <c r="BD291" i="1"/>
  <c r="FV279" i="1"/>
  <c r="FL246" i="1"/>
  <c r="CD259" i="1"/>
  <c r="BV286" i="1"/>
  <c r="AX265" i="1"/>
  <c r="DU232" i="1"/>
  <c r="CY234" i="1"/>
  <c r="HI236" i="1"/>
  <c r="DA209" i="1"/>
  <c r="K219" i="1"/>
  <c r="FP229" i="1"/>
  <c r="EO185" i="1"/>
  <c r="DP137" i="1"/>
  <c r="BN255" i="1"/>
  <c r="M211" i="1"/>
  <c r="BD294" i="1"/>
  <c r="DL195" i="1"/>
  <c r="BQ294" i="1"/>
  <c r="DE157" i="1"/>
  <c r="HA240" i="1"/>
  <c r="BN209" i="1"/>
  <c r="GW260" i="1"/>
  <c r="O227" i="1"/>
  <c r="EQ291" i="1"/>
  <c r="FG293" i="1"/>
  <c r="BC291" i="1"/>
  <c r="BF191" i="1"/>
  <c r="FU243" i="1"/>
  <c r="CU265" i="1"/>
  <c r="CC173" i="1"/>
  <c r="J271" i="1"/>
  <c r="DT114" i="1"/>
  <c r="DH268" i="1"/>
  <c r="U253" i="1"/>
  <c r="M204" i="1"/>
  <c r="FV271" i="1"/>
  <c r="AQ291" i="1"/>
  <c r="HC193" i="1"/>
  <c r="EB174" i="1"/>
  <c r="DG257" i="1"/>
  <c r="BV267" i="1"/>
  <c r="GK225" i="1"/>
  <c r="GC238" i="1"/>
  <c r="U299" i="1"/>
  <c r="BQ230" i="1"/>
  <c r="GE274" i="1"/>
  <c r="DL249" i="1"/>
  <c r="I139" i="1"/>
  <c r="ET193" i="1"/>
  <c r="CN289" i="1"/>
  <c r="DS221" i="1"/>
  <c r="BY286" i="1"/>
  <c r="FD189" i="1"/>
  <c r="CR152" i="1"/>
  <c r="CP273" i="1"/>
  <c r="CA229" i="1"/>
  <c r="FQ255" i="1"/>
  <c r="GT275" i="1"/>
  <c r="FX285" i="1"/>
  <c r="FQ249" i="1"/>
  <c r="H158" i="1"/>
  <c r="CM266" i="1"/>
  <c r="AG192" i="1"/>
  <c r="GH273" i="1"/>
  <c r="GG247" i="1"/>
  <c r="BR269" i="1"/>
  <c r="CJ279" i="1"/>
  <c r="GV274" i="1"/>
  <c r="DB255" i="1"/>
  <c r="DF189" i="1"/>
  <c r="BQ249" i="1"/>
  <c r="X274" i="1"/>
  <c r="EX102" i="1"/>
  <c r="CT290" i="1"/>
  <c r="GS218" i="1"/>
  <c r="ET233" i="1"/>
  <c r="DM241" i="1"/>
  <c r="GV224" i="1"/>
  <c r="L248" i="1"/>
  <c r="H136" i="1"/>
  <c r="HH270" i="1"/>
  <c r="EO270" i="1"/>
  <c r="GB239" i="1"/>
  <c r="FX188" i="1"/>
  <c r="AX291" i="1"/>
  <c r="FT232" i="1"/>
  <c r="EB218" i="1"/>
  <c r="ET208" i="1"/>
  <c r="CX211" i="1"/>
  <c r="DC225" i="1"/>
  <c r="AU158" i="1"/>
  <c r="DK263" i="1"/>
  <c r="BI292" i="1"/>
  <c r="Z281" i="1"/>
  <c r="AL277" i="1"/>
  <c r="FO262" i="1"/>
  <c r="EV282" i="1"/>
  <c r="DL220" i="1"/>
  <c r="Y225" i="1"/>
  <c r="GD238" i="1"/>
  <c r="FQ250" i="1"/>
  <c r="DV165" i="1"/>
  <c r="EX270" i="1"/>
  <c r="AW117" i="1"/>
  <c r="ES240" i="1"/>
  <c r="DD267" i="1"/>
  <c r="GA236" i="1"/>
  <c r="CF274" i="1"/>
  <c r="FF293" i="1"/>
  <c r="BZ284" i="1"/>
  <c r="GU245" i="1"/>
  <c r="EP252" i="1"/>
  <c r="M227" i="1"/>
  <c r="AU224" i="1"/>
  <c r="Q277" i="1"/>
  <c r="ES219" i="1"/>
  <c r="AV235" i="1"/>
  <c r="FZ258" i="1"/>
  <c r="GZ216" i="1"/>
  <c r="EJ227" i="1"/>
  <c r="FU213" i="1"/>
  <c r="BC251" i="1"/>
  <c r="GH86" i="1"/>
  <c r="EQ299" i="1"/>
  <c r="FI243" i="1"/>
  <c r="EL184" i="1"/>
  <c r="DC222" i="1"/>
  <c r="GQ202" i="1"/>
  <c r="FK239" i="1"/>
  <c r="W271" i="1"/>
  <c r="EX171" i="1"/>
  <c r="ES156" i="1"/>
  <c r="EG247" i="1"/>
  <c r="DV175" i="1"/>
  <c r="BJ272" i="1"/>
  <c r="BT241" i="1"/>
  <c r="FL277" i="1"/>
  <c r="EC215" i="1"/>
  <c r="T297" i="1"/>
  <c r="BH297" i="1"/>
  <c r="X217" i="1"/>
  <c r="J291" i="1"/>
  <c r="EU282" i="1"/>
  <c r="FV216" i="1"/>
  <c r="I118" i="1"/>
  <c r="GU147" i="1"/>
  <c r="DP271" i="1"/>
  <c r="ER148" i="1"/>
  <c r="GR167" i="1"/>
  <c r="CP274" i="1"/>
  <c r="FV213" i="1"/>
  <c r="AM295" i="1"/>
  <c r="EO272" i="1"/>
  <c r="CT294" i="1"/>
  <c r="GM224" i="1"/>
  <c r="AM127" i="1"/>
  <c r="CB258" i="1"/>
  <c r="BZ173" i="1"/>
  <c r="HC285" i="1"/>
  <c r="HH219" i="1"/>
  <c r="ER195" i="1"/>
  <c r="FV209" i="1"/>
  <c r="AB269" i="1"/>
  <c r="FG260" i="1"/>
  <c r="FD244" i="1"/>
  <c r="CZ266" i="1"/>
  <c r="FW272" i="1"/>
  <c r="HE256" i="1"/>
  <c r="AH268" i="1"/>
  <c r="EJ217" i="1"/>
  <c r="AJ285" i="1"/>
  <c r="CP241" i="1"/>
  <c r="EB217" i="1"/>
  <c r="DP226" i="1"/>
  <c r="HD297" i="1"/>
  <c r="CJ174" i="1"/>
  <c r="DL233" i="1"/>
  <c r="AW218" i="1"/>
  <c r="CY157" i="1"/>
  <c r="GA296" i="1"/>
  <c r="BY208" i="1"/>
  <c r="BI193" i="1"/>
  <c r="X190" i="1"/>
  <c r="GO206" i="1"/>
  <c r="BY295" i="1"/>
  <c r="CD210" i="1"/>
  <c r="CM201" i="1"/>
  <c r="CG284" i="1"/>
  <c r="FQ276" i="1"/>
  <c r="DI140" i="1"/>
  <c r="AD241" i="1"/>
  <c r="V250" i="1"/>
  <c r="I209" i="1"/>
  <c r="CZ226" i="1"/>
  <c r="CW246" i="1"/>
  <c r="FX222" i="1"/>
  <c r="GA294" i="1"/>
  <c r="V200" i="1"/>
  <c r="FT255" i="1"/>
  <c r="EU289" i="1"/>
  <c r="CN272" i="1"/>
  <c r="EO156" i="1"/>
  <c r="GQ234" i="1"/>
  <c r="AM239" i="1"/>
  <c r="AZ247" i="1"/>
  <c r="DO231" i="1"/>
  <c r="GE241" i="1"/>
  <c r="CJ270" i="1"/>
  <c r="AQ212" i="1"/>
  <c r="FG289" i="1"/>
  <c r="HH283" i="1"/>
  <c r="EK294" i="1"/>
  <c r="GI294" i="1"/>
  <c r="CM251" i="1"/>
  <c r="BM287" i="1"/>
  <c r="ED145" i="1"/>
  <c r="GQ253" i="1"/>
  <c r="GQ281" i="1"/>
  <c r="H86" i="1"/>
  <c r="FL235" i="1"/>
  <c r="FP179" i="1"/>
  <c r="FO235" i="1"/>
  <c r="GU220" i="1"/>
  <c r="Y212" i="1"/>
  <c r="HG266" i="1"/>
  <c r="CV261" i="1"/>
  <c r="FC242" i="1"/>
  <c r="AN230" i="1"/>
  <c r="AY211" i="1"/>
  <c r="GA234" i="1"/>
  <c r="EI239" i="1"/>
  <c r="CM259" i="1"/>
  <c r="CM156" i="1"/>
  <c r="DA299" i="1"/>
  <c r="HB284" i="1"/>
  <c r="HA159" i="1"/>
  <c r="AA245" i="1"/>
  <c r="GS187" i="1"/>
  <c r="AO230" i="1"/>
  <c r="CX252" i="1"/>
  <c r="BM228" i="1"/>
  <c r="EK220" i="1"/>
  <c r="EM166" i="1"/>
  <c r="DG245" i="1"/>
  <c r="HE232" i="1"/>
  <c r="GG196" i="1"/>
  <c r="AY271" i="1"/>
  <c r="CB247" i="1"/>
  <c r="EZ245" i="1"/>
  <c r="FN268" i="1"/>
  <c r="W208" i="1"/>
  <c r="BR225" i="1"/>
  <c r="BB233" i="1"/>
  <c r="DK234" i="1"/>
  <c r="BK273" i="1"/>
  <c r="CE265" i="1"/>
  <c r="H107" i="1"/>
  <c r="CJ251" i="1"/>
  <c r="AF232" i="1"/>
  <c r="AM260" i="1"/>
  <c r="DK270" i="1"/>
  <c r="EO285" i="1"/>
  <c r="GB243" i="1"/>
  <c r="FY245" i="1"/>
  <c r="DD194" i="1"/>
  <c r="DK220" i="1"/>
  <c r="AE172" i="1"/>
  <c r="DH139" i="1"/>
  <c r="HF262" i="1"/>
  <c r="BJ253" i="1"/>
  <c r="FM276" i="1"/>
  <c r="V258" i="1"/>
  <c r="GN264" i="1"/>
  <c r="GJ169" i="1"/>
  <c r="W232" i="1"/>
  <c r="DU242" i="1"/>
  <c r="EC266" i="1"/>
  <c r="BU190" i="1"/>
  <c r="FT240" i="1"/>
  <c r="FE267" i="1"/>
  <c r="BT279" i="1"/>
  <c r="FF180" i="1"/>
  <c r="EN234" i="1"/>
  <c r="GN234" i="1"/>
  <c r="FQ260" i="1"/>
  <c r="BI175" i="1"/>
  <c r="FL254" i="1"/>
  <c r="ED191" i="1"/>
  <c r="K245" i="1"/>
  <c r="CS299" i="1"/>
  <c r="U159" i="1"/>
  <c r="ES127" i="1"/>
  <c r="BQ156" i="1"/>
  <c r="DV291" i="1"/>
  <c r="HB242" i="1"/>
  <c r="FF244" i="1"/>
  <c r="CR245" i="1"/>
  <c r="DK179" i="1"/>
  <c r="EL294" i="1"/>
  <c r="DO162" i="1"/>
  <c r="EZ270" i="1"/>
  <c r="GS282" i="1"/>
  <c r="FZ167" i="1"/>
  <c r="GN173" i="1"/>
  <c r="GD275" i="1"/>
  <c r="BR263" i="1"/>
  <c r="CN299" i="1"/>
  <c r="CY261" i="1"/>
  <c r="EJ232" i="1"/>
  <c r="AY267" i="1"/>
  <c r="CN230" i="1"/>
  <c r="GI290" i="1"/>
  <c r="HF225" i="1"/>
  <c r="CW298" i="1"/>
  <c r="FM213" i="1"/>
  <c r="AO244" i="1"/>
  <c r="FE231" i="1"/>
  <c r="CQ161" i="1"/>
  <c r="FW250" i="1"/>
  <c r="CV225" i="1"/>
  <c r="FW262" i="1"/>
  <c r="CQ184" i="1"/>
  <c r="FY299" i="1"/>
  <c r="FA232" i="1"/>
  <c r="FQ288" i="1"/>
  <c r="V224" i="1"/>
  <c r="CI245" i="1"/>
  <c r="CY290" i="1"/>
  <c r="EU212" i="1"/>
  <c r="CF291" i="1"/>
  <c r="AD292" i="1"/>
  <c r="FC237" i="1"/>
  <c r="CS271" i="1"/>
  <c r="FZ270" i="1"/>
  <c r="GR137" i="1"/>
  <c r="CV287" i="1"/>
  <c r="N242" i="1"/>
  <c r="DZ226" i="1"/>
  <c r="GD151" i="1"/>
  <c r="ED169" i="1"/>
  <c r="AX212" i="1"/>
  <c r="CG296" i="1"/>
  <c r="EO263" i="1"/>
  <c r="FU273" i="1"/>
  <c r="CE210" i="1"/>
  <c r="GU164" i="1"/>
  <c r="AL269" i="1"/>
  <c r="U264" i="1"/>
  <c r="AF173" i="1"/>
  <c r="EV293" i="1"/>
  <c r="AK220" i="1"/>
  <c r="BB164" i="1"/>
  <c r="DJ273" i="1"/>
  <c r="BO262" i="1"/>
  <c r="EP289" i="1"/>
  <c r="EV249" i="1"/>
  <c r="DV213" i="1"/>
  <c r="GU232" i="1"/>
  <c r="GZ170" i="1"/>
  <c r="BL198" i="1"/>
  <c r="FA298" i="1"/>
  <c r="AH157" i="1"/>
  <c r="DE195" i="1"/>
  <c r="FA209" i="1"/>
  <c r="AX217" i="1"/>
  <c r="AC191" i="1"/>
  <c r="BF294" i="1"/>
  <c r="H77" i="1"/>
  <c r="GX227" i="1"/>
  <c r="EO225" i="1"/>
  <c r="CM247" i="1"/>
  <c r="AX261" i="1"/>
  <c r="CX251" i="1"/>
  <c r="AP282" i="1"/>
  <c r="EB228" i="1"/>
  <c r="CM252" i="1"/>
  <c r="DX240" i="1"/>
  <c r="CO232" i="1"/>
  <c r="CV238" i="1"/>
  <c r="AX270" i="1"/>
  <c r="EZ276" i="1"/>
  <c r="EX288" i="1"/>
  <c r="CN201" i="1"/>
  <c r="CB197" i="1"/>
  <c r="BX299" i="1"/>
  <c r="GK260" i="1"/>
  <c r="AP274" i="1"/>
  <c r="AN247" i="1"/>
  <c r="FS158" i="1"/>
  <c r="FL262" i="1"/>
  <c r="BP278" i="1"/>
  <c r="AN225" i="1"/>
  <c r="DY195" i="1"/>
  <c r="AG295" i="1"/>
  <c r="GL259" i="1"/>
  <c r="BJ278" i="1"/>
  <c r="AE152" i="1"/>
  <c r="AF219" i="1"/>
  <c r="CV244" i="1"/>
  <c r="BN265" i="1"/>
  <c r="GJ278" i="1"/>
  <c r="DW264" i="1"/>
  <c r="GG116" i="1"/>
  <c r="W153" i="1"/>
  <c r="EI259" i="1"/>
  <c r="EO187" i="1"/>
  <c r="EZ265" i="1"/>
  <c r="DU177" i="1"/>
  <c r="BC235" i="1"/>
  <c r="FF266" i="1"/>
  <c r="DD214" i="1"/>
  <c r="CP259" i="1"/>
  <c r="CW219" i="1"/>
  <c r="EU149" i="1"/>
  <c r="EG169" i="1"/>
  <c r="ED184" i="1"/>
  <c r="GV264" i="1"/>
  <c r="EF129" i="1"/>
  <c r="AM161" i="1"/>
  <c r="EX253" i="1"/>
  <c r="BY185" i="1"/>
  <c r="GD103" i="1"/>
  <c r="HF180" i="1"/>
  <c r="GG227" i="1"/>
  <c r="BE194" i="1"/>
  <c r="I88" i="1"/>
  <c r="DX299" i="1"/>
  <c r="GO192" i="1"/>
  <c r="CU180" i="1"/>
  <c r="CH232" i="1"/>
  <c r="FD285" i="1"/>
  <c r="EL258" i="1"/>
  <c r="BK175" i="1"/>
  <c r="FK261" i="1"/>
  <c r="CR252" i="1"/>
  <c r="HE288" i="1"/>
  <c r="H202" i="1"/>
  <c r="EA287" i="1"/>
  <c r="AY159" i="1"/>
  <c r="EK238" i="1"/>
  <c r="CZ263" i="1"/>
  <c r="EH204" i="1"/>
  <c r="DW276" i="1"/>
  <c r="HG236" i="1"/>
  <c r="CR296" i="1"/>
  <c r="P243" i="1"/>
  <c r="ER142" i="1"/>
  <c r="GI275" i="1"/>
  <c r="P226" i="1"/>
  <c r="EI132" i="1"/>
  <c r="FN238" i="1"/>
  <c r="AE144" i="1"/>
  <c r="CN241" i="1"/>
  <c r="I80" i="1"/>
  <c r="GJ202" i="1"/>
  <c r="DA289" i="1"/>
  <c r="GQ276" i="1"/>
  <c r="DM252" i="1"/>
  <c r="FD284" i="1"/>
  <c r="FQ258" i="1"/>
  <c r="FD220" i="1"/>
  <c r="GO251" i="1"/>
  <c r="DH247" i="1"/>
  <c r="HH268" i="1"/>
  <c r="GX254" i="1"/>
  <c r="R292" i="1"/>
  <c r="O210" i="1"/>
  <c r="BW279" i="1"/>
  <c r="HE278" i="1"/>
  <c r="GN218" i="1"/>
  <c r="GP135" i="1"/>
  <c r="L274" i="1"/>
  <c r="N214" i="1"/>
  <c r="AT241" i="1"/>
  <c r="DD253" i="1"/>
  <c r="HA212" i="1"/>
  <c r="GL97" i="1"/>
  <c r="AP296" i="1"/>
  <c r="EB182" i="1"/>
  <c r="EJ212" i="1"/>
  <c r="H199" i="1"/>
  <c r="AN283" i="1"/>
  <c r="GI287" i="1"/>
  <c r="DU202" i="1"/>
  <c r="DY221" i="1"/>
  <c r="GX250" i="1"/>
  <c r="AJ277" i="1"/>
  <c r="FH171" i="1"/>
  <c r="CI133" i="1"/>
  <c r="CQ224" i="1"/>
  <c r="FL269" i="1"/>
  <c r="BF204" i="1"/>
  <c r="FL245" i="1"/>
  <c r="GZ242" i="1"/>
  <c r="CF271" i="1"/>
  <c r="AM280" i="1"/>
  <c r="FF270" i="1"/>
  <c r="FO291" i="1"/>
  <c r="GU281" i="1"/>
  <c r="DQ273" i="1"/>
  <c r="FF215" i="1"/>
  <c r="FK198" i="1"/>
  <c r="K253" i="1"/>
  <c r="AZ244" i="1"/>
  <c r="CZ236" i="1"/>
  <c r="BI253" i="1"/>
  <c r="CR240" i="1"/>
  <c r="AZ278" i="1"/>
  <c r="EX221" i="1"/>
  <c r="GL252" i="1"/>
  <c r="FK163" i="1"/>
  <c r="BK285" i="1"/>
  <c r="BC286" i="1"/>
  <c r="BM281" i="1"/>
  <c r="GR172" i="1"/>
  <c r="CS253" i="1"/>
  <c r="CP216" i="1"/>
  <c r="GJ293" i="1"/>
  <c r="L296" i="1"/>
  <c r="CZ270" i="1"/>
  <c r="ER280" i="1"/>
  <c r="GG202" i="1"/>
  <c r="DP169" i="1"/>
  <c r="P227" i="1"/>
  <c r="AA200" i="1"/>
  <c r="DL209" i="1"/>
  <c r="DX276" i="1"/>
  <c r="AB248" i="1"/>
  <c r="M275" i="1"/>
  <c r="DS212" i="1"/>
  <c r="FC290" i="1"/>
  <c r="AB244" i="1"/>
  <c r="EO233" i="1"/>
  <c r="CG208" i="1"/>
  <c r="DG252" i="1"/>
  <c r="FR275" i="1"/>
  <c r="EO205" i="1"/>
  <c r="AN297" i="1"/>
  <c r="J279" i="1"/>
  <c r="ER298" i="1"/>
  <c r="Y297" i="1"/>
  <c r="FS227" i="1"/>
  <c r="AN295" i="1"/>
  <c r="GV268" i="1"/>
  <c r="EO296" i="1"/>
  <c r="BF280" i="1"/>
  <c r="CQ297" i="1"/>
  <c r="DS227" i="1"/>
  <c r="BV244" i="1"/>
  <c r="FR273" i="1"/>
  <c r="GU295" i="1"/>
  <c r="H150" i="1"/>
  <c r="HG261" i="1"/>
  <c r="BI229" i="1"/>
  <c r="BH185" i="1"/>
  <c r="FP185" i="1"/>
  <c r="GN229" i="1"/>
  <c r="AN121" i="1"/>
  <c r="GF233" i="1"/>
  <c r="AJ299" i="1"/>
  <c r="BR210" i="1"/>
  <c r="FQ272" i="1"/>
  <c r="BQ299" i="1"/>
  <c r="EP278" i="1"/>
  <c r="DM270" i="1"/>
  <c r="CN237" i="1"/>
  <c r="T220" i="1"/>
  <c r="S283" i="1"/>
  <c r="AM225" i="1"/>
  <c r="CT275" i="1"/>
  <c r="FK204" i="1"/>
  <c r="DS265" i="1"/>
  <c r="FJ164" i="1"/>
  <c r="AL178" i="1"/>
  <c r="GC276" i="1"/>
  <c r="Y275" i="1"/>
  <c r="W263" i="1"/>
  <c r="FI245" i="1"/>
  <c r="HH240" i="1"/>
  <c r="FH290" i="1"/>
  <c r="EA285" i="1"/>
  <c r="FU214" i="1"/>
  <c r="DF188" i="1"/>
  <c r="BN87" i="1"/>
  <c r="CY280" i="1"/>
  <c r="GL178" i="1"/>
  <c r="CE294" i="1"/>
  <c r="HD240" i="1"/>
  <c r="GR248" i="1"/>
  <c r="H165" i="1"/>
  <c r="BK230" i="1"/>
  <c r="FR214" i="1"/>
  <c r="H101" i="1"/>
  <c r="BN176" i="1"/>
  <c r="GU280" i="1"/>
  <c r="M288" i="1"/>
  <c r="EZ180" i="1"/>
  <c r="BA283" i="1"/>
  <c r="GJ227" i="1"/>
  <c r="GS182" i="1"/>
  <c r="GV246" i="1"/>
  <c r="BX270" i="1"/>
  <c r="FI211" i="1"/>
  <c r="BT162" i="1"/>
  <c r="EL257" i="1"/>
  <c r="FY287" i="1"/>
  <c r="L208" i="1"/>
  <c r="K221" i="1"/>
  <c r="FB150" i="1"/>
  <c r="H123" i="1"/>
  <c r="AU262" i="1"/>
  <c r="EP273" i="1"/>
  <c r="CU240" i="1"/>
  <c r="HB172" i="1"/>
  <c r="CE223" i="1"/>
  <c r="GK283" i="1"/>
  <c r="FV179" i="1"/>
  <c r="GC200" i="1"/>
  <c r="CH224" i="1"/>
  <c r="CD209" i="1"/>
  <c r="HD244" i="1"/>
  <c r="AH264" i="1"/>
  <c r="DB253" i="1"/>
  <c r="AG243" i="1"/>
  <c r="BO258" i="1"/>
  <c r="BC215" i="1"/>
  <c r="GW214" i="1"/>
  <c r="FV263" i="1"/>
  <c r="EG266" i="1"/>
  <c r="BK292" i="1"/>
  <c r="DA275" i="1"/>
  <c r="FX248" i="1"/>
  <c r="DW253" i="1"/>
  <c r="GO179" i="1"/>
  <c r="GR222" i="1"/>
  <c r="Z215" i="1"/>
  <c r="DE198" i="1"/>
  <c r="GJ219" i="1"/>
  <c r="AQ268" i="1"/>
  <c r="AW282" i="1"/>
  <c r="HH136" i="1"/>
  <c r="CX249" i="1"/>
  <c r="HE269" i="1"/>
  <c r="EV268" i="1"/>
  <c r="CR201" i="1"/>
  <c r="EU194" i="1"/>
  <c r="CV273" i="1"/>
  <c r="Z262" i="1"/>
  <c r="AH230" i="1"/>
  <c r="L213" i="1"/>
  <c r="HI150" i="1"/>
  <c r="DO264" i="1"/>
  <c r="EC281" i="1"/>
  <c r="DC233" i="1"/>
  <c r="EL190" i="1"/>
  <c r="BY172" i="1"/>
  <c r="AH204" i="1"/>
  <c r="DV245" i="1"/>
  <c r="GD274" i="1"/>
  <c r="DX295" i="1"/>
  <c r="AO199" i="1"/>
  <c r="BH299" i="1"/>
  <c r="GD289" i="1"/>
  <c r="BN139" i="1"/>
  <c r="FN271" i="1"/>
  <c r="BQ268" i="1"/>
  <c r="J266" i="1"/>
  <c r="BW185" i="1"/>
  <c r="O295" i="1"/>
  <c r="FA225" i="1"/>
  <c r="CA248" i="1"/>
  <c r="AQ234" i="1"/>
  <c r="DM276" i="1"/>
  <c r="FX277" i="1"/>
  <c r="BF271" i="1"/>
  <c r="GI199" i="1"/>
  <c r="BA111" i="1"/>
  <c r="AE283" i="1"/>
  <c r="AI226" i="1"/>
  <c r="FF284" i="1"/>
  <c r="AS198" i="1"/>
  <c r="DC228" i="1"/>
  <c r="GA210" i="1"/>
  <c r="M179" i="1"/>
  <c r="CT293" i="1"/>
  <c r="CR234" i="1"/>
  <c r="W176" i="1"/>
  <c r="AR138" i="1"/>
  <c r="AE292" i="1"/>
  <c r="DR280" i="1"/>
  <c r="DZ258" i="1"/>
  <c r="GI253" i="1"/>
  <c r="AZ282" i="1"/>
  <c r="AQ145" i="1"/>
  <c r="GN204" i="1"/>
  <c r="FQ282" i="1"/>
  <c r="AG226" i="1"/>
  <c r="AH220" i="1"/>
  <c r="AO295" i="1"/>
  <c r="DN288" i="1"/>
  <c r="DA208" i="1"/>
  <c r="DR272" i="1"/>
  <c r="AW298" i="1"/>
  <c r="AN281" i="1"/>
  <c r="FI268" i="1"/>
  <c r="ED294" i="1"/>
  <c r="HB281" i="1"/>
  <c r="BX285" i="1"/>
  <c r="CP145" i="1"/>
  <c r="CJ298" i="1"/>
  <c r="CW225" i="1"/>
  <c r="CO251" i="1"/>
  <c r="O275" i="1"/>
  <c r="ED213" i="1"/>
  <c r="DH225" i="1"/>
  <c r="AA280" i="1"/>
  <c r="CR247" i="1"/>
  <c r="AM294" i="1"/>
  <c r="BQ243" i="1"/>
  <c r="FA251" i="1"/>
  <c r="FF249" i="1"/>
  <c r="CU208" i="1"/>
  <c r="EE79" i="1"/>
  <c r="GQ164" i="1"/>
  <c r="GM202" i="1"/>
  <c r="GD267" i="1"/>
  <c r="EX207" i="1"/>
  <c r="AB169" i="1"/>
  <c r="FU290" i="1"/>
  <c r="CY293" i="1"/>
  <c r="FP242" i="1"/>
  <c r="FQ207" i="1"/>
  <c r="I57" i="1"/>
  <c r="Z224" i="1"/>
  <c r="DH146" i="1"/>
  <c r="DL238" i="1"/>
  <c r="FE215" i="1"/>
  <c r="U132" i="1"/>
  <c r="FF287" i="1"/>
  <c r="M236" i="1"/>
  <c r="FL294" i="1"/>
  <c r="FL224" i="1"/>
  <c r="AA273" i="1"/>
  <c r="GJ258" i="1"/>
  <c r="H134" i="1"/>
  <c r="CK283" i="1"/>
  <c r="BQ229" i="1"/>
  <c r="CZ228" i="1"/>
  <c r="EB272" i="1"/>
  <c r="V231" i="1"/>
  <c r="R255" i="1"/>
  <c r="W212" i="1"/>
  <c r="I219" i="1"/>
  <c r="Q123" i="1"/>
  <c r="GU181" i="1"/>
  <c r="I181" i="1"/>
  <c r="L191" i="1"/>
  <c r="EU216" i="1"/>
  <c r="AY212" i="1"/>
  <c r="DS116" i="1"/>
  <c r="DD249" i="1"/>
  <c r="DM294" i="1"/>
  <c r="AK292" i="1"/>
  <c r="EQ232" i="1"/>
  <c r="BL238" i="1"/>
  <c r="HG230" i="1"/>
  <c r="CG198" i="1"/>
  <c r="DE232" i="1"/>
  <c r="DN260" i="1"/>
  <c r="AB262" i="1"/>
  <c r="FK296" i="1"/>
  <c r="EG260" i="1"/>
  <c r="AW253" i="1"/>
  <c r="BB267" i="1"/>
  <c r="L297" i="1"/>
  <c r="Q281" i="1"/>
  <c r="FT225" i="1"/>
  <c r="AL237" i="1"/>
  <c r="EG275" i="1"/>
  <c r="AK225" i="1"/>
  <c r="DN283" i="1"/>
  <c r="EI153" i="1"/>
  <c r="AL200" i="1"/>
  <c r="AS252" i="1"/>
  <c r="FD204" i="1"/>
  <c r="CV247" i="1"/>
  <c r="HG291" i="1"/>
  <c r="GS272" i="1"/>
  <c r="FS256" i="1"/>
  <c r="GA214" i="1"/>
  <c r="GT164" i="1"/>
  <c r="CW275" i="1"/>
  <c r="GL193" i="1"/>
  <c r="BD279" i="1"/>
  <c r="CR277" i="1"/>
  <c r="FB272" i="1"/>
  <c r="GG214" i="1"/>
  <c r="GE261" i="1"/>
  <c r="BH203" i="1"/>
  <c r="BF288" i="1"/>
  <c r="BS222" i="1"/>
  <c r="EL141" i="1"/>
  <c r="CY253" i="1"/>
  <c r="H76" i="1"/>
  <c r="AP268" i="1"/>
  <c r="DD235" i="1"/>
  <c r="AJ267" i="1"/>
  <c r="CV245" i="1"/>
  <c r="EC264" i="1"/>
  <c r="Z190" i="1"/>
  <c r="GT174" i="1"/>
  <c r="BI248" i="1"/>
  <c r="FK252" i="1"/>
  <c r="AF260" i="1"/>
  <c r="AZ239" i="1"/>
  <c r="CW204" i="1"/>
  <c r="X172" i="1"/>
  <c r="GU275" i="1"/>
  <c r="ET289" i="1"/>
  <c r="W235" i="1"/>
  <c r="GE159" i="1"/>
  <c r="BV221" i="1"/>
  <c r="DZ251" i="1"/>
  <c r="FS261" i="1"/>
  <c r="DM138" i="1"/>
  <c r="AF258" i="1"/>
  <c r="EQ243" i="1"/>
  <c r="EW241" i="1"/>
  <c r="EB126" i="1"/>
  <c r="GS220" i="1"/>
  <c r="M294" i="1"/>
  <c r="GC273" i="1"/>
  <c r="EB274" i="1"/>
  <c r="GV269" i="1"/>
  <c r="FV202" i="1"/>
  <c r="BG245" i="1"/>
  <c r="HH257" i="1"/>
  <c r="HF270" i="1"/>
  <c r="EZ271" i="1"/>
  <c r="FI297" i="1"/>
  <c r="DZ221" i="1"/>
  <c r="DY164" i="1"/>
  <c r="EF296" i="1"/>
  <c r="FZ157" i="1"/>
  <c r="CH186" i="1"/>
  <c r="AU273" i="1"/>
  <c r="EN242" i="1"/>
  <c r="DH294" i="1"/>
  <c r="AW208" i="1"/>
  <c r="CS220" i="1"/>
  <c r="CB287" i="1"/>
  <c r="EY201" i="1"/>
  <c r="DG213" i="1"/>
  <c r="AS156" i="1"/>
  <c r="CC267" i="1"/>
  <c r="CD225" i="1"/>
  <c r="AO271" i="1"/>
  <c r="EE134" i="1"/>
  <c r="GK188" i="1"/>
  <c r="CR232" i="1"/>
  <c r="AZ291" i="1"/>
  <c r="AC117" i="1"/>
  <c r="DH170" i="1"/>
  <c r="CC263" i="1"/>
  <c r="HA271" i="1"/>
  <c r="EP292" i="1"/>
  <c r="CP176" i="1"/>
  <c r="HD275" i="1"/>
  <c r="ET123" i="1"/>
  <c r="CU291" i="1"/>
  <c r="AR229" i="1"/>
  <c r="DI231" i="1"/>
  <c r="BY287" i="1"/>
  <c r="BL284" i="1"/>
  <c r="FH202" i="1"/>
  <c r="DA198" i="1"/>
  <c r="DF232" i="1"/>
  <c r="EA164" i="1"/>
  <c r="FS245" i="1"/>
  <c r="FF265" i="1"/>
  <c r="Y257" i="1"/>
  <c r="DB104" i="1"/>
  <c r="CQ276" i="1"/>
  <c r="GM215" i="1"/>
  <c r="AJ262" i="1"/>
  <c r="ES130" i="1"/>
  <c r="H166" i="1"/>
  <c r="CS264" i="1"/>
  <c r="AN275" i="1"/>
  <c r="BR213" i="1"/>
  <c r="GI109" i="1"/>
  <c r="BL257" i="1"/>
  <c r="DV299" i="1"/>
  <c r="GM297" i="1"/>
  <c r="CX278" i="1"/>
  <c r="DZ259" i="1"/>
  <c r="AQ262" i="1"/>
  <c r="CY136" i="1"/>
  <c r="CP277" i="1"/>
  <c r="AD230" i="1"/>
  <c r="O276" i="1"/>
  <c r="AK147" i="1"/>
  <c r="DB296" i="1"/>
  <c r="BQ270" i="1"/>
  <c r="GU235" i="1"/>
  <c r="CC242" i="1"/>
  <c r="AU254" i="1"/>
  <c r="GF227" i="1"/>
  <c r="S239" i="1"/>
  <c r="AY298" i="1"/>
  <c r="BG285" i="1"/>
  <c r="GJ136" i="1"/>
  <c r="EQ188" i="1"/>
  <c r="AS180" i="1"/>
  <c r="GS214" i="1"/>
  <c r="FM215" i="1"/>
  <c r="DJ238" i="1"/>
  <c r="CO277" i="1"/>
  <c r="BA220" i="1"/>
  <c r="AL236" i="1"/>
  <c r="EV240" i="1"/>
  <c r="CM276" i="1"/>
  <c r="GU285" i="1"/>
  <c r="EM279" i="1"/>
  <c r="GI240" i="1"/>
  <c r="DT228" i="1"/>
  <c r="BS237" i="1"/>
  <c r="FI284" i="1"/>
  <c r="DS289" i="1"/>
  <c r="FQ263" i="1"/>
  <c r="CV284" i="1"/>
  <c r="CT244" i="1"/>
  <c r="CH169" i="1"/>
  <c r="GR197" i="1"/>
  <c r="GR193" i="1"/>
  <c r="CF248" i="1"/>
  <c r="CF280" i="1"/>
  <c r="H133" i="1"/>
  <c r="AQ240" i="1"/>
  <c r="L258" i="1"/>
  <c r="AN294" i="1"/>
  <c r="K185" i="1"/>
  <c r="FT191" i="1"/>
  <c r="AD220" i="1"/>
  <c r="U163" i="1"/>
  <c r="O252" i="1"/>
  <c r="DW169" i="1"/>
  <c r="AH293" i="1"/>
  <c r="GT293" i="1"/>
  <c r="DN267" i="1"/>
  <c r="J197" i="1"/>
  <c r="AF162" i="1"/>
  <c r="AT143" i="1"/>
  <c r="Z253" i="1"/>
  <c r="H111" i="1"/>
  <c r="CE283" i="1"/>
  <c r="EZ298" i="1"/>
  <c r="U229" i="1"/>
  <c r="CW272" i="1"/>
  <c r="CV231" i="1"/>
  <c r="ED279" i="1"/>
  <c r="CG232" i="1"/>
  <c r="DI278" i="1"/>
  <c r="GB206" i="1"/>
  <c r="ED298" i="1"/>
  <c r="O217" i="1"/>
  <c r="HF246" i="1"/>
  <c r="S236" i="1"/>
  <c r="AN257" i="1"/>
  <c r="BY235" i="1"/>
  <c r="CD257" i="1"/>
  <c r="GX282" i="1"/>
  <c r="EL250" i="1"/>
  <c r="BG251" i="1"/>
  <c r="HG245" i="1"/>
  <c r="DF270" i="1"/>
  <c r="CN263" i="1"/>
  <c r="DG171" i="1"/>
  <c r="FU238" i="1"/>
  <c r="S296" i="1"/>
  <c r="FV172" i="1"/>
  <c r="GI270" i="1"/>
  <c r="HD150" i="1"/>
  <c r="Z267" i="1"/>
  <c r="DM135" i="1"/>
  <c r="AT214" i="1"/>
  <c r="EB283" i="1"/>
  <c r="DW204" i="1"/>
  <c r="DZ297" i="1"/>
  <c r="U231" i="1"/>
  <c r="ES261" i="1"/>
  <c r="DL252" i="1"/>
  <c r="EK250" i="1"/>
  <c r="CN208" i="1"/>
  <c r="BA290" i="1"/>
  <c r="BU247" i="1"/>
  <c r="BD290" i="1"/>
  <c r="T267" i="1"/>
  <c r="BM222" i="1"/>
  <c r="FI208" i="1"/>
  <c r="AX263" i="1"/>
  <c r="I200" i="1"/>
  <c r="CE222" i="1"/>
  <c r="BS228" i="1"/>
  <c r="FS206" i="1"/>
  <c r="FH259" i="1"/>
  <c r="BH282" i="1"/>
  <c r="DS266" i="1"/>
  <c r="DG243" i="1"/>
  <c r="I203" i="1"/>
  <c r="BU284" i="1"/>
  <c r="U284" i="1"/>
  <c r="DI219" i="1"/>
  <c r="Z252" i="1"/>
  <c r="DX226" i="1"/>
  <c r="GB231" i="1"/>
  <c r="GH289" i="1"/>
  <c r="AF299" i="1"/>
  <c r="GU158" i="1"/>
  <c r="M171" i="1"/>
  <c r="BJ266" i="1"/>
  <c r="DJ271" i="1"/>
  <c r="AQ294" i="1"/>
  <c r="DP295" i="1"/>
  <c r="BW299" i="1"/>
  <c r="EJ286" i="1"/>
  <c r="BY263" i="1"/>
  <c r="GF295" i="1"/>
  <c r="FN180" i="1"/>
  <c r="CO291" i="1"/>
  <c r="EQ257" i="1"/>
  <c r="BV276" i="1"/>
  <c r="HB250" i="1"/>
  <c r="CO273" i="1"/>
  <c r="EC183" i="1"/>
  <c r="DO234" i="1"/>
  <c r="FC263" i="1"/>
  <c r="DI232" i="1"/>
  <c r="AO293" i="1"/>
  <c r="EO196" i="1"/>
  <c r="CD112" i="1"/>
  <c r="AP86" i="1"/>
  <c r="GT187" i="1"/>
  <c r="FZ292" i="1"/>
  <c r="AS239" i="1"/>
  <c r="BM290" i="1"/>
  <c r="DC282" i="1"/>
  <c r="N184" i="1"/>
  <c r="GR178" i="1"/>
  <c r="H211" i="1"/>
  <c r="CB173" i="1"/>
  <c r="AN185" i="1"/>
  <c r="ES278" i="1"/>
  <c r="AC235" i="1"/>
  <c r="BF285" i="1"/>
  <c r="CF229" i="1"/>
  <c r="BR280" i="1"/>
  <c r="EB109" i="1"/>
  <c r="GK274" i="1"/>
  <c r="FO242" i="1"/>
  <c r="FP181" i="1"/>
  <c r="EM247" i="1"/>
  <c r="FY136" i="1"/>
  <c r="FI274" i="1"/>
  <c r="FP257" i="1"/>
  <c r="BG267" i="1"/>
  <c r="BS239" i="1"/>
  <c r="DH220" i="1"/>
  <c r="AE90" i="1"/>
  <c r="ED123" i="1"/>
  <c r="GK297" i="1"/>
  <c r="FJ249" i="1"/>
  <c r="BI233" i="1"/>
  <c r="FP270" i="1"/>
  <c r="BJ203" i="1"/>
  <c r="FH267" i="1"/>
  <c r="CS263" i="1"/>
  <c r="CP132" i="1"/>
  <c r="BP235" i="1"/>
  <c r="DP255" i="1"/>
  <c r="Q232" i="1"/>
  <c r="BU218" i="1"/>
  <c r="EB293" i="1"/>
  <c r="GD245" i="1"/>
  <c r="CV199" i="1"/>
  <c r="HI207" i="1"/>
  <c r="S198" i="1"/>
  <c r="GE190" i="1"/>
  <c r="CI266" i="1"/>
  <c r="Q285" i="1"/>
  <c r="GZ275" i="1"/>
  <c r="DG233" i="1"/>
  <c r="GP69" i="1"/>
  <c r="FF193" i="1"/>
  <c r="H85" i="1"/>
  <c r="EM161" i="1"/>
  <c r="L229" i="1"/>
  <c r="AQ279" i="1"/>
  <c r="FF286" i="1"/>
  <c r="M172" i="1"/>
  <c r="GZ262" i="1"/>
  <c r="CQ272" i="1"/>
  <c r="HG256" i="1"/>
  <c r="ED219" i="1"/>
  <c r="FE278" i="1"/>
  <c r="CA277" i="1"/>
  <c r="HB166" i="1"/>
  <c r="AI267" i="1"/>
  <c r="GX279" i="1"/>
  <c r="EU227" i="1"/>
  <c r="GN199" i="1"/>
  <c r="CV256" i="1"/>
  <c r="CL244" i="1"/>
  <c r="CK284" i="1"/>
  <c r="CL288" i="1"/>
  <c r="EK189" i="1"/>
  <c r="W224" i="1"/>
  <c r="GR227" i="1"/>
  <c r="AR271" i="1"/>
  <c r="DZ287" i="1"/>
  <c r="R247" i="1"/>
  <c r="BM215" i="1"/>
  <c r="EH213" i="1"/>
  <c r="U254" i="1"/>
  <c r="FL299" i="1"/>
  <c r="AI138" i="1"/>
  <c r="FR159" i="1"/>
  <c r="AO160" i="1"/>
  <c r="HF220" i="1"/>
  <c r="EU200" i="1"/>
  <c r="BH292" i="1"/>
  <c r="AT297" i="1"/>
  <c r="CP276" i="1"/>
  <c r="BP221" i="1"/>
  <c r="GZ222" i="1"/>
  <c r="EX188" i="1"/>
  <c r="BS262" i="1"/>
  <c r="AD167" i="1"/>
  <c r="GZ210" i="1"/>
  <c r="GU199" i="1"/>
  <c r="AH296" i="1"/>
  <c r="GG191" i="1"/>
  <c r="GZ177" i="1"/>
  <c r="AK244" i="1"/>
  <c r="FE249" i="1"/>
  <c r="DX251" i="1"/>
  <c r="FW140" i="1"/>
  <c r="GF179" i="1"/>
  <c r="GS275" i="1"/>
  <c r="BF284" i="1"/>
  <c r="CW256" i="1"/>
  <c r="HI274" i="1"/>
  <c r="GB249" i="1"/>
  <c r="GA171" i="1"/>
  <c r="GU269" i="1"/>
  <c r="DX289" i="1"/>
  <c r="HA274" i="1"/>
  <c r="EK297" i="1"/>
  <c r="BQ220" i="1"/>
  <c r="T232" i="1"/>
  <c r="I76" i="1"/>
  <c r="M208" i="1"/>
  <c r="T215" i="1"/>
  <c r="DX278" i="1"/>
  <c r="GH285" i="1"/>
  <c r="FU285" i="1"/>
  <c r="CK253" i="1"/>
  <c r="HF113" i="1"/>
  <c r="FO245" i="1"/>
  <c r="DU290" i="1"/>
  <c r="CV280" i="1"/>
  <c r="FR268" i="1"/>
  <c r="BU295" i="1"/>
  <c r="HG293" i="1"/>
  <c r="EB276" i="1"/>
  <c r="BZ242" i="1"/>
  <c r="CD283" i="1"/>
  <c r="EG242" i="1"/>
  <c r="CK268" i="1"/>
  <c r="FM191" i="1"/>
  <c r="BN253" i="1"/>
  <c r="AX282" i="1"/>
  <c r="BU296" i="1"/>
  <c r="I202" i="1"/>
  <c r="EP271" i="1"/>
  <c r="BV298" i="1"/>
  <c r="CZ187" i="1"/>
  <c r="BU243" i="1"/>
  <c r="M167" i="1"/>
  <c r="CR200" i="1"/>
  <c r="FB257" i="1"/>
  <c r="FB148" i="1"/>
  <c r="FL291" i="1"/>
  <c r="BB243" i="1"/>
  <c r="S229" i="1"/>
  <c r="FE207" i="1"/>
  <c r="AS148" i="1"/>
  <c r="BZ298" i="1"/>
  <c r="EW149" i="1"/>
  <c r="BG200" i="1"/>
  <c r="CN227" i="1"/>
  <c r="DU295" i="1"/>
  <c r="AH266" i="1"/>
  <c r="DB289" i="1"/>
  <c r="CL228" i="1"/>
  <c r="N130" i="1"/>
  <c r="AX268" i="1"/>
  <c r="FE224" i="1"/>
  <c r="GF196" i="1"/>
  <c r="BA249" i="1"/>
  <c r="FC289" i="1"/>
  <c r="EZ249" i="1"/>
  <c r="EN263" i="1"/>
  <c r="FT265" i="1"/>
  <c r="CI205" i="1"/>
  <c r="BX254" i="1"/>
  <c r="GC256" i="1"/>
  <c r="I56" i="1"/>
  <c r="GA193" i="1"/>
  <c r="EL156" i="1"/>
  <c r="BV258" i="1"/>
  <c r="HF241" i="1"/>
  <c r="BU292" i="1"/>
  <c r="FW263" i="1"/>
  <c r="EU265" i="1"/>
  <c r="AN252" i="1"/>
  <c r="CN185" i="1"/>
  <c r="DD218" i="1"/>
  <c r="GY177" i="1"/>
  <c r="J277" i="1"/>
  <c r="BB279" i="1"/>
  <c r="GD229" i="1"/>
  <c r="CL284" i="1"/>
  <c r="GO293" i="1"/>
  <c r="FQ170" i="1"/>
  <c r="EQ193" i="1"/>
  <c r="DB197" i="1"/>
  <c r="ER210" i="1"/>
  <c r="FY270" i="1"/>
  <c r="AB227" i="1"/>
  <c r="EO243" i="1"/>
  <c r="GT163" i="1"/>
  <c r="FT293" i="1"/>
  <c r="HI288" i="1"/>
  <c r="EH298" i="1"/>
  <c r="N290" i="1"/>
  <c r="DP157" i="1"/>
  <c r="HG298" i="1"/>
  <c r="CP285" i="1"/>
  <c r="GM299" i="1"/>
  <c r="BF296" i="1"/>
  <c r="GY298" i="1"/>
  <c r="Y254" i="1"/>
  <c r="EI225" i="1"/>
  <c r="DG277" i="1"/>
  <c r="FB221" i="1"/>
  <c r="M271" i="1"/>
  <c r="FD241" i="1"/>
  <c r="EI199" i="1"/>
  <c r="HG264" i="1"/>
  <c r="BQ207" i="1"/>
  <c r="AD273" i="1"/>
  <c r="DF223" i="1"/>
  <c r="GF291" i="1"/>
  <c r="DZ286" i="1"/>
  <c r="EZ212" i="1"/>
  <c r="EZ201" i="1"/>
  <c r="AS231" i="1"/>
  <c r="CC283" i="1"/>
  <c r="HB268" i="1"/>
  <c r="BC266" i="1"/>
  <c r="CR297" i="1"/>
  <c r="GU261" i="1"/>
  <c r="BP275" i="1"/>
  <c r="DE230" i="1"/>
  <c r="CC256" i="1"/>
  <c r="V229" i="1"/>
  <c r="GD209" i="1"/>
  <c r="DG263" i="1"/>
  <c r="HD247" i="1"/>
  <c r="HA279" i="1"/>
  <c r="FC229" i="1"/>
  <c r="GL214" i="1"/>
  <c r="CG209" i="1"/>
  <c r="S243" i="1"/>
  <c r="DC217" i="1"/>
  <c r="CV237" i="1"/>
  <c r="EI197" i="1"/>
  <c r="EU239" i="1"/>
  <c r="HH262" i="1"/>
  <c r="CQ204" i="1"/>
  <c r="BH140" i="1"/>
  <c r="CN293" i="1"/>
  <c r="DR255" i="1"/>
  <c r="CH204" i="1"/>
  <c r="GW220" i="1"/>
  <c r="GW183" i="1"/>
  <c r="CA225" i="1"/>
  <c r="BA121" i="1"/>
  <c r="GS278" i="1"/>
  <c r="FO187" i="1"/>
  <c r="EH293" i="1"/>
  <c r="FP273" i="1"/>
  <c r="EK288" i="1"/>
  <c r="CS175" i="1"/>
  <c r="AF218" i="1"/>
  <c r="GF268" i="1"/>
  <c r="EO134" i="1"/>
  <c r="EJ201" i="1"/>
  <c r="CU116" i="1"/>
  <c r="GN231" i="1"/>
  <c r="FU298" i="1"/>
  <c r="CC193" i="1"/>
  <c r="DR277" i="1"/>
  <c r="DS275" i="1"/>
  <c r="DH147" i="1"/>
  <c r="DR214" i="1"/>
  <c r="GO155" i="1"/>
  <c r="S218" i="1"/>
  <c r="AZ252" i="1"/>
  <c r="FK169" i="1"/>
  <c r="AA207" i="1"/>
  <c r="DS290" i="1"/>
  <c r="FE223" i="1"/>
  <c r="CI286" i="1"/>
  <c r="BA198" i="1"/>
  <c r="FT236" i="1"/>
  <c r="GU175" i="1"/>
  <c r="AE261" i="1"/>
  <c r="FS277" i="1"/>
  <c r="FS257" i="1"/>
  <c r="GQ241" i="1"/>
  <c r="O268" i="1"/>
  <c r="CJ230" i="1"/>
  <c r="CD249" i="1"/>
  <c r="BY260" i="1"/>
  <c r="EC186" i="1"/>
  <c r="GJ239" i="1"/>
  <c r="DX280" i="1"/>
  <c r="DR254" i="1"/>
  <c r="CB272" i="1"/>
  <c r="AB276" i="1"/>
  <c r="CA134" i="1"/>
  <c r="GS268" i="1"/>
  <c r="FF296" i="1"/>
  <c r="EV250" i="1"/>
  <c r="CN290" i="1"/>
  <c r="BX289" i="1"/>
  <c r="Q286" i="1"/>
  <c r="T248" i="1"/>
  <c r="FS244" i="1"/>
  <c r="BN231" i="1"/>
  <c r="BC202" i="1"/>
  <c r="EC151" i="1"/>
  <c r="BS247" i="1"/>
  <c r="DM299" i="1"/>
  <c r="CE174" i="1"/>
  <c r="ER239" i="1"/>
  <c r="CZ264" i="1"/>
  <c r="DN270" i="1"/>
  <c r="EE133" i="1"/>
  <c r="BS163" i="1"/>
  <c r="FD238" i="1"/>
  <c r="EE258" i="1"/>
  <c r="DS271" i="1"/>
  <c r="BN187" i="1"/>
  <c r="CU298" i="1"/>
  <c r="EK259" i="1"/>
  <c r="DF293" i="1"/>
  <c r="DF234" i="1"/>
  <c r="GZ246" i="1"/>
  <c r="BI270" i="1"/>
  <c r="GH209" i="1"/>
  <c r="GU242" i="1"/>
  <c r="DY216" i="1"/>
  <c r="CP251" i="1"/>
  <c r="GH244" i="1"/>
  <c r="GE204" i="1"/>
  <c r="ET263" i="1"/>
  <c r="BE230" i="1"/>
  <c r="P184" i="1"/>
  <c r="CD243" i="1"/>
  <c r="CS200" i="1"/>
  <c r="CQ263" i="1"/>
  <c r="BJ279" i="1"/>
  <c r="J188" i="1"/>
  <c r="DD286" i="1"/>
  <c r="GD276" i="1"/>
  <c r="DO141" i="1"/>
  <c r="AS286" i="1"/>
  <c r="EW274" i="1"/>
  <c r="DC298" i="1"/>
  <c r="FW214" i="1"/>
  <c r="BX281" i="1"/>
  <c r="EP226" i="1"/>
  <c r="ED218" i="1"/>
  <c r="BU261" i="1"/>
  <c r="GH293" i="1"/>
  <c r="EY238" i="1"/>
  <c r="BI244" i="1"/>
  <c r="DC190" i="1"/>
  <c r="FB265" i="1"/>
  <c r="HE216" i="1"/>
  <c r="DR269" i="1"/>
  <c r="AE294" i="1"/>
  <c r="AY235" i="1"/>
  <c r="FL159" i="1"/>
  <c r="DM216" i="1"/>
  <c r="P239" i="1"/>
  <c r="K287" i="1"/>
  <c r="BX251" i="1"/>
  <c r="CF235" i="1"/>
  <c r="HB254" i="1"/>
  <c r="GU238" i="1"/>
  <c r="GH192" i="1"/>
  <c r="DE280" i="1"/>
  <c r="BR266" i="1"/>
  <c r="FL240" i="1"/>
  <c r="DY290" i="1"/>
  <c r="FU271" i="1"/>
  <c r="AT237" i="1"/>
  <c r="FJ200" i="1"/>
  <c r="BZ183" i="1"/>
  <c r="EU193" i="1"/>
  <c r="CM190" i="1"/>
  <c r="FM286" i="1"/>
  <c r="CV221" i="1"/>
  <c r="AI196" i="1"/>
  <c r="FM262" i="1"/>
  <c r="DR226" i="1"/>
  <c r="CA278" i="1"/>
  <c r="CW231" i="1"/>
  <c r="CL271" i="1"/>
  <c r="AP276" i="1"/>
  <c r="FA261" i="1"/>
  <c r="CI206" i="1"/>
  <c r="DL280" i="1"/>
  <c r="DX261" i="1"/>
  <c r="AJ238" i="1"/>
  <c r="DR193" i="1"/>
  <c r="BI202" i="1"/>
  <c r="FG257" i="1"/>
  <c r="FH104" i="1"/>
  <c r="GF197" i="1"/>
  <c r="FZ263" i="1"/>
  <c r="CD245" i="1"/>
  <c r="BT274" i="1"/>
  <c r="FK284" i="1"/>
  <c r="GO270" i="1"/>
  <c r="HD227" i="1"/>
  <c r="BS295" i="1"/>
  <c r="CR204" i="1"/>
  <c r="CW237" i="1"/>
  <c r="GI288" i="1"/>
  <c r="GJ254" i="1"/>
  <c r="DL193" i="1"/>
  <c r="J274" i="1"/>
  <c r="FJ252" i="1"/>
  <c r="CH262" i="1"/>
  <c r="AV259" i="1"/>
  <c r="AX264" i="1"/>
  <c r="FN295" i="1"/>
  <c r="FU182" i="1"/>
  <c r="EG272" i="1"/>
  <c r="I190" i="1"/>
  <c r="FO238" i="1"/>
  <c r="AT223" i="1"/>
  <c r="H216" i="1"/>
  <c r="FY282" i="1"/>
  <c r="S213" i="1"/>
  <c r="FD289" i="1"/>
  <c r="AC291" i="1"/>
  <c r="FM177" i="1"/>
  <c r="HB271" i="1"/>
  <c r="ED270" i="1"/>
  <c r="EJ276" i="1"/>
  <c r="HD234" i="1"/>
  <c r="EE190" i="1"/>
  <c r="Y285" i="1"/>
  <c r="AG203" i="1"/>
  <c r="DE203" i="1"/>
  <c r="BS148" i="1"/>
  <c r="O220" i="1"/>
  <c r="BB142" i="1"/>
  <c r="BB184" i="1"/>
  <c r="DM281" i="1"/>
  <c r="FT239" i="1"/>
  <c r="AA218" i="1"/>
  <c r="DS291" i="1"/>
  <c r="FI295" i="1"/>
  <c r="EO207" i="1"/>
  <c r="Z244" i="1"/>
  <c r="DZ190" i="1"/>
  <c r="CU248" i="1"/>
  <c r="EC145" i="1"/>
  <c r="EG274" i="1"/>
  <c r="AB281" i="1"/>
  <c r="EV286" i="1"/>
  <c r="GF259" i="1"/>
  <c r="EM235" i="1"/>
  <c r="FJ186" i="1"/>
  <c r="CY204" i="1"/>
  <c r="GS271" i="1"/>
  <c r="GR291" i="1"/>
  <c r="BN178" i="1"/>
  <c r="DR271" i="1"/>
  <c r="DC280" i="1"/>
  <c r="I108" i="1"/>
  <c r="FY130" i="1"/>
  <c r="DM259" i="1"/>
  <c r="BX234" i="1"/>
  <c r="AO220" i="1"/>
  <c r="AV299" i="1"/>
  <c r="EF221" i="1"/>
  <c r="FO250" i="1"/>
  <c r="DP100" i="1"/>
  <c r="FE239" i="1"/>
  <c r="BL290" i="1"/>
  <c r="FB205" i="1"/>
  <c r="EG216" i="1"/>
  <c r="GA203" i="1"/>
  <c r="CT219" i="1"/>
  <c r="CB294" i="1"/>
  <c r="W278" i="1"/>
  <c r="DR257" i="1"/>
  <c r="GY284" i="1"/>
  <c r="BH263" i="1"/>
  <c r="DV199" i="1"/>
  <c r="CJ265" i="1"/>
  <c r="FS249" i="1"/>
  <c r="DL241" i="1"/>
  <c r="DG248" i="1"/>
  <c r="GX242" i="1"/>
  <c r="AG258" i="1"/>
  <c r="GL261" i="1"/>
  <c r="FZ212" i="1"/>
  <c r="DM245" i="1"/>
  <c r="EH278" i="1"/>
  <c r="AJ290" i="1"/>
  <c r="BL252" i="1"/>
  <c r="AE299" i="1"/>
  <c r="W179" i="1"/>
  <c r="CH254" i="1"/>
  <c r="BV278" i="1"/>
  <c r="DH280" i="1"/>
  <c r="EK296" i="1"/>
  <c r="BP175" i="1"/>
  <c r="CV217" i="1"/>
  <c r="AY276" i="1"/>
  <c r="DV211" i="1"/>
  <c r="GX155" i="1"/>
  <c r="HG227" i="1"/>
  <c r="AC283" i="1"/>
  <c r="HI282" i="1"/>
  <c r="W277" i="1"/>
  <c r="GL274" i="1"/>
  <c r="GM159" i="1"/>
  <c r="EK173" i="1"/>
  <c r="CR262" i="1"/>
  <c r="U157" i="1"/>
  <c r="AC276" i="1"/>
  <c r="AL239" i="1"/>
  <c r="CA279" i="1"/>
  <c r="H103" i="1"/>
  <c r="GH260" i="1"/>
  <c r="FQ242" i="1"/>
  <c r="EC230" i="1"/>
  <c r="FZ158" i="1"/>
  <c r="FN220" i="1"/>
  <c r="AM199" i="1"/>
  <c r="DU281" i="1"/>
  <c r="DM263" i="1"/>
  <c r="DV142" i="1"/>
  <c r="DA253" i="1"/>
  <c r="BY203" i="1"/>
  <c r="DF264" i="1"/>
  <c r="AG287" i="1"/>
  <c r="AG270" i="1"/>
  <c r="CB299" i="1"/>
  <c r="EN267" i="1"/>
  <c r="GV163" i="1"/>
  <c r="CL262" i="1"/>
  <c r="CB289" i="1"/>
  <c r="GD234" i="1"/>
  <c r="CD298" i="1"/>
  <c r="BQ227" i="1"/>
  <c r="CO286" i="1"/>
  <c r="AZ296" i="1"/>
  <c r="K268" i="1"/>
  <c r="K111" i="1"/>
  <c r="EL150" i="1"/>
  <c r="CC273" i="1"/>
  <c r="FM271" i="1"/>
  <c r="GD204" i="1"/>
  <c r="FY158" i="1"/>
  <c r="FB225" i="1"/>
  <c r="U287" i="1"/>
  <c r="BR259" i="1"/>
  <c r="DP229" i="1"/>
  <c r="GY264" i="1"/>
  <c r="DE263" i="1"/>
  <c r="AE265" i="1"/>
  <c r="CY259" i="1"/>
  <c r="EL217" i="1"/>
  <c r="DO229" i="1"/>
  <c r="EL154" i="1"/>
  <c r="CD229" i="1"/>
  <c r="Y237" i="1"/>
  <c r="EC224" i="1"/>
  <c r="Y178" i="1"/>
  <c r="EB114" i="1"/>
  <c r="DW182" i="1"/>
  <c r="GL160" i="1"/>
  <c r="GA221" i="1"/>
  <c r="GB252" i="1"/>
  <c r="U219" i="1"/>
  <c r="BA285" i="1"/>
  <c r="FL216" i="1"/>
  <c r="BA230" i="1"/>
  <c r="ED202" i="1"/>
  <c r="BM139" i="1"/>
  <c r="CB237" i="1"/>
  <c r="AH282" i="1"/>
  <c r="EV255" i="1"/>
  <c r="GS183" i="1"/>
  <c r="BX147" i="1"/>
  <c r="FY276" i="1"/>
  <c r="ER218" i="1"/>
  <c r="CU168" i="1"/>
  <c r="DT254" i="1"/>
  <c r="BD205" i="1"/>
  <c r="HA170" i="1"/>
  <c r="EL284" i="1"/>
  <c r="GL270" i="1"/>
  <c r="HB237" i="1"/>
  <c r="EA281" i="1"/>
  <c r="X264" i="1"/>
  <c r="GA245" i="1"/>
  <c r="CP296" i="1"/>
  <c r="DE255" i="1"/>
  <c r="CL188" i="1"/>
  <c r="FU258" i="1"/>
  <c r="GX144" i="1"/>
  <c r="EX224" i="1"/>
  <c r="GF282" i="1"/>
  <c r="CD180" i="1"/>
  <c r="GG295" i="1"/>
  <c r="ED242" i="1"/>
  <c r="EX235" i="1"/>
  <c r="CI233" i="1"/>
  <c r="FL242" i="1"/>
  <c r="EE95" i="1"/>
  <c r="AH287" i="1"/>
  <c r="CL296" i="1"/>
  <c r="AB257" i="1"/>
  <c r="HH132" i="1"/>
  <c r="EJ257" i="1"/>
  <c r="DE197" i="1"/>
  <c r="Z231" i="1"/>
  <c r="BO206" i="1"/>
  <c r="BA231" i="1"/>
  <c r="GP232" i="1"/>
  <c r="EA178" i="1"/>
  <c r="L101" i="1"/>
  <c r="DV276" i="1"/>
  <c r="DX274" i="1"/>
  <c r="R294" i="1"/>
  <c r="AV297" i="1"/>
  <c r="AH248" i="1"/>
  <c r="GP249" i="1"/>
  <c r="BE180" i="1"/>
  <c r="BF222" i="1"/>
  <c r="DU165" i="1"/>
  <c r="FT264" i="1"/>
  <c r="FQ229" i="1"/>
  <c r="DR202" i="1"/>
  <c r="EN128" i="1"/>
  <c r="FT231" i="1"/>
  <c r="AP286" i="1"/>
  <c r="DV285" i="1"/>
  <c r="BN205" i="1"/>
  <c r="FS252" i="1"/>
  <c r="GV191" i="1"/>
  <c r="FB268" i="1"/>
  <c r="BK236" i="1"/>
  <c r="T291" i="1"/>
  <c r="GY227" i="1"/>
  <c r="DV233" i="1"/>
  <c r="CB181" i="1"/>
  <c r="BN291" i="1"/>
  <c r="AC298" i="1"/>
  <c r="CN171" i="1"/>
  <c r="FQ278" i="1"/>
  <c r="FN265" i="1"/>
  <c r="EO262" i="1"/>
  <c r="DZ294" i="1"/>
  <c r="AT168" i="1"/>
  <c r="GG181" i="1"/>
  <c r="GY288" i="1"/>
  <c r="BN208" i="1"/>
  <c r="GX298" i="1"/>
  <c r="GF205" i="1"/>
  <c r="CF238" i="1"/>
  <c r="AQ296" i="1"/>
  <c r="GK276" i="1"/>
  <c r="DV185" i="1"/>
  <c r="BO247" i="1"/>
  <c r="AK230" i="1"/>
  <c r="DM267" i="1"/>
  <c r="EQ236" i="1"/>
  <c r="AI187" i="1"/>
  <c r="K121" i="1"/>
  <c r="GO218" i="1"/>
  <c r="BO282" i="1"/>
  <c r="R226" i="1"/>
  <c r="GJ259" i="1"/>
  <c r="Z218" i="1"/>
  <c r="R289" i="1"/>
  <c r="Q222" i="1"/>
  <c r="L260" i="1"/>
  <c r="AX254" i="1"/>
  <c r="DC247" i="1"/>
  <c r="HD285" i="1"/>
  <c r="P232" i="1"/>
  <c r="DZ256" i="1"/>
  <c r="CU214" i="1"/>
  <c r="BU270" i="1"/>
  <c r="HD265" i="1"/>
  <c r="DY196" i="1"/>
  <c r="GM279" i="1"/>
  <c r="BS205" i="1"/>
  <c r="L280" i="1"/>
  <c r="FZ248" i="1"/>
  <c r="I59" i="1"/>
  <c r="GX170" i="1"/>
  <c r="GN254" i="1"/>
  <c r="CQ277" i="1"/>
  <c r="BO285" i="1"/>
  <c r="CT285" i="1"/>
  <c r="BK293" i="1"/>
  <c r="CU275" i="1"/>
  <c r="BM269" i="1"/>
  <c r="BO279" i="1"/>
  <c r="AS228" i="1"/>
  <c r="DR290" i="1"/>
  <c r="BB158" i="1"/>
  <c r="V271" i="1"/>
  <c r="DX264" i="1"/>
  <c r="ED256" i="1"/>
  <c r="EO213" i="1"/>
  <c r="CQ210" i="1"/>
  <c r="DN172" i="1"/>
  <c r="FI260" i="1"/>
  <c r="DV221" i="1"/>
  <c r="AQ283" i="1"/>
  <c r="AW228" i="1"/>
  <c r="HA296" i="1"/>
  <c r="EM239" i="1"/>
  <c r="N279" i="1"/>
  <c r="CW220" i="1"/>
  <c r="FE262" i="1"/>
  <c r="AQ196" i="1"/>
  <c r="AT248" i="1"/>
  <c r="DG235" i="1"/>
  <c r="AK247" i="1"/>
  <c r="EK277" i="1"/>
  <c r="AX280" i="1"/>
  <c r="EN262" i="1"/>
  <c r="DA230" i="1"/>
  <c r="AX293" i="1"/>
  <c r="AQ270" i="1"/>
  <c r="AY241" i="1"/>
  <c r="HD273" i="1"/>
  <c r="AH284" i="1"/>
  <c r="FZ285" i="1"/>
  <c r="BV263" i="1"/>
  <c r="AJ184" i="1"/>
  <c r="BW256" i="1"/>
  <c r="DE260" i="1"/>
  <c r="BY232" i="1"/>
  <c r="FP210" i="1"/>
  <c r="H121" i="1"/>
  <c r="EF242" i="1"/>
  <c r="EY260" i="1"/>
  <c r="CZ242" i="1"/>
  <c r="DC249" i="1"/>
  <c r="DD277" i="1"/>
  <c r="GD247" i="1"/>
  <c r="GA283" i="1"/>
  <c r="EN260" i="1"/>
  <c r="DT242" i="1"/>
  <c r="FH280" i="1"/>
  <c r="FE252" i="1"/>
  <c r="FC286" i="1"/>
  <c r="HA149" i="1"/>
  <c r="GK254" i="1"/>
  <c r="CH230" i="1"/>
  <c r="DY227" i="1"/>
  <c r="CM285" i="1"/>
  <c r="I145" i="1"/>
  <c r="BZ243" i="1"/>
  <c r="HF168" i="1"/>
  <c r="GJ272" i="1"/>
  <c r="GC247" i="1"/>
  <c r="S261" i="1"/>
  <c r="V294" i="1"/>
  <c r="CU277" i="1"/>
  <c r="CX240" i="1"/>
  <c r="BI143" i="1"/>
  <c r="CG194" i="1"/>
  <c r="GO193" i="1"/>
  <c r="BR223" i="1"/>
  <c r="GY297" i="1"/>
  <c r="HA255" i="1"/>
  <c r="AE176" i="1"/>
  <c r="DD262" i="1"/>
  <c r="BM242" i="1"/>
  <c r="FT285" i="1"/>
  <c r="K197" i="1"/>
  <c r="DW222" i="1"/>
  <c r="DJ222" i="1"/>
  <c r="AI263" i="1"/>
  <c r="GZ293" i="1"/>
  <c r="DP140" i="1"/>
  <c r="FU244" i="1"/>
  <c r="EC243" i="1"/>
  <c r="O263" i="1"/>
  <c r="GH179" i="1"/>
  <c r="DF260" i="1"/>
  <c r="FP269" i="1"/>
  <c r="BA287" i="1"/>
  <c r="CN209" i="1"/>
  <c r="EH275" i="1"/>
  <c r="EE224" i="1"/>
  <c r="W215" i="1"/>
  <c r="V261" i="1"/>
  <c r="EA224" i="1"/>
  <c r="M282" i="1"/>
  <c r="CD269" i="1"/>
  <c r="S281" i="1"/>
  <c r="CG175" i="1"/>
  <c r="V240" i="1"/>
  <c r="BW271" i="1"/>
  <c r="BM270" i="1"/>
  <c r="GL209" i="1"/>
  <c r="CX224" i="1"/>
  <c r="Z270" i="1"/>
  <c r="CU299" i="1"/>
  <c r="EW219" i="1"/>
  <c r="AN134" i="1"/>
  <c r="BP155" i="1"/>
  <c r="BS299" i="1"/>
  <c r="FU261" i="1"/>
  <c r="CQ254" i="1"/>
  <c r="DU193" i="1"/>
  <c r="FF238" i="1"/>
  <c r="GT140" i="1"/>
  <c r="AK83" i="1"/>
  <c r="DS294" i="1"/>
  <c r="FF205" i="1"/>
  <c r="Z285" i="1"/>
  <c r="CP210" i="1"/>
  <c r="GP172" i="1"/>
  <c r="U273" i="1"/>
  <c r="CJ209" i="1"/>
  <c r="R267" i="1"/>
  <c r="EL204" i="1"/>
  <c r="GD208" i="1"/>
  <c r="GP260" i="1"/>
  <c r="ET259" i="1"/>
  <c r="I165" i="1"/>
  <c r="FD193" i="1"/>
  <c r="H159" i="1"/>
  <c r="AE154" i="1"/>
  <c r="DD165" i="1"/>
  <c r="DK261" i="1"/>
  <c r="EE235" i="1"/>
  <c r="V280" i="1"/>
  <c r="R295" i="1"/>
  <c r="AV292" i="1"/>
  <c r="DW266" i="1"/>
  <c r="EX219" i="1"/>
  <c r="GU276" i="1"/>
  <c r="AL251" i="1"/>
  <c r="AJ253" i="1"/>
  <c r="GM170" i="1"/>
  <c r="P235" i="1"/>
  <c r="AN156" i="1"/>
  <c r="H47" i="1"/>
  <c r="CK282" i="1"/>
  <c r="EA284" i="1"/>
  <c r="CQ298" i="1"/>
  <c r="GI233" i="1"/>
  <c r="FG218" i="1"/>
  <c r="GB264" i="1"/>
  <c r="DE258" i="1"/>
  <c r="HE181" i="1"/>
  <c r="AU237" i="1"/>
  <c r="AT265" i="1"/>
  <c r="BO270" i="1"/>
  <c r="GD206" i="1"/>
  <c r="P224" i="1"/>
  <c r="FH253" i="1"/>
  <c r="DQ295" i="1"/>
  <c r="FE263" i="1"/>
  <c r="GO258" i="1"/>
  <c r="GV236" i="1"/>
  <c r="L169" i="1"/>
  <c r="ES263" i="1"/>
  <c r="GQ204" i="1"/>
  <c r="EE243" i="1"/>
  <c r="GY180" i="1"/>
  <c r="FL287" i="1"/>
  <c r="CV258" i="1"/>
  <c r="U217" i="1"/>
  <c r="GR213" i="1"/>
  <c r="GF275" i="1"/>
  <c r="AN263" i="1"/>
  <c r="N289" i="1"/>
  <c r="EX143" i="1"/>
  <c r="FS296" i="1"/>
  <c r="BB114" i="1"/>
  <c r="DH292" i="1"/>
  <c r="HG269" i="1"/>
  <c r="BC152" i="1"/>
  <c r="FT219" i="1"/>
  <c r="BD278" i="1"/>
  <c r="CE181" i="1"/>
  <c r="FZ226" i="1"/>
  <c r="DZ219" i="1"/>
  <c r="FZ228" i="1"/>
  <c r="DH249" i="1"/>
  <c r="CL171" i="1"/>
  <c r="DY291" i="1"/>
  <c r="GN185" i="1"/>
  <c r="I42" i="1"/>
  <c r="BB227" i="1"/>
  <c r="EF282" i="1"/>
  <c r="CN205" i="1"/>
  <c r="FG214" i="1"/>
  <c r="FI266" i="1"/>
  <c r="AH289" i="1"/>
  <c r="GQ243" i="1"/>
  <c r="EM285" i="1"/>
  <c r="DJ219" i="1"/>
  <c r="CL254" i="1"/>
  <c r="GS284" i="1"/>
  <c r="EX272" i="1"/>
  <c r="CH206" i="1"/>
  <c r="GQ293" i="1"/>
  <c r="I124" i="1"/>
  <c r="EJ225" i="1"/>
  <c r="GK294" i="1"/>
  <c r="GE257" i="1"/>
  <c r="EI241" i="1"/>
  <c r="FN254" i="1"/>
  <c r="AH273" i="1"/>
  <c r="BL265" i="1"/>
  <c r="DL265" i="1"/>
  <c r="BA243" i="1"/>
  <c r="Y272" i="1"/>
  <c r="BJ243" i="1"/>
  <c r="EJ155" i="1"/>
  <c r="CZ252" i="1"/>
  <c r="CJ238" i="1"/>
  <c r="FD246" i="1"/>
  <c r="GR259" i="1"/>
  <c r="K280" i="1"/>
  <c r="FI291" i="1"/>
  <c r="CI224" i="1"/>
  <c r="CO294" i="1"/>
  <c r="AF283" i="1"/>
  <c r="FT235" i="1"/>
  <c r="CH244" i="1"/>
  <c r="CY286" i="1"/>
  <c r="H138" i="1"/>
  <c r="FF260" i="1"/>
  <c r="AE253" i="1"/>
  <c r="FG216" i="1"/>
  <c r="AG281" i="1"/>
  <c r="HG239" i="1"/>
  <c r="GZ287" i="1"/>
  <c r="BQ279" i="1"/>
  <c r="GB212" i="1"/>
  <c r="AZ234" i="1"/>
  <c r="H52" i="1"/>
  <c r="CU227" i="1"/>
  <c r="EB201" i="1"/>
  <c r="BQ253" i="1"/>
  <c r="BR217" i="1"/>
  <c r="CK198" i="1"/>
  <c r="BK287" i="1"/>
  <c r="GN251" i="1"/>
  <c r="BD289" i="1"/>
  <c r="CB249" i="1"/>
  <c r="AR275" i="1"/>
  <c r="CM284" i="1"/>
  <c r="GJ173" i="1"/>
  <c r="FU204" i="1"/>
  <c r="CK194" i="1"/>
  <c r="CH239" i="1"/>
  <c r="BO275" i="1"/>
  <c r="EC289" i="1"/>
  <c r="DF229" i="1"/>
  <c r="FX176" i="1"/>
  <c r="Q270" i="1"/>
  <c r="DQ219" i="1"/>
  <c r="I170" i="1"/>
  <c r="EB199" i="1"/>
  <c r="AS183" i="1"/>
  <c r="FE171" i="1"/>
  <c r="GX286" i="1"/>
  <c r="DK265" i="1"/>
  <c r="AM265" i="1"/>
  <c r="AK134" i="1"/>
  <c r="EP258" i="1"/>
  <c r="EL299" i="1"/>
  <c r="FC280" i="1"/>
  <c r="AR255" i="1"/>
  <c r="K284" i="1"/>
  <c r="DE266" i="1"/>
  <c r="GQ211" i="1"/>
  <c r="BB235" i="1"/>
  <c r="L287" i="1"/>
  <c r="BE247" i="1"/>
  <c r="Z295" i="1"/>
  <c r="AO281" i="1"/>
  <c r="AA289" i="1"/>
  <c r="DB111" i="1"/>
  <c r="V237" i="1"/>
  <c r="N113" i="1"/>
  <c r="FG244" i="1"/>
  <c r="GP189" i="1"/>
  <c r="FB216" i="1"/>
  <c r="AY174" i="1"/>
  <c r="GY271" i="1"/>
  <c r="EX218" i="1"/>
  <c r="AP280" i="1"/>
  <c r="DS295" i="1"/>
  <c r="I163" i="1"/>
  <c r="GG252" i="1"/>
  <c r="GL280" i="1"/>
  <c r="CX219" i="1"/>
  <c r="EQ272" i="1"/>
  <c r="GT296" i="1"/>
  <c r="DK272" i="1"/>
  <c r="CG165" i="1"/>
  <c r="H60" i="1"/>
  <c r="EF226" i="1"/>
  <c r="CR228" i="1"/>
  <c r="W240" i="1"/>
  <c r="FP254" i="1"/>
  <c r="I151" i="1"/>
  <c r="EN251" i="1"/>
  <c r="FY283" i="1"/>
  <c r="DJ292" i="1"/>
  <c r="BK243" i="1"/>
  <c r="AA283" i="1"/>
  <c r="EE249" i="1"/>
  <c r="BC263" i="1"/>
  <c r="FP177" i="1"/>
  <c r="BP233" i="1"/>
  <c r="CG225" i="1"/>
  <c r="GD250" i="1"/>
  <c r="BI271" i="1"/>
  <c r="DO256" i="1"/>
  <c r="FJ210" i="1"/>
  <c r="FR241" i="1"/>
  <c r="AG275" i="1"/>
  <c r="HH296" i="1"/>
  <c r="CS268" i="1"/>
  <c r="AY204" i="1"/>
  <c r="GJ135" i="1"/>
  <c r="AS146" i="1"/>
  <c r="Q256" i="1"/>
  <c r="CY247" i="1"/>
  <c r="AN270" i="1"/>
  <c r="EB268" i="1"/>
  <c r="P251" i="1"/>
  <c r="GY150" i="1"/>
  <c r="AC212" i="1"/>
  <c r="FC168" i="1"/>
  <c r="BE277" i="1"/>
  <c r="EH280" i="1"/>
  <c r="CS260" i="1"/>
  <c r="EN297" i="1"/>
  <c r="HA278" i="1"/>
  <c r="AK295" i="1"/>
  <c r="FS254" i="1"/>
  <c r="GP270" i="1"/>
  <c r="BC219" i="1"/>
  <c r="HB206" i="1"/>
  <c r="ES166" i="1"/>
  <c r="DW244" i="1"/>
  <c r="DS202" i="1"/>
  <c r="AA153" i="1"/>
  <c r="GH249" i="1"/>
  <c r="EE298" i="1"/>
  <c r="AK216" i="1"/>
  <c r="FF163" i="1"/>
  <c r="AN237" i="1"/>
  <c r="BP214" i="1"/>
  <c r="GX228" i="1"/>
  <c r="GG234" i="1"/>
  <c r="P263" i="1"/>
  <c r="Z296" i="1"/>
  <c r="GE189" i="1"/>
  <c r="BF214" i="1"/>
  <c r="AH252" i="1"/>
  <c r="FY247" i="1"/>
  <c r="DT282" i="1"/>
  <c r="CQ153" i="1"/>
  <c r="BP123" i="1"/>
  <c r="BF172" i="1"/>
  <c r="EQ207" i="1"/>
  <c r="GK295" i="1"/>
  <c r="AO290" i="1"/>
  <c r="BG242" i="1"/>
  <c r="CX260" i="1"/>
  <c r="FY244" i="1"/>
  <c r="R205" i="1"/>
  <c r="HE271" i="1"/>
  <c r="GJ240" i="1"/>
  <c r="HA292" i="1"/>
  <c r="M298" i="1"/>
  <c r="GK271" i="1"/>
  <c r="GD255" i="1"/>
  <c r="CQ140" i="1"/>
  <c r="FF290" i="1"/>
  <c r="EE141" i="1"/>
  <c r="GW203" i="1"/>
  <c r="CR187" i="1"/>
  <c r="CB231" i="1"/>
  <c r="EW296" i="1"/>
  <c r="GS298" i="1"/>
  <c r="AC232" i="1"/>
  <c r="DU265" i="1"/>
  <c r="FO277" i="1"/>
  <c r="BH286" i="1"/>
  <c r="GG292" i="1"/>
  <c r="FH175" i="1"/>
  <c r="DB288" i="1"/>
  <c r="DE271" i="1"/>
  <c r="AM148" i="1"/>
  <c r="EU144" i="1"/>
  <c r="FE266" i="1"/>
  <c r="GE259" i="1"/>
  <c r="AK293" i="1"/>
  <c r="AM233" i="1"/>
  <c r="DQ250" i="1"/>
  <c r="CM297" i="1"/>
  <c r="EQ263" i="1"/>
  <c r="CO252" i="1"/>
  <c r="AZ280" i="1"/>
  <c r="AB200" i="1"/>
  <c r="ET160" i="1"/>
  <c r="DJ261" i="1"/>
  <c r="AQ271" i="1"/>
  <c r="CS278" i="1"/>
  <c r="EE218" i="1"/>
  <c r="BF190" i="1"/>
  <c r="CZ253" i="1"/>
  <c r="AP294" i="1"/>
  <c r="HB158" i="1"/>
  <c r="CN274" i="1"/>
  <c r="AB275" i="1"/>
  <c r="K178" i="1"/>
  <c r="CH251" i="1"/>
  <c r="AB278" i="1"/>
  <c r="AT280" i="1"/>
  <c r="HF228" i="1"/>
  <c r="EX183" i="1"/>
  <c r="CW238" i="1"/>
  <c r="CQ266" i="1"/>
  <c r="BL246" i="1"/>
  <c r="CF233" i="1"/>
  <c r="AW292" i="1"/>
  <c r="EZ210" i="1"/>
  <c r="AK282" i="1"/>
  <c r="M273" i="1"/>
  <c r="HI261" i="1"/>
  <c r="V144" i="1"/>
  <c r="U294" i="1"/>
  <c r="FF208" i="1"/>
  <c r="GV251" i="1"/>
  <c r="AD294" i="1"/>
  <c r="BV281" i="1"/>
  <c r="GN286" i="1"/>
  <c r="FO181" i="1"/>
  <c r="FV261" i="1"/>
  <c r="GM134" i="1"/>
  <c r="GQ203" i="1"/>
  <c r="HD171" i="1"/>
  <c r="CP238" i="1"/>
  <c r="DK246" i="1"/>
  <c r="EK188" i="1"/>
  <c r="BR218" i="1"/>
  <c r="DF296" i="1"/>
  <c r="GQ170" i="1"/>
  <c r="K224" i="1"/>
  <c r="FL250" i="1"/>
  <c r="Y281" i="1"/>
  <c r="AG249" i="1"/>
  <c r="GA151" i="1"/>
  <c r="BP297" i="1"/>
  <c r="CO271" i="1"/>
  <c r="BY125" i="1"/>
  <c r="BS292" i="1"/>
  <c r="BP246" i="1"/>
  <c r="CY144" i="1"/>
  <c r="AD262" i="1"/>
  <c r="GU265" i="1"/>
  <c r="V213" i="1"/>
  <c r="BU272" i="1"/>
  <c r="CY220" i="1"/>
  <c r="W157" i="1"/>
  <c r="EX242" i="1"/>
  <c r="M252" i="1"/>
  <c r="CS215" i="1"/>
  <c r="HI277" i="1"/>
  <c r="CT266" i="1"/>
  <c r="BW177" i="1"/>
  <c r="HA270" i="1"/>
  <c r="Y165" i="1"/>
  <c r="CZ256" i="1"/>
  <c r="DD254" i="1"/>
  <c r="CD220" i="1"/>
  <c r="BR205" i="1"/>
  <c r="DP87" i="1"/>
  <c r="BC164" i="1"/>
  <c r="BS263" i="1"/>
  <c r="BP208" i="1"/>
  <c r="GY230" i="1"/>
  <c r="CQ208" i="1"/>
  <c r="AL128" i="1"/>
  <c r="BX294" i="1"/>
  <c r="BJ285" i="1"/>
  <c r="AP217" i="1"/>
  <c r="EU278" i="1"/>
  <c r="GP282" i="1"/>
  <c r="AS164" i="1"/>
  <c r="FC246" i="1"/>
  <c r="EH286" i="1"/>
  <c r="BJ260" i="1"/>
  <c r="EX295" i="1"/>
  <c r="EQ200" i="1"/>
  <c r="AJ261" i="1"/>
  <c r="H215" i="1"/>
  <c r="O284" i="1"/>
  <c r="CX170" i="1"/>
  <c r="AH290" i="1"/>
  <c r="BI290" i="1"/>
  <c r="EA278" i="1"/>
  <c r="FF241" i="1"/>
  <c r="AG206" i="1"/>
  <c r="K269" i="1"/>
  <c r="HA200" i="1"/>
  <c r="ED135" i="1"/>
  <c r="FB277" i="1"/>
  <c r="BF235" i="1"/>
  <c r="BM271" i="1"/>
  <c r="FN203" i="1"/>
  <c r="HG288" i="1"/>
  <c r="EB288" i="1"/>
  <c r="GD292" i="1"/>
  <c r="I185" i="1"/>
  <c r="FC260" i="1"/>
  <c r="FW257" i="1"/>
  <c r="AI299" i="1"/>
  <c r="FT202" i="1"/>
  <c r="W256" i="1"/>
  <c r="FO234" i="1"/>
  <c r="EL224" i="1"/>
  <c r="BX231" i="1"/>
  <c r="AA266" i="1"/>
  <c r="BN258" i="1"/>
  <c r="DO243" i="1"/>
  <c r="GO262" i="1"/>
  <c r="GW190" i="1"/>
  <c r="AY234" i="1"/>
  <c r="DO280" i="1"/>
  <c r="EF198" i="1"/>
  <c r="BB283" i="1"/>
  <c r="EG173" i="1"/>
  <c r="DE237" i="1"/>
  <c r="DY292" i="1"/>
  <c r="CL222" i="1"/>
  <c r="GZ224" i="1"/>
  <c r="K297" i="1"/>
  <c r="V242" i="1"/>
  <c r="BD293" i="1"/>
  <c r="CZ292" i="1"/>
  <c r="GW158" i="1"/>
  <c r="GN156" i="1"/>
  <c r="FN224" i="1"/>
  <c r="BH283" i="1"/>
  <c r="CT265" i="1"/>
  <c r="BG277" i="1"/>
  <c r="FC274" i="1"/>
  <c r="BI214" i="1"/>
  <c r="DW136" i="1"/>
  <c r="EX250" i="1"/>
  <c r="AH143" i="1"/>
  <c r="GU249" i="1"/>
  <c r="N140" i="1"/>
  <c r="DT291" i="1"/>
  <c r="DT243" i="1"/>
  <c r="AO292" i="1"/>
  <c r="EE267" i="1"/>
  <c r="CR219" i="1"/>
  <c r="O152" i="1"/>
  <c r="BY268" i="1"/>
  <c r="BJ247" i="1"/>
  <c r="HA175" i="1"/>
  <c r="BS243" i="1"/>
  <c r="DK284" i="1"/>
  <c r="GH269" i="1"/>
  <c r="BT237" i="1"/>
  <c r="CP214" i="1"/>
  <c r="DG275" i="1"/>
  <c r="GC267" i="1"/>
  <c r="GS285" i="1"/>
  <c r="GD211" i="1"/>
  <c r="HH170" i="1"/>
  <c r="AG286" i="1"/>
  <c r="FN152" i="1"/>
  <c r="DA298" i="1"/>
  <c r="FP217" i="1"/>
  <c r="FQ171" i="1"/>
  <c r="FV266" i="1"/>
  <c r="J244" i="1"/>
  <c r="GU233" i="1"/>
  <c r="DV188" i="1"/>
  <c r="FD206" i="1"/>
  <c r="H120" i="1"/>
  <c r="DG232" i="1"/>
  <c r="S298" i="1"/>
  <c r="GZ274" i="1"/>
  <c r="AZ175" i="1"/>
  <c r="ED78" i="1"/>
  <c r="AS217" i="1"/>
  <c r="DO224" i="1"/>
  <c r="AL285" i="1"/>
  <c r="BO256" i="1"/>
  <c r="CF298" i="1"/>
  <c r="ER177" i="1"/>
  <c r="CR168" i="1"/>
  <c r="HA227" i="1"/>
  <c r="AT188" i="1"/>
  <c r="DH248" i="1"/>
  <c r="BR188" i="1"/>
  <c r="FG297" i="1"/>
  <c r="EV225" i="1"/>
  <c r="ET261" i="1"/>
  <c r="EU288" i="1"/>
  <c r="EY276" i="1"/>
  <c r="EV285" i="1"/>
  <c r="CR298" i="1"/>
  <c r="GO183" i="1"/>
  <c r="EI186" i="1"/>
  <c r="CZ267" i="1"/>
  <c r="HA289" i="1"/>
  <c r="BA279" i="1"/>
  <c r="HE260" i="1"/>
  <c r="EC271" i="1"/>
  <c r="EC244" i="1"/>
  <c r="BP202" i="1"/>
  <c r="DO139" i="1"/>
  <c r="DD272" i="1"/>
  <c r="AS246" i="1"/>
  <c r="AY256" i="1"/>
  <c r="BZ296" i="1"/>
  <c r="W290" i="1"/>
  <c r="BN250" i="1"/>
  <c r="AB270" i="1"/>
  <c r="EY109" i="1"/>
  <c r="BI294" i="1"/>
  <c r="S275" i="1"/>
  <c r="BX283" i="1"/>
  <c r="FI226" i="1"/>
  <c r="U296" i="1"/>
  <c r="N209" i="1"/>
  <c r="CY197" i="1"/>
  <c r="GW209" i="1"/>
  <c r="EC249" i="1"/>
  <c r="DR237" i="1"/>
  <c r="FS184" i="1"/>
  <c r="HF242" i="1"/>
  <c r="GT257" i="1"/>
  <c r="DD293" i="1"/>
  <c r="AA269" i="1"/>
  <c r="FH295" i="1"/>
  <c r="AP221" i="1"/>
  <c r="BB237" i="1"/>
  <c r="CU216" i="1"/>
  <c r="BO216" i="1"/>
  <c r="HG191" i="1"/>
  <c r="FV241" i="1"/>
  <c r="EI263" i="1"/>
  <c r="GN219" i="1"/>
  <c r="FE279" i="1"/>
  <c r="AW143" i="1"/>
  <c r="BH285" i="1"/>
  <c r="AP288" i="1"/>
  <c r="AV206" i="1"/>
  <c r="HE212" i="1"/>
  <c r="DA292" i="1"/>
  <c r="Z291" i="1"/>
  <c r="FW186" i="1"/>
  <c r="CZ298" i="1"/>
  <c r="P248" i="1"/>
  <c r="BJ295" i="1"/>
  <c r="BS165" i="1"/>
  <c r="AA251" i="1"/>
  <c r="H44" i="1"/>
  <c r="EP265" i="1"/>
  <c r="BD224" i="1"/>
  <c r="K252" i="1"/>
  <c r="CH268" i="1"/>
  <c r="AB292" i="1"/>
  <c r="EM236" i="1"/>
  <c r="Z199" i="1"/>
  <c r="FH224" i="1"/>
  <c r="GG268" i="1"/>
  <c r="GM218" i="1"/>
  <c r="AT271" i="1"/>
  <c r="CE262" i="1"/>
  <c r="CM250" i="1"/>
  <c r="FM256" i="1"/>
  <c r="AD268" i="1"/>
  <c r="BU277" i="1"/>
  <c r="AB280" i="1"/>
  <c r="EP264" i="1"/>
  <c r="FE193" i="1"/>
  <c r="GB281" i="1"/>
  <c r="AY270" i="1"/>
  <c r="EF262" i="1"/>
  <c r="EB239" i="1"/>
  <c r="BY258" i="1"/>
  <c r="FZ146" i="1"/>
  <c r="CS192" i="1"/>
  <c r="GG233" i="1"/>
  <c r="FW178" i="1"/>
  <c r="EB226" i="1"/>
  <c r="EY217" i="1"/>
  <c r="BV282" i="1"/>
  <c r="BS298" i="1"/>
  <c r="FA186" i="1"/>
  <c r="DL192" i="1"/>
  <c r="BR277" i="1"/>
  <c r="EV253" i="1"/>
  <c r="FH294" i="1"/>
  <c r="EN296" i="1"/>
  <c r="GF207" i="1"/>
  <c r="CC298" i="1"/>
  <c r="GX156" i="1"/>
  <c r="BF298" i="1"/>
  <c r="DM222" i="1"/>
  <c r="DX258" i="1"/>
  <c r="AB283" i="1"/>
  <c r="DM240" i="1"/>
  <c r="FX232" i="1"/>
  <c r="AZ284" i="1"/>
  <c r="Q260" i="1"/>
  <c r="BE257" i="1"/>
  <c r="I189" i="1"/>
  <c r="AS195" i="1"/>
  <c r="HB295" i="1"/>
  <c r="AI168" i="1"/>
  <c r="HB273" i="1"/>
  <c r="AX271" i="1"/>
  <c r="W220" i="1"/>
  <c r="FJ247" i="1"/>
  <c r="BO221" i="1"/>
  <c r="ER244" i="1"/>
  <c r="S197" i="1"/>
  <c r="DK257" i="1"/>
  <c r="BE249" i="1"/>
  <c r="ES274" i="1"/>
  <c r="CK272" i="1"/>
  <c r="DU214" i="1"/>
  <c r="GV230" i="1"/>
  <c r="DC108" i="1"/>
  <c r="EJ229" i="1"/>
  <c r="CM287" i="1"/>
  <c r="AV246" i="1"/>
  <c r="AV296" i="1"/>
  <c r="FQ297" i="1"/>
  <c r="GA207" i="1"/>
  <c r="AI222" i="1"/>
  <c r="DA213" i="1"/>
  <c r="CC288" i="1"/>
  <c r="BF256" i="1"/>
  <c r="CO280" i="1"/>
  <c r="AG208" i="1"/>
  <c r="AR256" i="1"/>
  <c r="BE264" i="1"/>
  <c r="EA221" i="1"/>
  <c r="AU197" i="1"/>
  <c r="EC262" i="1"/>
  <c r="O187" i="1"/>
  <c r="FO284" i="1"/>
  <c r="FB252" i="1"/>
  <c r="GP213" i="1"/>
  <c r="DT280" i="1"/>
  <c r="P242" i="1"/>
  <c r="CL258" i="1"/>
  <c r="EV274" i="1"/>
  <c r="DS241" i="1"/>
  <c r="GZ232" i="1"/>
  <c r="DG299" i="1"/>
  <c r="GE288" i="1"/>
  <c r="AS171" i="1"/>
  <c r="BT263" i="1"/>
  <c r="BW154" i="1"/>
  <c r="EY234" i="1"/>
  <c r="H219" i="1"/>
  <c r="BO263" i="1"/>
  <c r="BB198" i="1"/>
  <c r="EW221" i="1"/>
  <c r="W285" i="1"/>
  <c r="DB246" i="1"/>
  <c r="CH270" i="1"/>
  <c r="GX219" i="1"/>
  <c r="DM269" i="1"/>
  <c r="FS212" i="1"/>
  <c r="EU269" i="1"/>
  <c r="DE262" i="1"/>
  <c r="AI294" i="1"/>
  <c r="CP284" i="1"/>
  <c r="EV265" i="1"/>
  <c r="EQ224" i="1"/>
  <c r="BR287" i="1"/>
  <c r="GX211" i="1"/>
  <c r="J156" i="1"/>
  <c r="GH233" i="1"/>
  <c r="AU261" i="1"/>
  <c r="FD287" i="1"/>
  <c r="AZ257" i="1"/>
  <c r="EH261" i="1"/>
  <c r="DU293" i="1"/>
  <c r="AR291" i="1"/>
  <c r="EV258" i="1"/>
  <c r="EE296" i="1"/>
  <c r="BM255" i="1"/>
  <c r="GT215" i="1"/>
  <c r="DY219" i="1"/>
  <c r="FP278" i="1"/>
  <c r="FY256" i="1"/>
  <c r="CN233" i="1"/>
  <c r="AZ223" i="1"/>
  <c r="FI251" i="1"/>
  <c r="DL176" i="1"/>
  <c r="EN145" i="1"/>
  <c r="DR244" i="1"/>
  <c r="AM173" i="1"/>
  <c r="GO165" i="1"/>
  <c r="EL128" i="1"/>
  <c r="HD288" i="1"/>
  <c r="BK253" i="1"/>
  <c r="EE287" i="1"/>
  <c r="CF281" i="1"/>
  <c r="L254" i="1"/>
  <c r="AA255" i="1"/>
  <c r="DC147" i="1"/>
  <c r="GZ256" i="1"/>
  <c r="FK277" i="1"/>
  <c r="GC263" i="1"/>
  <c r="I142" i="1"/>
  <c r="CC265" i="1"/>
  <c r="FE237" i="1"/>
  <c r="GG265" i="1"/>
  <c r="GS234" i="1"/>
  <c r="GJ159" i="1"/>
  <c r="BM282" i="1"/>
  <c r="ES228" i="1"/>
  <c r="HC296" i="1"/>
  <c r="DJ293" i="1"/>
  <c r="DR228" i="1"/>
  <c r="AL215" i="1"/>
  <c r="EB185" i="1"/>
  <c r="BU233" i="1"/>
  <c r="AB153" i="1"/>
  <c r="AV176" i="1"/>
  <c r="BO225" i="1"/>
  <c r="HA225" i="1"/>
  <c r="AO291" i="1"/>
  <c r="EL267" i="1"/>
  <c r="DP227" i="1"/>
  <c r="FC238" i="1"/>
  <c r="BR278" i="1"/>
  <c r="BJ294" i="1"/>
  <c r="DR273" i="1"/>
  <c r="EC254" i="1"/>
  <c r="FG267" i="1"/>
  <c r="O241" i="1"/>
  <c r="V198" i="1"/>
  <c r="FT211" i="1"/>
  <c r="P275" i="1"/>
  <c r="GX262" i="1"/>
  <c r="CK228" i="1"/>
  <c r="FU211" i="1"/>
  <c r="M299" i="1"/>
  <c r="FG188" i="1"/>
  <c r="FY257" i="1"/>
  <c r="AZ240" i="1"/>
  <c r="K261" i="1"/>
  <c r="GT247" i="1"/>
  <c r="BM258" i="1"/>
  <c r="GY290" i="1"/>
  <c r="FI273" i="1"/>
  <c r="GD137" i="1"/>
  <c r="AT242" i="1"/>
  <c r="DO223" i="1"/>
  <c r="K247" i="1"/>
  <c r="DE188" i="1"/>
  <c r="BV248" i="1"/>
  <c r="BR251" i="1"/>
  <c r="CN240" i="1"/>
  <c r="HF299" i="1"/>
  <c r="EN244" i="1"/>
  <c r="AU233" i="1"/>
  <c r="HA250" i="1"/>
  <c r="EK282" i="1"/>
  <c r="EV228" i="1"/>
  <c r="CH260" i="1"/>
  <c r="GE273" i="1"/>
  <c r="AG160" i="1"/>
  <c r="EI222" i="1"/>
  <c r="GV172" i="1"/>
  <c r="AI283" i="1"/>
  <c r="CZ257" i="1"/>
  <c r="EF258" i="1"/>
  <c r="CL235" i="1"/>
  <c r="J289" i="1"/>
  <c r="BR207" i="1"/>
  <c r="AX247" i="1"/>
  <c r="GY236" i="1"/>
  <c r="BD236" i="1"/>
  <c r="ED234" i="1"/>
  <c r="HH139" i="1"/>
  <c r="FI248" i="1"/>
  <c r="EK263" i="1"/>
  <c r="GE169" i="1"/>
  <c r="FM280" i="1"/>
  <c r="CI232" i="1"/>
  <c r="DQ275" i="1"/>
  <c r="DK286" i="1"/>
  <c r="DM132" i="1"/>
  <c r="EH241" i="1"/>
  <c r="BR109" i="1"/>
  <c r="FO191" i="1"/>
  <c r="DK296" i="1"/>
  <c r="EG268" i="1"/>
  <c r="BZ292" i="1"/>
  <c r="BF297" i="1"/>
  <c r="CL224" i="1"/>
  <c r="ES285" i="1"/>
  <c r="K246" i="1"/>
  <c r="GL298" i="1"/>
  <c r="X296" i="1"/>
  <c r="CQ195" i="1"/>
  <c r="CS229" i="1"/>
  <c r="AD287" i="1"/>
  <c r="GE239" i="1"/>
  <c r="GD298" i="1"/>
  <c r="FO226" i="1"/>
  <c r="EQ274" i="1"/>
  <c r="EO267" i="1"/>
  <c r="FO273" i="1"/>
  <c r="CK292" i="1"/>
  <c r="GF232" i="1"/>
  <c r="GD277" i="1"/>
  <c r="DA277" i="1"/>
  <c r="AP267" i="1"/>
  <c r="BI201" i="1"/>
  <c r="FW271" i="1"/>
  <c r="BP245" i="1"/>
  <c r="BN251" i="1"/>
  <c r="BV210" i="1"/>
  <c r="AG235" i="1"/>
  <c r="GI252" i="1"/>
  <c r="GF244" i="1"/>
  <c r="FZ261" i="1"/>
  <c r="CG294" i="1"/>
  <c r="CG279" i="1"/>
  <c r="GE256" i="1"/>
  <c r="CK269" i="1"/>
  <c r="FP279" i="1"/>
  <c r="AD216" i="1"/>
  <c r="EA242" i="1"/>
  <c r="EF294" i="1"/>
  <c r="GT281" i="1"/>
  <c r="GR296" i="1"/>
  <c r="CW263" i="1"/>
  <c r="CM235" i="1"/>
  <c r="FX264" i="1"/>
  <c r="BR162" i="1"/>
  <c r="CF234" i="1"/>
  <c r="AA214" i="1"/>
  <c r="AJ220" i="1"/>
  <c r="DG268" i="1"/>
  <c r="P294" i="1"/>
  <c r="DD285" i="1"/>
  <c r="GD269" i="1"/>
  <c r="CG276" i="1"/>
  <c r="GE275" i="1"/>
  <c r="BG132" i="1"/>
  <c r="BJ286" i="1"/>
  <c r="BK268" i="1"/>
  <c r="Q279" i="1"/>
  <c r="BH239" i="1"/>
  <c r="DM197" i="1"/>
  <c r="BV226" i="1"/>
  <c r="DY288" i="1"/>
  <c r="AT266" i="1"/>
  <c r="GX255" i="1"/>
  <c r="H169" i="1"/>
  <c r="BK262" i="1"/>
  <c r="FD260" i="1"/>
  <c r="Q283" i="1"/>
  <c r="BX240" i="1"/>
  <c r="AJ284" i="1"/>
  <c r="AJ204" i="1"/>
  <c r="AC259" i="1"/>
  <c r="CE178" i="1"/>
  <c r="BB278" i="1"/>
  <c r="BJ252" i="1"/>
  <c r="EB285" i="1"/>
  <c r="GM298" i="1"/>
  <c r="FS232" i="1"/>
  <c r="DB252" i="1"/>
  <c r="V298" i="1"/>
  <c r="DV293" i="1"/>
  <c r="DD278" i="1"/>
  <c r="FR194" i="1"/>
  <c r="BX275" i="1"/>
  <c r="BI266" i="1"/>
  <c r="GN256" i="1"/>
  <c r="GB230" i="1"/>
  <c r="CO234" i="1"/>
  <c r="EP221" i="1"/>
  <c r="DQ293" i="1"/>
  <c r="EZ248" i="1"/>
  <c r="AB273" i="1"/>
  <c r="L286" i="1"/>
  <c r="CY255" i="1"/>
  <c r="DN204" i="1"/>
  <c r="BR211" i="1"/>
  <c r="FR290" i="1"/>
  <c r="EI275" i="1"/>
  <c r="EI276" i="1"/>
  <c r="BE285" i="1"/>
  <c r="CW264" i="1"/>
  <c r="HB246" i="1"/>
  <c r="H50" i="1"/>
  <c r="CU269" i="1"/>
  <c r="BS277" i="1"/>
  <c r="DW206" i="1"/>
  <c r="BC213" i="1"/>
  <c r="GK285" i="1"/>
  <c r="FT283" i="1"/>
  <c r="CK274" i="1"/>
  <c r="N255" i="1"/>
  <c r="CQ234" i="1"/>
  <c r="HG279" i="1"/>
  <c r="P276" i="1"/>
  <c r="GL184" i="1"/>
  <c r="DN239" i="1"/>
  <c r="CN276" i="1"/>
  <c r="BP244" i="1"/>
  <c r="HA265" i="1"/>
  <c r="CK273" i="1"/>
  <c r="HF215" i="1"/>
  <c r="GU267" i="1"/>
  <c r="S273" i="1"/>
  <c r="EL259" i="1"/>
  <c r="HA298" i="1"/>
  <c r="FC262" i="1"/>
  <c r="AC239" i="1"/>
  <c r="FA243" i="1"/>
  <c r="GD222" i="1"/>
  <c r="EO248" i="1"/>
  <c r="HD145" i="1"/>
  <c r="EY262" i="1"/>
  <c r="EX280" i="1"/>
  <c r="BG290" i="1"/>
  <c r="AF287" i="1"/>
  <c r="DG279" i="1"/>
  <c r="AZ285" i="1"/>
  <c r="FR143" i="1"/>
  <c r="AN292" i="1"/>
  <c r="DS286" i="1"/>
  <c r="BH280" i="1"/>
  <c r="AZ191" i="1"/>
  <c r="DJ218" i="1"/>
  <c r="V260" i="1"/>
  <c r="ET232" i="1"/>
  <c r="EV260" i="1"/>
  <c r="GX293" i="1"/>
  <c r="CV212" i="1"/>
  <c r="BV295" i="1"/>
  <c r="AH295" i="1"/>
  <c r="GZ271" i="1"/>
  <c r="X242" i="1"/>
  <c r="EU262" i="1"/>
  <c r="AI264" i="1"/>
  <c r="Q208" i="1"/>
  <c r="HF239" i="1"/>
  <c r="O264" i="1"/>
  <c r="BV271" i="1"/>
  <c r="FQ186" i="1"/>
  <c r="DC206" i="1"/>
  <c r="AF242" i="1"/>
  <c r="EL220" i="1"/>
  <c r="CT239" i="1"/>
  <c r="BC239" i="1"/>
  <c r="FN266" i="1"/>
  <c r="EG297" i="1"/>
  <c r="EY221" i="1"/>
  <c r="AU168" i="1"/>
  <c r="EU248" i="1"/>
  <c r="HG272" i="1"/>
  <c r="EF291" i="1"/>
  <c r="CU223" i="1"/>
  <c r="ES233" i="1"/>
  <c r="AG159" i="1"/>
  <c r="DQ283" i="1"/>
  <c r="FQ254" i="1"/>
  <c r="GE238" i="1"/>
  <c r="GF263" i="1"/>
  <c r="DS288" i="1"/>
  <c r="GX251" i="1"/>
  <c r="FM282" i="1"/>
  <c r="FR260" i="1"/>
  <c r="EB141" i="1"/>
  <c r="EA220" i="1"/>
  <c r="BK269" i="1"/>
  <c r="Z159" i="1"/>
  <c r="EF193" i="1"/>
  <c r="CS251" i="1"/>
  <c r="DD236" i="1"/>
  <c r="HG215" i="1"/>
  <c r="BM266" i="1"/>
  <c r="HG222" i="1"/>
  <c r="BR229" i="1"/>
  <c r="AZ275" i="1"/>
  <c r="FC176" i="1"/>
  <c r="P231" i="1"/>
  <c r="DK293" i="1"/>
  <c r="AY289" i="1"/>
  <c r="H104" i="1"/>
  <c r="DF160" i="1"/>
  <c r="ER184" i="1"/>
  <c r="FQ168" i="1"/>
  <c r="AF225" i="1"/>
  <c r="AL297" i="1"/>
  <c r="AF281" i="1"/>
  <c r="GB287" i="1"/>
  <c r="CO299" i="1"/>
  <c r="HF211" i="1"/>
  <c r="EY153" i="1"/>
  <c r="CP230" i="1"/>
  <c r="CL275" i="1"/>
  <c r="DS109" i="1"/>
  <c r="CU285" i="1"/>
  <c r="GD214" i="1"/>
  <c r="GJ274" i="1"/>
  <c r="FT290" i="1"/>
  <c r="DH172" i="1"/>
  <c r="CA285" i="1"/>
  <c r="DI255" i="1"/>
  <c r="GB159" i="1"/>
  <c r="H40" i="1"/>
  <c r="K278" i="1"/>
  <c r="FP213" i="1"/>
  <c r="CL282" i="1"/>
  <c r="BC210" i="1"/>
  <c r="AK179" i="1"/>
  <c r="I205" i="1"/>
  <c r="CW240" i="1"/>
  <c r="AY260" i="1"/>
  <c r="HB266" i="1"/>
  <c r="H51" i="1"/>
  <c r="AS269" i="1"/>
  <c r="AK287" i="1"/>
  <c r="BR299" i="1"/>
  <c r="FK269" i="1"/>
  <c r="CH263" i="1"/>
  <c r="DL248" i="1"/>
  <c r="T175" i="1"/>
  <c r="GS263" i="1"/>
  <c r="FB276" i="1"/>
  <c r="CU235" i="1"/>
  <c r="BR264" i="1"/>
  <c r="GD290" i="1"/>
  <c r="EN275" i="1"/>
  <c r="GA175" i="1"/>
  <c r="CM192" i="1"/>
  <c r="DP235" i="1"/>
  <c r="AO273" i="1"/>
  <c r="EM110" i="1"/>
  <c r="DZ279" i="1"/>
  <c r="AS242" i="1"/>
  <c r="FW256" i="1"/>
  <c r="Z263" i="1"/>
  <c r="O137" i="1"/>
  <c r="GW287" i="1"/>
  <c r="CL279" i="1"/>
  <c r="BD233" i="1"/>
  <c r="EG229" i="1"/>
  <c r="BM240" i="1"/>
  <c r="EZ242" i="1"/>
  <c r="BO257" i="1"/>
  <c r="BY212" i="1"/>
  <c r="J248" i="1"/>
  <c r="BK289" i="1"/>
  <c r="GG264" i="1"/>
  <c r="BH258" i="1"/>
  <c r="FS272" i="1"/>
  <c r="I140" i="1"/>
  <c r="FW291" i="1"/>
  <c r="GL228" i="1"/>
  <c r="CP255" i="1"/>
  <c r="DA231" i="1"/>
  <c r="BW262" i="1"/>
  <c r="GI221" i="1"/>
  <c r="DZ250" i="1"/>
  <c r="GV189" i="1"/>
  <c r="H143" i="1"/>
  <c r="CI299" i="1"/>
  <c r="FY298" i="1"/>
  <c r="EN223" i="1"/>
  <c r="GO246" i="1"/>
  <c r="AK267" i="1"/>
  <c r="GM296" i="1"/>
  <c r="AM261" i="1"/>
  <c r="AH223" i="1"/>
  <c r="EB176" i="1"/>
  <c r="AZ292" i="1"/>
  <c r="FK271" i="1"/>
  <c r="FU262" i="1"/>
  <c r="CL298" i="1"/>
  <c r="EI291" i="1"/>
  <c r="EK287" i="1"/>
  <c r="BC268" i="1"/>
  <c r="R238" i="1"/>
  <c r="DU297" i="1"/>
  <c r="AI202" i="1"/>
  <c r="EW218" i="1"/>
  <c r="DW295" i="1"/>
  <c r="BL291" i="1"/>
  <c r="EP260" i="1"/>
  <c r="FR269" i="1"/>
  <c r="BU231" i="1"/>
  <c r="FK219" i="1"/>
  <c r="CG268" i="1"/>
  <c r="HD269" i="1"/>
  <c r="EQ252" i="1"/>
  <c r="DL256" i="1"/>
  <c r="FH263" i="1"/>
  <c r="L220" i="1"/>
  <c r="EI129" i="1"/>
  <c r="AH199" i="1"/>
  <c r="EW265" i="1"/>
  <c r="H164" i="1"/>
  <c r="FO179" i="1"/>
  <c r="FV283" i="1"/>
  <c r="AS253" i="1"/>
  <c r="K158" i="1"/>
  <c r="AR206" i="1"/>
  <c r="DW207" i="1"/>
  <c r="EV231" i="1"/>
  <c r="EJ249" i="1"/>
  <c r="CR218" i="1"/>
  <c r="DV215" i="1"/>
  <c r="CG176" i="1"/>
  <c r="CS270" i="1"/>
  <c r="CR241" i="1"/>
  <c r="DE298" i="1"/>
  <c r="GE271" i="1"/>
  <c r="FD296" i="1"/>
  <c r="CO202" i="1"/>
  <c r="BX279" i="1"/>
  <c r="AF208" i="1"/>
  <c r="HI287" i="1"/>
  <c r="FR237" i="1"/>
  <c r="FR244" i="1"/>
  <c r="CZ241" i="1"/>
  <c r="GX283" i="1"/>
  <c r="EJ279" i="1"/>
  <c r="CD256" i="1"/>
  <c r="GS213" i="1"/>
  <c r="HB252" i="1"/>
  <c r="CR171" i="1"/>
  <c r="GT268" i="1"/>
  <c r="CQ211" i="1"/>
  <c r="FX220" i="1"/>
  <c r="AP271" i="1"/>
  <c r="DK252" i="1"/>
  <c r="ES252" i="1"/>
  <c r="AA267" i="1"/>
  <c r="DU170" i="1"/>
  <c r="N217" i="1"/>
  <c r="AS275" i="1"/>
  <c r="GB238" i="1"/>
  <c r="EV226" i="1"/>
  <c r="FQ235" i="1"/>
  <c r="ES272" i="1"/>
  <c r="DD260" i="1"/>
  <c r="CE193" i="1"/>
  <c r="AQ226" i="1"/>
  <c r="CD167" i="1"/>
  <c r="BW260" i="1"/>
  <c r="GL269" i="1"/>
  <c r="AO252" i="1"/>
  <c r="DI270" i="1"/>
  <c r="CM257" i="1"/>
  <c r="HG265" i="1"/>
  <c r="GQ250" i="1"/>
  <c r="DN273" i="1"/>
  <c r="GH207" i="1"/>
  <c r="CZ239" i="1"/>
  <c r="AF257" i="1"/>
  <c r="FR252" i="1"/>
  <c r="DZ290" i="1"/>
  <c r="I171" i="1"/>
  <c r="CR221" i="1"/>
  <c r="EH208" i="1"/>
  <c r="BT110" i="1"/>
  <c r="AO274" i="1"/>
  <c r="BN287" i="1"/>
  <c r="HD295" i="1"/>
  <c r="DQ294" i="1"/>
  <c r="GN262" i="1"/>
  <c r="EL211" i="1"/>
  <c r="EA210" i="1"/>
  <c r="N298" i="1"/>
  <c r="CR239" i="1"/>
  <c r="FZ211" i="1"/>
  <c r="BY245" i="1"/>
  <c r="FA267" i="1"/>
  <c r="DH164" i="1"/>
  <c r="CS236" i="1"/>
  <c r="EQ178" i="1"/>
  <c r="EH244" i="1"/>
  <c r="GL170" i="1"/>
  <c r="HB293" i="1"/>
  <c r="AV248" i="1"/>
  <c r="J295" i="1"/>
  <c r="ED244" i="1"/>
  <c r="EQ269" i="1"/>
  <c r="EL172" i="1"/>
  <c r="DF208" i="1"/>
  <c r="EI290" i="1"/>
  <c r="HF167" i="1"/>
  <c r="AV256" i="1"/>
  <c r="EI240" i="1"/>
  <c r="H66" i="1"/>
  <c r="EJ246" i="1"/>
  <c r="BK284" i="1"/>
  <c r="AV99" i="1"/>
  <c r="BS233" i="1"/>
  <c r="DC195" i="1"/>
  <c r="EA259" i="1"/>
  <c r="EU232" i="1"/>
  <c r="BM118" i="1"/>
  <c r="CP209" i="1"/>
  <c r="U149" i="1"/>
  <c r="HC250" i="1"/>
  <c r="GK157" i="1"/>
  <c r="EZ223" i="1"/>
  <c r="BG237" i="1"/>
  <c r="DB204" i="1"/>
  <c r="EO291" i="1"/>
  <c r="EJ267" i="1"/>
  <c r="FI238" i="1"/>
  <c r="BE195" i="1"/>
  <c r="GW293" i="1"/>
  <c r="EA253" i="1"/>
  <c r="EZ237" i="1"/>
  <c r="CP297" i="1"/>
  <c r="AV253" i="1"/>
  <c r="AH195" i="1"/>
  <c r="FA174" i="1"/>
  <c r="CE287" i="1"/>
  <c r="DY262" i="1"/>
  <c r="FU175" i="1"/>
  <c r="S286" i="1"/>
  <c r="CI270" i="1"/>
  <c r="CH290" i="1"/>
  <c r="BF233" i="1"/>
  <c r="FG298" i="1"/>
  <c r="FQ296" i="1"/>
  <c r="DV273" i="1"/>
  <c r="CN284" i="1"/>
  <c r="BG295" i="1"/>
  <c r="BA275" i="1"/>
  <c r="FT169" i="1"/>
  <c r="DF250" i="1"/>
  <c r="CZ275" i="1"/>
  <c r="AN264" i="1"/>
  <c r="O255" i="1"/>
  <c r="P253" i="1"/>
  <c r="GF156" i="1"/>
  <c r="BF261" i="1"/>
  <c r="AO287" i="1"/>
  <c r="HI200" i="1"/>
  <c r="CE291" i="1"/>
  <c r="FC233" i="1"/>
  <c r="I79" i="1"/>
  <c r="AW229" i="1"/>
  <c r="DJ245" i="1"/>
  <c r="O293" i="1"/>
  <c r="CE263" i="1"/>
  <c r="GJ298" i="1"/>
  <c r="DW109" i="1"/>
  <c r="T281" i="1"/>
  <c r="GZ245" i="1"/>
  <c r="DF199" i="1"/>
  <c r="BZ219" i="1"/>
  <c r="BY254" i="1"/>
  <c r="FW251" i="1"/>
  <c r="EZ290" i="1"/>
  <c r="FA199" i="1"/>
  <c r="BT290" i="1"/>
  <c r="EE251" i="1"/>
  <c r="BS234" i="1"/>
  <c r="GZ299" i="1"/>
  <c r="X260" i="1"/>
  <c r="FH282" i="1"/>
  <c r="HC175" i="1"/>
  <c r="BD255" i="1"/>
  <c r="CZ243" i="1"/>
  <c r="DZ173" i="1"/>
  <c r="FZ232" i="1"/>
  <c r="FF256" i="1"/>
  <c r="FX278" i="1"/>
  <c r="BQ280" i="1"/>
  <c r="DK273" i="1"/>
  <c r="FI228" i="1"/>
  <c r="CT264" i="1"/>
  <c r="H91" i="1"/>
  <c r="DX213" i="1"/>
  <c r="DZ245" i="1"/>
  <c r="FW209" i="1"/>
  <c r="HE188" i="1"/>
  <c r="BL242" i="1"/>
  <c r="FI195" i="1"/>
  <c r="L261" i="1"/>
  <c r="FG223" i="1"/>
  <c r="EZ296" i="1"/>
  <c r="GE265" i="1"/>
  <c r="I117" i="1"/>
  <c r="FB271" i="1"/>
  <c r="AF256" i="1"/>
  <c r="BX265" i="1"/>
  <c r="GL249" i="1"/>
  <c r="HA251" i="1"/>
  <c r="DA294" i="1"/>
  <c r="CI282" i="1"/>
  <c r="FU272" i="1"/>
  <c r="BZ266" i="1"/>
  <c r="FR293" i="1"/>
  <c r="FJ206" i="1"/>
  <c r="GA281" i="1"/>
  <c r="AN191" i="1"/>
  <c r="AY288" i="1"/>
  <c r="EJ240" i="1"/>
  <c r="GF241" i="1"/>
  <c r="EK293" i="1"/>
  <c r="EC272" i="1"/>
  <c r="K243" i="1"/>
  <c r="Q296" i="1"/>
  <c r="BP290" i="1"/>
  <c r="CN172" i="1"/>
  <c r="DU198" i="1"/>
  <c r="HC281" i="1"/>
  <c r="FD288" i="1"/>
  <c r="CT267" i="1"/>
  <c r="GV254" i="1"/>
  <c r="DP231" i="1"/>
  <c r="FG240" i="1"/>
  <c r="AI232" i="1"/>
  <c r="EG253" i="1"/>
  <c r="CV265" i="1"/>
  <c r="GH241" i="1"/>
  <c r="EN230" i="1"/>
  <c r="AD238" i="1"/>
  <c r="BN257" i="1"/>
  <c r="EY256" i="1"/>
  <c r="FD245" i="1"/>
  <c r="CI151" i="1"/>
  <c r="CD231" i="1"/>
  <c r="DV248" i="1"/>
  <c r="AY228" i="1"/>
  <c r="AS197" i="1"/>
  <c r="BA298" i="1"/>
  <c r="DT287" i="1"/>
  <c r="EC286" i="1"/>
  <c r="GG158" i="1"/>
  <c r="CP220" i="1"/>
  <c r="AU169" i="1"/>
  <c r="CC252" i="1"/>
  <c r="GH275" i="1"/>
  <c r="GK277" i="1"/>
  <c r="FE175" i="1"/>
  <c r="BT260" i="1"/>
  <c r="DI267" i="1"/>
  <c r="AU228" i="1"/>
  <c r="DT279" i="1"/>
  <c r="BB261" i="1"/>
  <c r="L273" i="1"/>
  <c r="ES226" i="1"/>
  <c r="DH272" i="1"/>
  <c r="EP238" i="1"/>
  <c r="BN284" i="1"/>
  <c r="BN295" i="1"/>
  <c r="H218" i="1"/>
  <c r="FR279" i="1"/>
  <c r="GW213" i="1"/>
  <c r="GI278" i="1"/>
  <c r="GR176" i="1"/>
  <c r="GN283" i="1"/>
  <c r="BA239" i="1"/>
  <c r="J219" i="1"/>
  <c r="FV188" i="1"/>
  <c r="AR245" i="1"/>
  <c r="BD195" i="1"/>
  <c r="BB299" i="1"/>
  <c r="GV231" i="1"/>
  <c r="GP280" i="1"/>
  <c r="AR260" i="1"/>
  <c r="HG273" i="1"/>
  <c r="DY278" i="1"/>
  <c r="GR232" i="1"/>
  <c r="BA274" i="1"/>
  <c r="BE248" i="1"/>
  <c r="EE231" i="1"/>
  <c r="BU298" i="1"/>
  <c r="FV262" i="1"/>
  <c r="AG253" i="1"/>
  <c r="CU266" i="1"/>
  <c r="AZ230" i="1"/>
  <c r="BB222" i="1"/>
  <c r="HA237" i="1"/>
  <c r="EM298" i="1"/>
  <c r="HG262" i="1"/>
  <c r="CS292" i="1"/>
  <c r="GN253" i="1"/>
  <c r="DO252" i="1"/>
  <c r="FG274" i="1"/>
  <c r="FG288" i="1"/>
  <c r="AA247" i="1"/>
  <c r="AY245" i="1"/>
  <c r="CR158" i="1"/>
  <c r="DX266" i="1"/>
  <c r="FC266" i="1"/>
  <c r="DL272" i="1"/>
  <c r="CL207" i="1"/>
  <c r="CT258" i="1"/>
  <c r="FF282" i="1"/>
  <c r="FG292" i="1"/>
  <c r="EM271" i="1"/>
  <c r="CJ264" i="1"/>
  <c r="BC250" i="1"/>
  <c r="GN247" i="1"/>
  <c r="FA234" i="1"/>
  <c r="BW144" i="1"/>
  <c r="AU204" i="1"/>
  <c r="CF267" i="1"/>
  <c r="DG229" i="1"/>
  <c r="I131" i="1"/>
  <c r="DG297" i="1"/>
  <c r="GL285" i="1"/>
  <c r="CN195" i="1"/>
  <c r="CE258" i="1"/>
  <c r="BO298" i="1"/>
  <c r="DD168" i="1"/>
  <c r="GJ292" i="1"/>
  <c r="J272" i="1"/>
  <c r="FW232" i="1"/>
  <c r="CF246" i="1"/>
  <c r="BU287" i="1"/>
  <c r="CH231" i="1"/>
  <c r="GK229" i="1"/>
  <c r="CZ173" i="1"/>
  <c r="AQ292" i="1"/>
  <c r="L189" i="1"/>
  <c r="GE252" i="1"/>
  <c r="ES209" i="1"/>
  <c r="FT198" i="1"/>
  <c r="GQ244" i="1"/>
  <c r="DZ228" i="1"/>
  <c r="R211" i="1"/>
  <c r="CT250" i="1"/>
  <c r="AM252" i="1"/>
  <c r="CW279" i="1"/>
  <c r="AS281" i="1"/>
  <c r="BO231" i="1"/>
  <c r="U292" i="1"/>
  <c r="CP185" i="1"/>
  <c r="EO271" i="1"/>
  <c r="CB253" i="1"/>
  <c r="CJ278" i="1"/>
  <c r="BY261" i="1"/>
  <c r="FY164" i="1"/>
  <c r="CG246" i="1"/>
  <c r="GL182" i="1"/>
  <c r="FS242" i="1"/>
  <c r="DS178" i="1"/>
  <c r="AM288" i="1"/>
  <c r="DI257" i="1"/>
  <c r="FN293" i="1"/>
  <c r="DO257" i="1"/>
  <c r="AU291" i="1"/>
  <c r="EP241" i="1"/>
  <c r="HB239" i="1"/>
  <c r="I63" i="1"/>
  <c r="DC263" i="1"/>
  <c r="AD276" i="1"/>
  <c r="FT209" i="1"/>
  <c r="EQ297" i="1"/>
  <c r="AD231" i="1"/>
  <c r="CF188" i="1"/>
  <c r="DA278" i="1"/>
  <c r="BH193" i="1"/>
  <c r="AK253" i="1"/>
  <c r="EB282" i="1"/>
  <c r="DW267" i="1"/>
  <c r="H56" i="1"/>
  <c r="GJ253" i="1"/>
  <c r="GW244" i="1"/>
  <c r="FZ262" i="1"/>
  <c r="HD206" i="1"/>
  <c r="R293" i="1"/>
  <c r="V221" i="1"/>
  <c r="CO266" i="1"/>
  <c r="GQ147" i="1"/>
  <c r="EZ220" i="1"/>
  <c r="DS268" i="1"/>
  <c r="GB217" i="1"/>
  <c r="GL278" i="1"/>
  <c r="FA272" i="1"/>
  <c r="AZ199" i="1"/>
  <c r="BT184" i="1"/>
  <c r="U297" i="1"/>
  <c r="CN282" i="1"/>
  <c r="FH278" i="1"/>
  <c r="S297" i="1"/>
  <c r="ER187" i="1"/>
  <c r="FB254" i="1"/>
  <c r="BZ280" i="1"/>
  <c r="AN219" i="1"/>
  <c r="CW236" i="1"/>
  <c r="R252" i="1"/>
  <c r="Y288" i="1"/>
  <c r="BR180" i="1"/>
  <c r="CY268" i="1"/>
  <c r="FT140" i="1"/>
  <c r="AF207" i="1"/>
  <c r="GC269" i="1"/>
  <c r="BZ154" i="1"/>
  <c r="BT230" i="1"/>
  <c r="GJ97" i="1"/>
  <c r="GI264" i="1"/>
  <c r="GD233" i="1"/>
  <c r="GC296" i="1"/>
  <c r="HB260" i="1"/>
  <c r="Z288" i="1"/>
  <c r="K270" i="1"/>
  <c r="HH250" i="1"/>
  <c r="CC250" i="1"/>
  <c r="GT221" i="1"/>
  <c r="DG247" i="1"/>
  <c r="BR261" i="1"/>
  <c r="GI281" i="1"/>
  <c r="W233" i="1"/>
  <c r="AB241" i="1"/>
  <c r="GB220" i="1"/>
  <c r="DE189" i="1"/>
  <c r="AQ230" i="1"/>
  <c r="CO255" i="1"/>
  <c r="AN220" i="1"/>
  <c r="AK235" i="1"/>
  <c r="EL213" i="1"/>
  <c r="CW210" i="1"/>
  <c r="HH286" i="1"/>
  <c r="HA287" i="1"/>
  <c r="T185" i="1"/>
  <c r="GP255" i="1"/>
  <c r="AZ226" i="1"/>
  <c r="CQ176" i="1"/>
  <c r="DO227" i="1"/>
  <c r="AD214" i="1"/>
  <c r="CV276" i="1"/>
  <c r="DJ235" i="1"/>
  <c r="FZ267" i="1"/>
  <c r="BZ270" i="1"/>
  <c r="HG277" i="1"/>
  <c r="FH299" i="1"/>
  <c r="FC299" i="1"/>
  <c r="BT249" i="1"/>
  <c r="DO251" i="1"/>
  <c r="HA269" i="1"/>
  <c r="BE294" i="1"/>
  <c r="DH238" i="1"/>
  <c r="AP224" i="1"/>
  <c r="AP291" i="1"/>
  <c r="CH221" i="1"/>
  <c r="BH244" i="1"/>
  <c r="HD264" i="1"/>
  <c r="DK278" i="1"/>
  <c r="BM261" i="1"/>
  <c r="FZ215" i="1"/>
  <c r="EY250" i="1"/>
  <c r="FN267" i="1"/>
  <c r="AU290" i="1"/>
  <c r="BE278" i="1"/>
  <c r="BV253" i="1"/>
  <c r="CA282" i="1"/>
  <c r="GB236" i="1"/>
  <c r="GJ268" i="1"/>
  <c r="GF182" i="1"/>
  <c r="DE286" i="1"/>
  <c r="ET294" i="1"/>
  <c r="GH271" i="1"/>
  <c r="AJ169" i="1"/>
  <c r="DG241" i="1"/>
  <c r="V252" i="1"/>
  <c r="L250" i="1"/>
  <c r="I40" i="1"/>
  <c r="HE194" i="1"/>
  <c r="FV285" i="1"/>
  <c r="AI292" i="1"/>
  <c r="CN254" i="1"/>
  <c r="DJ250" i="1"/>
  <c r="FN251" i="1"/>
  <c r="BB216" i="1"/>
  <c r="R216" i="1"/>
  <c r="HC219" i="1"/>
  <c r="BN188" i="1"/>
  <c r="GX206" i="1"/>
  <c r="BT228" i="1"/>
  <c r="GE286" i="1"/>
  <c r="W249" i="1"/>
  <c r="DR297" i="1"/>
  <c r="X226" i="1"/>
  <c r="GL264" i="1"/>
  <c r="GS287" i="1"/>
  <c r="BC264" i="1"/>
  <c r="AI159" i="1"/>
  <c r="CO92" i="1"/>
  <c r="GY260" i="1"/>
  <c r="BE296" i="1"/>
  <c r="BN283" i="1"/>
  <c r="DN183" i="1"/>
  <c r="FJ239" i="1"/>
  <c r="EW290" i="1"/>
  <c r="DV192" i="1"/>
  <c r="BC237" i="1"/>
  <c r="BL239" i="1"/>
  <c r="FQ279" i="1"/>
  <c r="DA281" i="1"/>
  <c r="FP267" i="1"/>
  <c r="FJ269" i="1"/>
  <c r="EH271" i="1"/>
  <c r="ED231" i="1"/>
  <c r="AZ190" i="1"/>
  <c r="DE206" i="1"/>
  <c r="CJ266" i="1"/>
  <c r="ET113" i="1"/>
  <c r="BR281" i="1"/>
  <c r="AL252" i="1"/>
  <c r="CK278" i="1"/>
  <c r="M237" i="1"/>
  <c r="AA187" i="1"/>
  <c r="GN285" i="1"/>
  <c r="T298" i="1"/>
  <c r="DR216" i="1"/>
  <c r="EI280" i="1"/>
  <c r="GR284" i="1"/>
  <c r="CO258" i="1"/>
  <c r="BU263" i="1"/>
  <c r="DI264" i="1"/>
  <c r="EF231" i="1"/>
  <c r="AH227" i="1"/>
  <c r="EO197" i="1"/>
  <c r="J250" i="1"/>
  <c r="AU288" i="1"/>
  <c r="X273" i="1"/>
  <c r="BY270" i="1"/>
  <c r="CA155" i="1"/>
  <c r="GA292" i="1"/>
  <c r="BD238" i="1"/>
  <c r="CT273" i="1"/>
  <c r="FN209" i="1"/>
  <c r="BZ233" i="1"/>
  <c r="AX228" i="1"/>
  <c r="GC281" i="1"/>
  <c r="FG270" i="1"/>
  <c r="EM158" i="1"/>
  <c r="AG268" i="1"/>
  <c r="FE212" i="1"/>
  <c r="R187" i="1"/>
  <c r="CQ285" i="1"/>
  <c r="ES176" i="1"/>
  <c r="GO290" i="1"/>
  <c r="FV267" i="1"/>
  <c r="CD266" i="1"/>
  <c r="CW280" i="1"/>
  <c r="GM240" i="1"/>
  <c r="CU267" i="1"/>
  <c r="EB265" i="1"/>
  <c r="GU289" i="1"/>
  <c r="ER267" i="1"/>
  <c r="HE284" i="1"/>
  <c r="BZ244" i="1"/>
  <c r="GN238" i="1"/>
  <c r="AC180" i="1"/>
  <c r="HD268" i="1"/>
  <c r="FC218" i="1"/>
  <c r="FX135" i="1"/>
  <c r="BP260" i="1"/>
  <c r="DR251" i="1"/>
  <c r="HF296" i="1"/>
  <c r="EN266" i="1"/>
  <c r="FI264" i="1"/>
  <c r="GM272" i="1"/>
  <c r="CV253" i="1"/>
  <c r="GP294" i="1"/>
  <c r="EV271" i="1"/>
  <c r="BO205" i="1"/>
  <c r="L289" i="1"/>
  <c r="Y293" i="1"/>
  <c r="AD261" i="1"/>
  <c r="DY277" i="1"/>
  <c r="EC251" i="1"/>
  <c r="DD239" i="1"/>
  <c r="AU268" i="1"/>
  <c r="BZ193" i="1"/>
  <c r="BN212" i="1"/>
  <c r="FV286" i="1"/>
  <c r="FU282" i="1"/>
  <c r="HF261" i="1"/>
  <c r="BR255" i="1"/>
  <c r="FR255" i="1"/>
  <c r="HG141" i="1"/>
  <c r="ES245" i="1"/>
  <c r="DT185" i="1"/>
  <c r="CK190" i="1"/>
  <c r="HG255" i="1"/>
  <c r="CQ248" i="1"/>
  <c r="Z278" i="1"/>
  <c r="AG296" i="1"/>
  <c r="DP254" i="1"/>
  <c r="L236" i="1"/>
  <c r="GN213" i="1"/>
  <c r="AR276" i="1"/>
  <c r="HD158" i="1"/>
  <c r="CJ173" i="1"/>
  <c r="V101" i="1"/>
  <c r="AP204" i="1"/>
  <c r="S278" i="1"/>
  <c r="FE205" i="1"/>
  <c r="EN237" i="1"/>
  <c r="BY280" i="1"/>
  <c r="GK292" i="1"/>
  <c r="DG227" i="1"/>
  <c r="GQ258" i="1"/>
  <c r="CY288" i="1"/>
  <c r="CC248" i="1"/>
  <c r="BN270" i="1"/>
  <c r="GI291" i="1"/>
  <c r="AE242" i="1"/>
  <c r="DR201" i="1"/>
  <c r="DH267" i="1"/>
  <c r="EX205" i="1"/>
  <c r="FI296" i="1"/>
  <c r="ED205" i="1"/>
  <c r="DQ230" i="1"/>
  <c r="AW287" i="1"/>
  <c r="DF274" i="1"/>
  <c r="H125" i="1"/>
  <c r="EF251" i="1"/>
  <c r="DY247" i="1"/>
  <c r="BP238" i="1"/>
  <c r="DE101" i="1"/>
  <c r="DT268" i="1"/>
  <c r="BC277" i="1"/>
  <c r="HD280" i="1"/>
  <c r="GT267" i="1"/>
  <c r="CU273" i="1"/>
  <c r="DU174" i="1"/>
  <c r="FF258" i="1"/>
  <c r="EB216" i="1"/>
  <c r="GR234" i="1"/>
  <c r="GP231" i="1"/>
  <c r="GK237" i="1"/>
  <c r="CP282" i="1"/>
  <c r="CS228" i="1"/>
  <c r="FR157" i="1"/>
  <c r="J285" i="1"/>
  <c r="DK233" i="1"/>
  <c r="CX292" i="1"/>
  <c r="GF262" i="1"/>
  <c r="AE243" i="1"/>
  <c r="AB289" i="1"/>
  <c r="AG269" i="1"/>
  <c r="CX264" i="1"/>
  <c r="EI82" i="1"/>
  <c r="I215" i="1"/>
  <c r="EQ286" i="1"/>
  <c r="EF263" i="1"/>
  <c r="AT170" i="1"/>
  <c r="FI272" i="1"/>
  <c r="AK277" i="1"/>
  <c r="AH249" i="1"/>
  <c r="AK177" i="1"/>
  <c r="BU297" i="1"/>
  <c r="DD167" i="1"/>
  <c r="GW224" i="1"/>
  <c r="GQ248" i="1"/>
  <c r="FM248" i="1"/>
  <c r="CU287" i="1"/>
  <c r="DS292" i="1"/>
  <c r="DD190" i="1"/>
  <c r="DW200" i="1"/>
  <c r="DG153" i="1"/>
  <c r="GO274" i="1"/>
  <c r="R298" i="1"/>
  <c r="EH217" i="1"/>
  <c r="AM287" i="1"/>
  <c r="CT274" i="1"/>
  <c r="Z254" i="1"/>
  <c r="I162" i="1"/>
  <c r="HI279" i="1"/>
  <c r="FA238" i="1"/>
  <c r="FF246" i="1"/>
  <c r="R259" i="1"/>
  <c r="FF230" i="1"/>
  <c r="GY158" i="1"/>
  <c r="FH211" i="1"/>
  <c r="EA298" i="1"/>
  <c r="AT258" i="1"/>
  <c r="GG230" i="1"/>
  <c r="EA299" i="1"/>
  <c r="DK196" i="1"/>
  <c r="AD258" i="1"/>
  <c r="GX257" i="1"/>
  <c r="CJ237" i="1"/>
  <c r="ER143" i="1"/>
  <c r="GT271" i="1"/>
  <c r="FG222" i="1"/>
  <c r="BS272" i="1"/>
  <c r="GA273" i="1"/>
  <c r="DI210" i="1"/>
  <c r="V266" i="1"/>
  <c r="CP291" i="1"/>
  <c r="FH285" i="1"/>
  <c r="AL171" i="1"/>
  <c r="ES238" i="1"/>
  <c r="AW162" i="1"/>
  <c r="CK288" i="1"/>
  <c r="GW218" i="1"/>
  <c r="EM293" i="1"/>
  <c r="EY204" i="1"/>
  <c r="DV298" i="1"/>
  <c r="AI235" i="1"/>
  <c r="FP283" i="1"/>
  <c r="CD182" i="1"/>
  <c r="ED259" i="1"/>
  <c r="AW260" i="1"/>
  <c r="CT241" i="1"/>
  <c r="DK266" i="1"/>
  <c r="CI253" i="1"/>
  <c r="GQ251" i="1"/>
  <c r="CM232" i="1"/>
  <c r="J257" i="1"/>
  <c r="DS261" i="1"/>
  <c r="Y294" i="1"/>
  <c r="T221" i="1"/>
  <c r="Z143" i="1"/>
  <c r="FU231" i="1"/>
  <c r="BM213" i="1"/>
  <c r="Z142" i="1"/>
  <c r="GQ294" i="1"/>
  <c r="DL273" i="1"/>
  <c r="GH242" i="1"/>
  <c r="DD251" i="1"/>
  <c r="H132" i="1"/>
  <c r="EK233" i="1"/>
  <c r="AN249" i="1"/>
  <c r="AD257" i="1"/>
  <c r="FG219" i="1"/>
  <c r="FX240" i="1"/>
  <c r="ES163" i="1"/>
  <c r="FN153" i="1"/>
  <c r="AT294" i="1"/>
  <c r="AC196" i="1"/>
  <c r="BW295" i="1"/>
  <c r="GG217" i="1"/>
  <c r="DF210" i="1"/>
  <c r="H46" i="1"/>
  <c r="T181" i="1"/>
  <c r="FM243" i="1"/>
  <c r="AW252" i="1"/>
  <c r="HD259" i="1"/>
  <c r="DU275" i="1"/>
  <c r="CM261" i="1"/>
  <c r="EI283" i="1"/>
  <c r="BM272" i="1"/>
  <c r="H197" i="1"/>
  <c r="AG239" i="1"/>
  <c r="FN221" i="1"/>
  <c r="DN265" i="1"/>
  <c r="EY261" i="1"/>
  <c r="CD286" i="1"/>
  <c r="CZ99" i="1"/>
  <c r="GT292" i="1"/>
  <c r="CM210" i="1"/>
  <c r="BG246" i="1"/>
  <c r="EF247" i="1"/>
  <c r="Y263" i="1"/>
  <c r="I114" i="1"/>
  <c r="DA283" i="1"/>
  <c r="ET262" i="1"/>
  <c r="EJ269" i="1"/>
  <c r="BL180" i="1"/>
  <c r="BJ248" i="1"/>
  <c r="CZ195" i="1"/>
  <c r="GU272" i="1"/>
  <c r="FA279" i="1"/>
  <c r="AO232" i="1"/>
  <c r="N297" i="1"/>
  <c r="AI277" i="1"/>
  <c r="FJ267" i="1"/>
  <c r="DL228" i="1"/>
  <c r="AE295" i="1"/>
  <c r="BB275" i="1"/>
  <c r="BS250" i="1"/>
  <c r="BQ267" i="1"/>
  <c r="H108" i="1"/>
  <c r="CC291" i="1"/>
  <c r="DZ180" i="1"/>
  <c r="GF222" i="1"/>
  <c r="BJ159" i="1"/>
  <c r="X252" i="1"/>
  <c r="AR297" i="1"/>
  <c r="BG198" i="1"/>
  <c r="CO246" i="1"/>
  <c r="DG246" i="1"/>
  <c r="BJ258" i="1"/>
  <c r="X246" i="1"/>
  <c r="M258" i="1"/>
  <c r="EP255" i="1"/>
  <c r="GN201" i="1"/>
  <c r="BG269" i="1"/>
  <c r="HG233" i="1"/>
  <c r="DT255" i="1"/>
  <c r="DD269" i="1"/>
  <c r="GA232" i="1"/>
  <c r="FZ294" i="1"/>
  <c r="DB225" i="1"/>
  <c r="BV145" i="1"/>
  <c r="I94" i="1"/>
  <c r="T180" i="1"/>
  <c r="P197" i="1"/>
  <c r="EB249" i="1"/>
  <c r="P267" i="1"/>
  <c r="DZ238" i="1"/>
  <c r="CF278" i="1"/>
  <c r="DH276" i="1"/>
  <c r="K174" i="1"/>
  <c r="GN235" i="1"/>
  <c r="CY291" i="1"/>
  <c r="GJ114" i="1"/>
  <c r="AD188" i="1"/>
  <c r="DS278" i="1"/>
  <c r="DD176" i="1"/>
  <c r="EW133" i="1"/>
  <c r="BS274" i="1"/>
  <c r="GN207" i="1"/>
  <c r="CA291" i="1"/>
  <c r="R106" i="1"/>
  <c r="CI201" i="1"/>
  <c r="FN290" i="1"/>
  <c r="GN182" i="1"/>
  <c r="BG279" i="1"/>
  <c r="BM230" i="1"/>
  <c r="ER181" i="1"/>
  <c r="GM294" i="1"/>
  <c r="EF240" i="1"/>
  <c r="FY185" i="1"/>
  <c r="GS146" i="1"/>
  <c r="GG210" i="1"/>
  <c r="FO230" i="1"/>
  <c r="BA160" i="1"/>
  <c r="BE268" i="1"/>
  <c r="EG239" i="1"/>
  <c r="EC119" i="1"/>
  <c r="FP294" i="1"/>
  <c r="HF162" i="1"/>
  <c r="GJ280" i="1"/>
  <c r="GI140" i="1"/>
  <c r="GT176" i="1"/>
  <c r="CD181" i="1"/>
  <c r="CQ240" i="1"/>
  <c r="ER271" i="1"/>
  <c r="GL133" i="1"/>
  <c r="S247" i="1"/>
  <c r="HH229" i="1"/>
  <c r="DS298" i="1"/>
  <c r="GS172" i="1"/>
  <c r="FO260" i="1"/>
  <c r="EB284" i="1"/>
  <c r="BD285" i="1"/>
  <c r="CB229" i="1"/>
  <c r="GT253" i="1"/>
  <c r="AR277" i="1"/>
  <c r="GW261" i="1"/>
  <c r="AH278" i="1"/>
  <c r="AI285" i="1"/>
  <c r="HH264" i="1"/>
  <c r="BI288" i="1"/>
  <c r="I71" i="1"/>
  <c r="ER278" i="1"/>
  <c r="CI231" i="1"/>
  <c r="BQ241" i="1"/>
  <c r="K123" i="1"/>
  <c r="FE275" i="1"/>
  <c r="EF233" i="1"/>
  <c r="V254" i="1"/>
  <c r="DP286" i="1"/>
  <c r="CO247" i="1"/>
  <c r="GE287" i="1"/>
  <c r="FI259" i="1"/>
  <c r="FX244" i="1"/>
  <c r="CA228" i="1"/>
  <c r="BU291" i="1"/>
  <c r="HE101" i="1"/>
  <c r="AG259" i="1"/>
  <c r="BO271" i="1"/>
  <c r="DL184" i="1"/>
  <c r="FW270" i="1"/>
  <c r="DY251" i="1"/>
  <c r="DG160" i="1"/>
  <c r="CE219" i="1"/>
  <c r="BX267" i="1"/>
  <c r="DR270" i="1"/>
  <c r="O283" i="1"/>
  <c r="DQ284" i="1"/>
  <c r="EL286" i="1"/>
  <c r="GR237" i="1"/>
  <c r="GF231" i="1"/>
  <c r="EW255" i="1"/>
  <c r="EV281" i="1"/>
  <c r="S263" i="1"/>
  <c r="FP236" i="1"/>
  <c r="CM233" i="1"/>
  <c r="FY178" i="1"/>
  <c r="AI167" i="1"/>
  <c r="BM293" i="1"/>
  <c r="EA141" i="1"/>
  <c r="FM269" i="1"/>
  <c r="AN137" i="1"/>
  <c r="CX134" i="1"/>
  <c r="DL239" i="1"/>
  <c r="EI193" i="1"/>
  <c r="GB286" i="1"/>
  <c r="FQ208" i="1"/>
  <c r="FW206" i="1"/>
  <c r="EN282" i="1"/>
  <c r="BG263" i="1"/>
  <c r="EX268" i="1"/>
  <c r="FU294" i="1"/>
  <c r="DF253" i="1"/>
  <c r="GO227" i="1"/>
  <c r="EB167" i="1"/>
  <c r="BP135" i="1"/>
  <c r="CN268" i="1"/>
  <c r="EI258" i="1"/>
  <c r="GT241" i="1"/>
  <c r="CB288" i="1"/>
  <c r="GU260" i="1"/>
  <c r="AD293" i="1"/>
  <c r="K256" i="1"/>
  <c r="GL277" i="1"/>
  <c r="O286" i="1"/>
  <c r="DC215" i="1"/>
  <c r="DM254" i="1"/>
  <c r="CV229" i="1"/>
  <c r="DX243" i="1"/>
  <c r="CO187" i="1"/>
  <c r="FW189" i="1"/>
  <c r="EX226" i="1"/>
  <c r="H53" i="1"/>
  <c r="CM273" i="1"/>
  <c r="BZ135" i="1"/>
  <c r="CF283" i="1"/>
  <c r="ED265" i="1"/>
  <c r="FO285" i="1"/>
  <c r="AJ232" i="1"/>
  <c r="AC224" i="1"/>
  <c r="CF216" i="1"/>
  <c r="Q271" i="1"/>
  <c r="BI239" i="1"/>
  <c r="CG189" i="1"/>
  <c r="FU292" i="1"/>
  <c r="W238" i="1"/>
  <c r="GU257" i="1"/>
  <c r="BH291" i="1"/>
  <c r="EV144" i="1"/>
  <c r="EZ221" i="1"/>
  <c r="DQ287" i="1"/>
  <c r="H205" i="1"/>
  <c r="GK270" i="1"/>
  <c r="AP223" i="1"/>
  <c r="EC296" i="1"/>
  <c r="S271" i="1"/>
  <c r="EQ271" i="1"/>
  <c r="DU192" i="1"/>
  <c r="FO220" i="1"/>
  <c r="EG264" i="1"/>
  <c r="EE205" i="1"/>
  <c r="P283" i="1"/>
  <c r="FD266" i="1"/>
  <c r="DV289" i="1"/>
  <c r="FC249" i="1"/>
  <c r="BP161" i="1"/>
  <c r="ER194" i="1"/>
  <c r="BX280" i="1"/>
  <c r="BN278" i="1"/>
  <c r="BV199" i="1"/>
  <c r="FV290" i="1"/>
  <c r="GJ249" i="1"/>
  <c r="FV197" i="1"/>
  <c r="CA294" i="1"/>
  <c r="DV258" i="1"/>
  <c r="AA195" i="1"/>
  <c r="FD250" i="1"/>
  <c r="DI187" i="1"/>
  <c r="AU227" i="1"/>
  <c r="FP232" i="1"/>
  <c r="GM289" i="1"/>
  <c r="BH213" i="1"/>
  <c r="GE251" i="1"/>
  <c r="CB246" i="1"/>
  <c r="HH271" i="1"/>
  <c r="I174" i="1"/>
  <c r="ES265" i="1"/>
  <c r="Q245" i="1"/>
  <c r="BJ197" i="1"/>
  <c r="ED173" i="1"/>
  <c r="FG279" i="1"/>
  <c r="DO261" i="1"/>
  <c r="AW234" i="1"/>
  <c r="H196" i="1"/>
  <c r="FR222" i="1"/>
  <c r="AD259" i="1"/>
  <c r="GZ282" i="1"/>
  <c r="H140" i="1"/>
  <c r="CF294" i="1"/>
  <c r="ED160" i="1"/>
  <c r="BI251" i="1"/>
  <c r="EI295" i="1"/>
  <c r="FS208" i="1"/>
  <c r="DV296" i="1"/>
  <c r="H63" i="1"/>
  <c r="EL279" i="1"/>
  <c r="N280" i="1"/>
  <c r="H72" i="1"/>
  <c r="AJ216" i="1"/>
  <c r="AM248" i="1"/>
  <c r="FP240" i="1"/>
  <c r="FQ237" i="1"/>
  <c r="FO280" i="1"/>
  <c r="P277" i="1"/>
  <c r="H48" i="1"/>
  <c r="GU277" i="1"/>
  <c r="BC298" i="1"/>
  <c r="EO293" i="1"/>
  <c r="HB208" i="1"/>
  <c r="BH245" i="1"/>
  <c r="HB232" i="1"/>
  <c r="BX263" i="1"/>
  <c r="FV232" i="1"/>
  <c r="EI255" i="1"/>
  <c r="K264" i="1"/>
  <c r="Y261" i="1"/>
  <c r="DP222" i="1"/>
  <c r="BW239" i="1"/>
  <c r="CI185" i="1"/>
  <c r="BD192" i="1"/>
  <c r="DB263" i="1"/>
  <c r="EZ227" i="1"/>
  <c r="FD263" i="1"/>
  <c r="FC264" i="1"/>
  <c r="GW229" i="1"/>
  <c r="FL273" i="1"/>
  <c r="CN162" i="1"/>
  <c r="R218" i="1"/>
  <c r="FE169" i="1"/>
  <c r="HB234" i="1"/>
  <c r="DB293" i="1"/>
  <c r="BT273" i="1"/>
  <c r="CF263" i="1"/>
  <c r="CY264" i="1"/>
  <c r="EI273" i="1"/>
  <c r="BH273" i="1"/>
  <c r="ES280" i="1"/>
  <c r="EA226" i="1"/>
  <c r="DQ246" i="1"/>
  <c r="HE291" i="1"/>
  <c r="DC276" i="1"/>
  <c r="BH191" i="1"/>
  <c r="GR297" i="1"/>
  <c r="AU256" i="1"/>
  <c r="T249" i="1"/>
  <c r="EA283" i="1"/>
  <c r="DQ271" i="1"/>
  <c r="GG248" i="1"/>
  <c r="GR160" i="1"/>
  <c r="AX224" i="1"/>
  <c r="BX242" i="1"/>
  <c r="FE189" i="1"/>
  <c r="CQ246" i="1"/>
  <c r="BR179" i="1"/>
  <c r="EX266" i="1"/>
  <c r="CI298" i="1"/>
  <c r="Y196" i="1"/>
  <c r="Q210" i="1"/>
  <c r="ES287" i="1"/>
  <c r="FC255" i="1"/>
  <c r="GZ173" i="1"/>
  <c r="HD298" i="1"/>
  <c r="H135" i="1"/>
  <c r="AQ267" i="1"/>
  <c r="AK283" i="1"/>
  <c r="AL282" i="1"/>
  <c r="CR243" i="1"/>
  <c r="U227" i="1"/>
  <c r="GK291" i="1"/>
  <c r="DW284" i="1"/>
  <c r="AJ255" i="1"/>
  <c r="AD297" i="1"/>
  <c r="FT134" i="1"/>
  <c r="FX201" i="1"/>
  <c r="CE271" i="1"/>
  <c r="FY253" i="1"/>
  <c r="FW145" i="1"/>
  <c r="V272" i="1"/>
  <c r="FE288" i="1"/>
  <c r="FW221" i="1"/>
  <c r="BJ94" i="1"/>
  <c r="FP298" i="1"/>
  <c r="GN186" i="1"/>
  <c r="FI182" i="1"/>
  <c r="DP287" i="1"/>
  <c r="CI249" i="1"/>
  <c r="CN296" i="1"/>
  <c r="CC137" i="1"/>
  <c r="FE156" i="1"/>
  <c r="FR272" i="1"/>
  <c r="AY263" i="1"/>
  <c r="FX206" i="1"/>
  <c r="BX291" i="1"/>
  <c r="CW244" i="1"/>
  <c r="DH271" i="1"/>
  <c r="CS209" i="1"/>
  <c r="EV133" i="1"/>
  <c r="HF286" i="1"/>
  <c r="T289" i="1"/>
  <c r="GC279" i="1"/>
  <c r="CE277" i="1"/>
  <c r="GD256" i="1"/>
  <c r="BI142" i="1"/>
  <c r="BL187" i="1"/>
  <c r="DR264" i="1"/>
  <c r="GV276" i="1"/>
  <c r="CJ220" i="1"/>
  <c r="EE93" i="1"/>
  <c r="GG274" i="1"/>
  <c r="DG259" i="1"/>
  <c r="EP298" i="1"/>
  <c r="GN198" i="1"/>
  <c r="EW297" i="1"/>
  <c r="GH256" i="1"/>
  <c r="AT277" i="1"/>
  <c r="GX281" i="1"/>
  <c r="GR289" i="1"/>
  <c r="BP288" i="1"/>
  <c r="CO230" i="1"/>
  <c r="BP212" i="1"/>
  <c r="GK180" i="1"/>
  <c r="BO181" i="1"/>
  <c r="BR279" i="1"/>
  <c r="FA228" i="1"/>
  <c r="AQ232" i="1"/>
  <c r="DL202" i="1"/>
  <c r="FX272" i="1"/>
  <c r="CZ100" i="1"/>
  <c r="CN297" i="1"/>
  <c r="FQ261" i="1"/>
  <c r="AF244" i="1"/>
  <c r="FX293" i="1"/>
  <c r="AR222" i="1"/>
  <c r="AY192" i="1"/>
  <c r="CO245" i="1"/>
  <c r="AU287" i="1"/>
  <c r="AD120" i="1"/>
  <c r="AC255" i="1"/>
  <c r="H137" i="1"/>
  <c r="AO278" i="1"/>
  <c r="FZ214" i="1"/>
  <c r="FR287" i="1"/>
  <c r="BM279" i="1"/>
  <c r="CZ277" i="1"/>
  <c r="DW188" i="1"/>
  <c r="GF297" i="1"/>
  <c r="AP186" i="1"/>
  <c r="BD269" i="1"/>
  <c r="BO297" i="1"/>
  <c r="HA180" i="1"/>
  <c r="FU185" i="1"/>
  <c r="EC246" i="1"/>
  <c r="L245" i="1"/>
  <c r="FR264" i="1"/>
  <c r="BX293" i="1"/>
  <c r="EU236" i="1"/>
  <c r="GF185" i="1"/>
  <c r="FV255" i="1"/>
  <c r="BO189" i="1"/>
  <c r="DB272" i="1"/>
  <c r="AU189" i="1"/>
  <c r="BU274" i="1"/>
  <c r="X222" i="1"/>
  <c r="DX236" i="1"/>
  <c r="BR232" i="1"/>
  <c r="FI252" i="1"/>
  <c r="DM192" i="1"/>
  <c r="GV188" i="1"/>
  <c r="GU263" i="1"/>
  <c r="ES197" i="1"/>
  <c r="BG80" i="1"/>
  <c r="GL251" i="1"/>
  <c r="EA290" i="1"/>
  <c r="DW299" i="1"/>
  <c r="CB221" i="1"/>
  <c r="DJ264" i="1"/>
  <c r="FG179" i="1"/>
  <c r="AN206" i="1"/>
  <c r="EB159" i="1"/>
  <c r="AY175" i="1"/>
  <c r="BM264" i="1"/>
  <c r="FZ223" i="1"/>
  <c r="GX237" i="1"/>
  <c r="GH272" i="1"/>
  <c r="EW160" i="1"/>
  <c r="Z226" i="1"/>
  <c r="FD256" i="1"/>
  <c r="FU275" i="1"/>
  <c r="CJ254" i="1"/>
  <c r="AC249" i="1"/>
  <c r="AG229" i="1"/>
  <c r="HB261" i="1"/>
  <c r="AV289" i="1"/>
  <c r="DV217" i="1"/>
  <c r="HI289" i="1"/>
  <c r="EX267" i="1"/>
  <c r="AK182" i="1"/>
  <c r="Y223" i="1"/>
  <c r="FY278" i="1"/>
  <c r="DP150" i="1"/>
  <c r="GS219" i="1"/>
  <c r="GH190" i="1"/>
  <c r="FH215" i="1"/>
  <c r="GL227" i="1"/>
  <c r="CW254" i="1"/>
  <c r="CP248" i="1"/>
  <c r="FW264" i="1"/>
  <c r="EE247" i="1"/>
  <c r="DO262" i="1"/>
  <c r="EZ299" i="1"/>
  <c r="FS229" i="1"/>
  <c r="FO231" i="1"/>
  <c r="DH274" i="1"/>
  <c r="DY234" i="1"/>
  <c r="DS228" i="1"/>
  <c r="DD264" i="1"/>
  <c r="EK181" i="1"/>
  <c r="GT283" i="1"/>
  <c r="CN278" i="1"/>
  <c r="DN167" i="1"/>
  <c r="M259" i="1"/>
  <c r="DN295" i="1"/>
  <c r="AN260" i="1"/>
  <c r="GZ290" i="1"/>
  <c r="FJ251" i="1"/>
  <c r="BE251" i="1"/>
  <c r="DR209" i="1"/>
  <c r="GI225" i="1"/>
  <c r="HG251" i="1"/>
  <c r="GS258" i="1"/>
  <c r="EI285" i="1"/>
  <c r="FO227" i="1"/>
  <c r="BH223" i="1"/>
  <c r="T155" i="1"/>
  <c r="GR277" i="1"/>
  <c r="GB283" i="1"/>
  <c r="BT293" i="1"/>
  <c r="DZ289" i="1"/>
  <c r="GO273" i="1"/>
  <c r="CM278" i="1"/>
  <c r="GL208" i="1"/>
  <c r="BT278" i="1"/>
  <c r="AB234" i="1"/>
  <c r="GF288" i="1"/>
  <c r="K249" i="1"/>
  <c r="I46" i="1"/>
  <c r="FN281" i="1"/>
  <c r="GP290" i="1"/>
  <c r="AP298" i="1"/>
  <c r="EB253" i="1"/>
  <c r="FD222" i="1"/>
  <c r="EX118" i="1"/>
  <c r="FA292" i="1"/>
  <c r="V295" i="1"/>
  <c r="HB255" i="1"/>
  <c r="DZ276" i="1"/>
  <c r="DD298" i="1"/>
  <c r="FP285" i="1"/>
  <c r="L264" i="1"/>
  <c r="BD275" i="1"/>
  <c r="AH276" i="1"/>
  <c r="DE236" i="1"/>
  <c r="CN281" i="1"/>
  <c r="AB196" i="1"/>
  <c r="DF288" i="1"/>
  <c r="M244" i="1"/>
  <c r="BL283" i="1"/>
  <c r="GM263" i="1"/>
  <c r="DC287" i="1"/>
  <c r="BZ159" i="1"/>
  <c r="FK285" i="1"/>
  <c r="FT266" i="1"/>
  <c r="EY264" i="1"/>
  <c r="ET282" i="1"/>
  <c r="AO279" i="1"/>
  <c r="BS204" i="1"/>
  <c r="AX255" i="1"/>
  <c r="EI231" i="1"/>
  <c r="GC278" i="1"/>
  <c r="DS240" i="1"/>
  <c r="DB257" i="1"/>
  <c r="DN210" i="1"/>
  <c r="J137" i="1"/>
  <c r="DU185" i="1"/>
  <c r="FN275" i="1"/>
  <c r="FJ246" i="1"/>
  <c r="EM278" i="1"/>
  <c r="GR282" i="1"/>
  <c r="GM285" i="1"/>
  <c r="CX293" i="1"/>
  <c r="DS282" i="1"/>
  <c r="EJ245" i="1"/>
  <c r="M267" i="1"/>
  <c r="HA263" i="1"/>
  <c r="DG234" i="1"/>
  <c r="BT292" i="1"/>
  <c r="FQ177" i="1"/>
  <c r="EO257" i="1"/>
  <c r="EJ238" i="1"/>
  <c r="FS160" i="1"/>
  <c r="EZ255" i="1"/>
  <c r="FQ270" i="1"/>
  <c r="FF234" i="1"/>
  <c r="EU292" i="1"/>
  <c r="BE261" i="1"/>
  <c r="HA221" i="1"/>
  <c r="GX223" i="1"/>
  <c r="CJ213" i="1"/>
  <c r="AC242" i="1"/>
  <c r="AL225" i="1"/>
  <c r="U281" i="1"/>
  <c r="CS241" i="1"/>
  <c r="BT231" i="1"/>
  <c r="K298" i="1"/>
  <c r="CV135" i="1"/>
  <c r="DC194" i="1"/>
  <c r="FI231" i="1"/>
  <c r="GH287" i="1"/>
  <c r="FF272" i="1"/>
  <c r="I134" i="1"/>
  <c r="FV231" i="1"/>
  <c r="AQ243" i="1"/>
  <c r="HG210" i="1"/>
  <c r="AV271" i="1"/>
  <c r="GB280" i="1"/>
  <c r="GO285" i="1"/>
  <c r="GZ266" i="1"/>
  <c r="T204" i="1"/>
  <c r="AP247" i="1"/>
  <c r="V219" i="1"/>
  <c r="FV272" i="1"/>
  <c r="FL190" i="1"/>
  <c r="CR242" i="1"/>
  <c r="FR271" i="1"/>
  <c r="HE253" i="1"/>
  <c r="GT183" i="1"/>
  <c r="AC250" i="1"/>
  <c r="AC286" i="1"/>
  <c r="GW241" i="1"/>
  <c r="GB275" i="1"/>
  <c r="ED262" i="1"/>
  <c r="GZ291" i="1"/>
  <c r="EZ84" i="1"/>
  <c r="DC166" i="1"/>
  <c r="ED212" i="1"/>
  <c r="BK238" i="1"/>
  <c r="CV210" i="1"/>
  <c r="GH199" i="1"/>
  <c r="HE213" i="1"/>
  <c r="CB274" i="1"/>
  <c r="BY282" i="1"/>
  <c r="FE194" i="1"/>
  <c r="GS290" i="1"/>
  <c r="CQ225" i="1"/>
  <c r="EW247" i="1"/>
  <c r="GJ266" i="1"/>
  <c r="BC244" i="1"/>
  <c r="DV206" i="1"/>
  <c r="AD183" i="1"/>
  <c r="AZ289" i="1"/>
  <c r="FE172" i="1"/>
  <c r="FV246" i="1"/>
  <c r="CY155" i="1"/>
  <c r="GG246" i="1"/>
  <c r="ER168" i="1"/>
  <c r="H69" i="1"/>
  <c r="CY262" i="1"/>
  <c r="BI243" i="1"/>
  <c r="CD240" i="1"/>
  <c r="CB250" i="1"/>
  <c r="Q297" i="1"/>
  <c r="AL211" i="1"/>
  <c r="EY284" i="1"/>
  <c r="HB292" i="1"/>
  <c r="ER283" i="1"/>
  <c r="DV278" i="1"/>
  <c r="AY287" i="1"/>
  <c r="DA276" i="1"/>
  <c r="CO228" i="1"/>
  <c r="BQ281" i="1"/>
  <c r="CT249" i="1"/>
  <c r="HB157" i="1"/>
  <c r="CW189" i="1"/>
  <c r="FG277" i="1"/>
  <c r="I109" i="1"/>
  <c r="AQ257" i="1"/>
  <c r="EE274" i="1"/>
  <c r="AS211" i="1"/>
  <c r="GE297" i="1"/>
  <c r="CK244" i="1"/>
  <c r="CD280" i="1"/>
  <c r="O272" i="1"/>
  <c r="O278" i="1"/>
  <c r="CE298" i="1"/>
  <c r="AK281" i="1"/>
  <c r="CY212" i="1"/>
  <c r="FN276" i="1"/>
  <c r="FI168" i="1"/>
  <c r="BR198" i="1"/>
  <c r="DL291" i="1"/>
  <c r="EI256" i="1"/>
  <c r="FU293" i="1"/>
  <c r="GD261" i="1"/>
  <c r="EH294" i="1"/>
  <c r="L255" i="1"/>
  <c r="AF206" i="1"/>
  <c r="BC262" i="1"/>
  <c r="FM171" i="1"/>
  <c r="GN296" i="1"/>
  <c r="DE182" i="1"/>
  <c r="CE289" i="1"/>
  <c r="FA206" i="1"/>
  <c r="N277" i="1"/>
  <c r="HE158" i="1"/>
  <c r="AN266" i="1"/>
  <c r="AZ157" i="1"/>
  <c r="AK195" i="1"/>
  <c r="DZ299" i="1"/>
  <c r="GY159" i="1"/>
  <c r="DC286" i="1"/>
  <c r="BE239" i="1"/>
  <c r="DR296" i="1"/>
  <c r="AM263" i="1"/>
  <c r="EM215" i="1"/>
  <c r="CR293" i="1"/>
  <c r="HB257" i="1"/>
  <c r="R251" i="1"/>
  <c r="I207" i="1"/>
  <c r="GM286" i="1"/>
  <c r="GO163" i="1"/>
  <c r="FJ120" i="1"/>
  <c r="ES199" i="1"/>
  <c r="DW228" i="1"/>
  <c r="EA237" i="1"/>
  <c r="Z227" i="1"/>
  <c r="AS159" i="1"/>
  <c r="DT289" i="1"/>
  <c r="FR170" i="1"/>
  <c r="AJ268" i="1"/>
  <c r="HH187" i="1"/>
  <c r="CF203" i="1"/>
  <c r="FE287" i="1"/>
  <c r="DU248" i="1"/>
  <c r="DR293" i="1"/>
  <c r="BV220" i="1"/>
  <c r="FI261" i="1"/>
  <c r="CM223" i="1"/>
  <c r="BY199" i="1"/>
  <c r="BU262" i="1"/>
  <c r="BU268" i="1"/>
  <c r="AA225" i="1"/>
  <c r="CU297" i="1"/>
  <c r="DX179" i="1"/>
  <c r="HC186" i="1"/>
  <c r="EF246" i="1"/>
  <c r="HH253" i="1"/>
  <c r="AO227" i="1"/>
  <c r="J294" i="1"/>
  <c r="EA266" i="1"/>
  <c r="EO209" i="1"/>
  <c r="DG283" i="1"/>
  <c r="EU231" i="1"/>
  <c r="DI203" i="1"/>
  <c r="GJ204" i="1"/>
  <c r="EU276" i="1"/>
  <c r="AJ218" i="1"/>
  <c r="AY283" i="1"/>
  <c r="BQ237" i="1"/>
  <c r="FW281" i="1"/>
  <c r="Q287" i="1"/>
  <c r="V135" i="1"/>
  <c r="GM280" i="1"/>
  <c r="GW253" i="1"/>
  <c r="GF239" i="1"/>
  <c r="O288" i="1"/>
  <c r="FN229" i="1"/>
  <c r="HE298" i="1"/>
  <c r="BS257" i="1"/>
  <c r="GB175" i="1"/>
  <c r="FI186" i="1"/>
  <c r="AV221" i="1"/>
  <c r="HB212" i="1"/>
  <c r="EQ244" i="1"/>
  <c r="FX209" i="1"/>
  <c r="GF105" i="1"/>
  <c r="EM198" i="1"/>
  <c r="EI288" i="1"/>
  <c r="BW222" i="1"/>
  <c r="DJ295" i="1"/>
  <c r="FA255" i="1"/>
  <c r="AS279" i="1"/>
  <c r="BC217" i="1"/>
  <c r="GO209" i="1"/>
  <c r="AK279" i="1"/>
  <c r="CU242" i="1"/>
  <c r="GI260" i="1"/>
  <c r="FN291" i="1"/>
  <c r="FY239" i="1"/>
  <c r="DN274" i="1"/>
  <c r="CV274" i="1"/>
  <c r="AJ269" i="1"/>
  <c r="P252" i="1"/>
  <c r="FC278" i="1"/>
  <c r="I159" i="1"/>
  <c r="CB245" i="1"/>
  <c r="AW221" i="1"/>
  <c r="EE294" i="1"/>
  <c r="CO278" i="1"/>
  <c r="EQ295" i="1"/>
  <c r="CF242" i="1"/>
  <c r="BF96" i="1"/>
  <c r="AZ164" i="1"/>
  <c r="AK263" i="1"/>
  <c r="AR262" i="1"/>
  <c r="DI288" i="1"/>
  <c r="EN246" i="1"/>
  <c r="HA234" i="1"/>
  <c r="EQ208" i="1"/>
  <c r="CI274" i="1"/>
  <c r="HC216" i="1"/>
  <c r="S277" i="1"/>
  <c r="BA264" i="1"/>
  <c r="X282" i="1"/>
  <c r="CB256" i="1"/>
  <c r="CS257" i="1"/>
  <c r="FC271" i="1"/>
  <c r="DB277" i="1"/>
  <c r="BL230" i="1"/>
  <c r="CK281" i="1"/>
  <c r="DH231" i="1"/>
  <c r="FB177" i="1"/>
  <c r="V273" i="1"/>
  <c r="CG182" i="1"/>
  <c r="ET209" i="1"/>
  <c r="BN202" i="1"/>
  <c r="EC269" i="1"/>
  <c r="HE252" i="1"/>
  <c r="EU296" i="1"/>
  <c r="GX260" i="1"/>
  <c r="EM244" i="1"/>
  <c r="AI281" i="1"/>
  <c r="HE219" i="1"/>
  <c r="H95" i="1"/>
  <c r="ED210" i="1"/>
  <c r="FQ292" i="1"/>
  <c r="DK149" i="1"/>
  <c r="DZ296" i="1"/>
  <c r="CR210" i="1"/>
  <c r="ES196" i="1"/>
  <c r="CD218" i="1"/>
  <c r="CO272" i="1"/>
  <c r="CG192" i="1"/>
  <c r="EQ183" i="1"/>
  <c r="CV281" i="1"/>
  <c r="EX141" i="1"/>
  <c r="AS193" i="1"/>
  <c r="HC269" i="1"/>
  <c r="BN256" i="1"/>
  <c r="BG219" i="1"/>
  <c r="DP234" i="1"/>
  <c r="GL253" i="1"/>
  <c r="HG274" i="1"/>
  <c r="HH282" i="1"/>
  <c r="DD268" i="1"/>
  <c r="CP289" i="1"/>
  <c r="CO121" i="1"/>
  <c r="N207" i="1"/>
  <c r="AB167" i="1"/>
  <c r="AA205" i="1"/>
  <c r="EQ289" i="1"/>
  <c r="AF297" i="1"/>
  <c r="R261" i="1"/>
  <c r="ET235" i="1"/>
  <c r="GA286" i="1"/>
  <c r="CP198" i="1"/>
  <c r="DA232" i="1"/>
  <c r="DC245" i="1"/>
  <c r="GN226" i="1"/>
  <c r="GN270" i="1"/>
  <c r="GB218" i="1"/>
  <c r="AJ281" i="1"/>
  <c r="GJ235" i="1"/>
  <c r="BA214" i="1"/>
  <c r="HD193" i="1"/>
  <c r="DR222" i="1"/>
  <c r="GF298" i="1"/>
  <c r="GZ218" i="1"/>
  <c r="FL283" i="1"/>
  <c r="Z298" i="1"/>
  <c r="Z207" i="1"/>
  <c r="ET241" i="1"/>
  <c r="BD263" i="1"/>
  <c r="AL263" i="1"/>
  <c r="FG158" i="1"/>
  <c r="AZ238" i="1"/>
  <c r="FI249" i="1"/>
  <c r="GM217" i="1"/>
  <c r="FJ298" i="1"/>
  <c r="CB248" i="1"/>
  <c r="EZ244" i="1"/>
  <c r="AA250" i="1"/>
  <c r="EX212" i="1"/>
  <c r="GP250" i="1"/>
  <c r="CM281" i="1"/>
  <c r="DF299" i="1"/>
  <c r="HF273" i="1"/>
  <c r="HB272" i="1"/>
  <c r="BE281" i="1"/>
  <c r="CK207" i="1"/>
  <c r="BZ226" i="1"/>
  <c r="GB284" i="1"/>
  <c r="EN285" i="1"/>
  <c r="DZ254" i="1"/>
  <c r="O296" i="1"/>
  <c r="GN284" i="1"/>
  <c r="S290" i="1"/>
  <c r="GE250" i="1"/>
  <c r="CO212" i="1"/>
  <c r="FH163" i="1"/>
  <c r="HA163" i="1"/>
  <c r="ES178" i="1"/>
  <c r="DM242" i="1"/>
  <c r="CY297" i="1"/>
  <c r="BL249" i="1"/>
  <c r="BS258" i="1"/>
  <c r="P270" i="1"/>
  <c r="FM197" i="1"/>
  <c r="CV262" i="1"/>
  <c r="BD237" i="1"/>
  <c r="AZ185" i="1"/>
  <c r="DA244" i="1"/>
  <c r="AP236" i="1"/>
  <c r="AI211" i="1"/>
  <c r="T240" i="1"/>
  <c r="BG275" i="1"/>
  <c r="GZ286" i="1"/>
  <c r="BF258" i="1"/>
  <c r="CN271" i="1"/>
  <c r="GH264" i="1"/>
  <c r="CY260" i="1"/>
  <c r="DG292" i="1"/>
  <c r="CX174" i="1"/>
  <c r="AS192" i="1"/>
  <c r="EA154" i="1"/>
  <c r="FB204" i="1"/>
  <c r="CH199" i="1"/>
  <c r="BK274" i="1"/>
  <c r="DT284" i="1"/>
  <c r="GF137" i="1"/>
  <c r="AY296" i="1"/>
  <c r="BO180" i="1"/>
  <c r="CU281" i="1"/>
  <c r="DO296" i="1"/>
  <c r="GX297" i="1"/>
  <c r="BX205" i="1"/>
  <c r="L279" i="1"/>
  <c r="FE218" i="1"/>
  <c r="AZ232" i="1"/>
  <c r="FH181" i="1"/>
  <c r="CD270" i="1"/>
  <c r="FR245" i="1"/>
  <c r="ED285" i="1"/>
  <c r="ED240" i="1"/>
  <c r="GI297" i="1"/>
  <c r="DW214" i="1"/>
  <c r="FW175" i="1"/>
  <c r="AZ196" i="1"/>
  <c r="T254" i="1"/>
  <c r="DK190" i="1"/>
  <c r="AM136" i="1"/>
  <c r="AZ250" i="1"/>
  <c r="GV295" i="1"/>
  <c r="DI230" i="1"/>
  <c r="CR264" i="1"/>
  <c r="GM268" i="1"/>
  <c r="CS176" i="1"/>
  <c r="AK270" i="1"/>
  <c r="HE227" i="1"/>
  <c r="GY160" i="1"/>
  <c r="HB274" i="1"/>
  <c r="DB214" i="1"/>
  <c r="GG176" i="1"/>
  <c r="DB133" i="1"/>
  <c r="EF136" i="1"/>
  <c r="DR181" i="1"/>
  <c r="FO215" i="1"/>
  <c r="BC228" i="1"/>
  <c r="GY277" i="1"/>
  <c r="FU255" i="1"/>
  <c r="CB251" i="1"/>
  <c r="GM283" i="1"/>
  <c r="GE289" i="1"/>
  <c r="FL253" i="1"/>
  <c r="EM294" i="1"/>
  <c r="CW202" i="1"/>
  <c r="EJ193" i="1"/>
  <c r="FK241" i="1"/>
  <c r="GI149" i="1"/>
  <c r="FJ230" i="1"/>
  <c r="DE242" i="1"/>
  <c r="DX228" i="1"/>
  <c r="FJ178" i="1"/>
  <c r="FZ278" i="1"/>
  <c r="CF231" i="1"/>
  <c r="GF260" i="1"/>
  <c r="CK289" i="1"/>
  <c r="AX226" i="1"/>
  <c r="FJ217" i="1"/>
  <c r="AO264" i="1"/>
  <c r="GO198" i="1"/>
  <c r="Z243" i="1"/>
  <c r="BT240" i="1"/>
  <c r="HF288" i="1"/>
  <c r="ED261" i="1"/>
  <c r="CJ247" i="1"/>
  <c r="EX278" i="1"/>
  <c r="FJ293" i="1"/>
  <c r="BU191" i="1"/>
  <c r="DU142" i="1"/>
  <c r="CK201" i="1"/>
  <c r="AP219" i="1"/>
  <c r="BX219" i="1"/>
  <c r="HI278" i="1"/>
  <c r="BV274" i="1"/>
  <c r="ED232" i="1"/>
  <c r="BN244" i="1"/>
  <c r="BL288" i="1"/>
  <c r="FZ175" i="1"/>
  <c r="CV271" i="1"/>
  <c r="BW278" i="1"/>
  <c r="GK226" i="1"/>
  <c r="AX260" i="1"/>
  <c r="BC139" i="1"/>
  <c r="EI194" i="1"/>
  <c r="FP252" i="1"/>
  <c r="DN221" i="1"/>
  <c r="L161" i="1"/>
  <c r="FY249" i="1"/>
  <c r="EH245" i="1"/>
  <c r="BM284" i="1"/>
  <c r="ER261" i="1"/>
  <c r="GV263" i="1"/>
  <c r="DB113" i="1"/>
  <c r="DE248" i="1"/>
  <c r="DU264" i="1"/>
  <c r="FC232" i="1"/>
  <c r="CK263" i="1"/>
  <c r="FQ291" i="1"/>
  <c r="GY275" i="1"/>
  <c r="EL289" i="1"/>
  <c r="DH224" i="1"/>
  <c r="BP291" i="1"/>
  <c r="AY229" i="1"/>
  <c r="N259" i="1"/>
  <c r="AZ145" i="1"/>
  <c r="EB296" i="1"/>
  <c r="CQ287" i="1"/>
  <c r="AY291" i="1"/>
  <c r="FE158" i="1"/>
  <c r="FB184" i="1"/>
  <c r="BT252" i="1"/>
  <c r="GO182" i="1"/>
  <c r="GR236" i="1"/>
  <c r="BP169" i="1"/>
  <c r="CW271" i="1"/>
  <c r="AH279" i="1"/>
  <c r="FK258" i="1"/>
  <c r="GV258" i="1"/>
  <c r="EQ260" i="1"/>
  <c r="DR261" i="1"/>
  <c r="ER273" i="1"/>
  <c r="FK272" i="1"/>
  <c r="FC283" i="1"/>
  <c r="CR216" i="1"/>
  <c r="AK232" i="1"/>
  <c r="EV229" i="1"/>
  <c r="CQ284" i="1"/>
  <c r="CM241" i="1"/>
  <c r="HI240" i="1"/>
  <c r="CV291" i="1"/>
  <c r="BV169" i="1"/>
  <c r="AV275" i="1"/>
  <c r="DZ268" i="1"/>
  <c r="BC141" i="1"/>
  <c r="DX296" i="1"/>
  <c r="ED268" i="1"/>
  <c r="EE217" i="1"/>
  <c r="HE293" i="1"/>
  <c r="BC157" i="1"/>
  <c r="EN216" i="1"/>
  <c r="HB175" i="1"/>
  <c r="AQ241" i="1"/>
  <c r="AQ199" i="1"/>
  <c r="FO295" i="1"/>
  <c r="BN252" i="1"/>
  <c r="HA238" i="1"/>
  <c r="HB269" i="1"/>
  <c r="M249" i="1"/>
  <c r="EY273" i="1"/>
  <c r="BB288" i="1"/>
  <c r="BR274" i="1"/>
  <c r="EO287" i="1"/>
  <c r="BH158" i="1"/>
  <c r="DN289" i="1"/>
  <c r="U209" i="1"/>
  <c r="GE298" i="1"/>
  <c r="GD297" i="1"/>
  <c r="GF225" i="1"/>
  <c r="GI276" i="1"/>
  <c r="BO284" i="1"/>
  <c r="DN254" i="1"/>
  <c r="AJ235" i="1"/>
  <c r="CM220" i="1"/>
  <c r="EP187" i="1"/>
  <c r="FD249" i="1"/>
  <c r="BS261" i="1"/>
  <c r="EZ275" i="1"/>
  <c r="DO276" i="1"/>
  <c r="EN225" i="1"/>
  <c r="BN249" i="1"/>
  <c r="GR228" i="1"/>
  <c r="FB293" i="1"/>
  <c r="CG265" i="1"/>
  <c r="CN265" i="1"/>
  <c r="DK295" i="1"/>
  <c r="FJ232" i="1"/>
  <c r="CN225" i="1"/>
  <c r="DA247" i="1"/>
  <c r="CP288" i="1"/>
  <c r="CC249" i="1"/>
  <c r="R230" i="1"/>
  <c r="J258" i="1"/>
  <c r="HG267" i="1"/>
  <c r="GA117" i="1"/>
  <c r="CS259" i="1"/>
  <c r="CQ242" i="1"/>
  <c r="EL239" i="1"/>
  <c r="DX272" i="1"/>
  <c r="AW201" i="1"/>
  <c r="FD165" i="1"/>
  <c r="FW194" i="1"/>
  <c r="AC231" i="1"/>
  <c r="AQ255" i="1"/>
  <c r="AZ268" i="1"/>
  <c r="HA245" i="1"/>
  <c r="CM165" i="1"/>
  <c r="BZ248" i="1"/>
  <c r="DH283" i="1"/>
  <c r="FG269" i="1"/>
  <c r="EH255" i="1"/>
  <c r="I126" i="1"/>
  <c r="ED258" i="1"/>
  <c r="FQ197" i="1"/>
  <c r="EW291" i="1"/>
  <c r="FV239" i="1"/>
  <c r="V253" i="1"/>
  <c r="CK252" i="1"/>
  <c r="AY282" i="1"/>
  <c r="CF230" i="1"/>
  <c r="CE274" i="1"/>
  <c r="DN234" i="1"/>
  <c r="DQ274" i="1"/>
  <c r="FR89" i="1"/>
  <c r="CV279" i="1"/>
  <c r="Q274" i="1"/>
  <c r="BO245" i="1"/>
  <c r="CQ223" i="1"/>
  <c r="AM213" i="1"/>
  <c r="GD249" i="1"/>
  <c r="R290" i="1"/>
  <c r="EF268" i="1"/>
  <c r="HC257" i="1"/>
  <c r="GU150" i="1"/>
  <c r="BK240" i="1"/>
  <c r="FM266" i="1"/>
  <c r="I141" i="1"/>
  <c r="T260" i="1"/>
  <c r="HF248" i="1"/>
  <c r="FU270" i="1"/>
  <c r="DH277" i="1"/>
  <c r="BK216" i="1"/>
  <c r="FP245" i="1"/>
  <c r="EF232" i="1"/>
  <c r="CF159" i="1"/>
  <c r="EE214" i="1"/>
  <c r="CV288" i="1"/>
  <c r="DN170" i="1"/>
  <c r="AG291" i="1"/>
  <c r="AC244" i="1"/>
  <c r="DM187" i="1"/>
  <c r="CI294" i="1"/>
  <c r="CO253" i="1"/>
  <c r="S240" i="1"/>
  <c r="Y259" i="1"/>
  <c r="BM237" i="1"/>
  <c r="DD291" i="1"/>
  <c r="O235" i="1"/>
  <c r="BH157" i="1"/>
  <c r="ES281" i="1"/>
  <c r="GQ156" i="1"/>
  <c r="DF292" i="1"/>
  <c r="AB249" i="1"/>
  <c r="FN130" i="1"/>
  <c r="CI189" i="1"/>
  <c r="GN272" i="1"/>
  <c r="V233" i="1"/>
  <c r="GZ228" i="1"/>
  <c r="EA280" i="1"/>
  <c r="AP164" i="1"/>
  <c r="GV284" i="1"/>
  <c r="BN218" i="1"/>
  <c r="CK261" i="1"/>
  <c r="BS181" i="1"/>
  <c r="CP109" i="1"/>
  <c r="W282" i="1"/>
  <c r="GE225" i="1"/>
  <c r="GO244" i="1"/>
  <c r="EC206" i="1"/>
  <c r="BM265" i="1"/>
  <c r="AJ186" i="1"/>
  <c r="AW241" i="1"/>
  <c r="GP221" i="1"/>
  <c r="X179" i="1"/>
  <c r="EC297" i="1"/>
  <c r="DU296" i="1"/>
  <c r="BE269" i="1"/>
  <c r="HC217" i="1"/>
  <c r="EL247" i="1"/>
  <c r="ED288" i="1"/>
  <c r="DI289" i="1"/>
  <c r="EX282" i="1"/>
  <c r="BW285" i="1"/>
  <c r="DQ233" i="1"/>
  <c r="S295" i="1"/>
  <c r="FJ241" i="1"/>
  <c r="BN151" i="1"/>
  <c r="EO195" i="1"/>
  <c r="GU278" i="1"/>
  <c r="AA260" i="1"/>
  <c r="AF292" i="1"/>
  <c r="FK211" i="1"/>
  <c r="DW216" i="1"/>
  <c r="EG271" i="1"/>
  <c r="GY282" i="1"/>
  <c r="CM260" i="1"/>
  <c r="GP208" i="1"/>
  <c r="ET206" i="1"/>
  <c r="DW263" i="1"/>
  <c r="CK270" i="1"/>
  <c r="GU237" i="1"/>
  <c r="CZ295" i="1"/>
  <c r="DG273" i="1"/>
  <c r="I106" i="1"/>
  <c r="CT278" i="1"/>
  <c r="CF286" i="1"/>
  <c r="CI172" i="1"/>
  <c r="FZ235" i="1"/>
  <c r="AW285" i="1"/>
  <c r="CT262" i="1"/>
  <c r="GG237" i="1"/>
  <c r="M291" i="1"/>
  <c r="EN281" i="1"/>
  <c r="DY268" i="1"/>
  <c r="HB294" i="1"/>
  <c r="EF264" i="1"/>
  <c r="DA236" i="1"/>
  <c r="AA211" i="1"/>
  <c r="FE290" i="1"/>
  <c r="AH253" i="1"/>
  <c r="BD254" i="1"/>
  <c r="DD210" i="1"/>
  <c r="DU255" i="1"/>
  <c r="EC285" i="1"/>
  <c r="CF282" i="1"/>
  <c r="AP261" i="1"/>
  <c r="FG243" i="1"/>
  <c r="CU278" i="1"/>
  <c r="HD211" i="1"/>
  <c r="EP267" i="1"/>
  <c r="FP288" i="1"/>
  <c r="EX269" i="1"/>
  <c r="EN283" i="1"/>
  <c r="EH215" i="1"/>
  <c r="N267" i="1"/>
  <c r="DY230" i="1"/>
  <c r="AB297" i="1"/>
  <c r="GC205" i="1"/>
  <c r="EU230" i="1"/>
  <c r="FU208" i="1"/>
  <c r="S257" i="1"/>
  <c r="BX269" i="1"/>
  <c r="FN242" i="1"/>
  <c r="BL263" i="1"/>
  <c r="BL231" i="1"/>
  <c r="ER238" i="1"/>
  <c r="J179" i="1"/>
  <c r="Q267" i="1"/>
  <c r="HG195" i="1"/>
  <c r="FS274" i="1"/>
  <c r="GB297" i="1"/>
  <c r="BX201" i="1"/>
  <c r="HD283" i="1"/>
  <c r="AB264" i="1"/>
  <c r="CX284" i="1"/>
  <c r="FC296" i="1"/>
  <c r="K263" i="1"/>
  <c r="AN256" i="1"/>
  <c r="EI266" i="1"/>
  <c r="CO284" i="1"/>
  <c r="DC221" i="1"/>
  <c r="I85" i="1"/>
  <c r="CA280" i="1"/>
  <c r="DP213" i="1"/>
  <c r="BE179" i="1"/>
  <c r="BM250" i="1"/>
  <c r="EO249" i="1"/>
  <c r="CV249" i="1"/>
  <c r="CS226" i="1"/>
  <c r="DD290" i="1"/>
  <c r="AB147" i="1"/>
  <c r="DS211" i="1"/>
  <c r="CY207" i="1"/>
  <c r="FW294" i="1"/>
  <c r="EG278" i="1"/>
  <c r="EL241" i="1"/>
  <c r="DW297" i="1"/>
  <c r="GK230" i="1"/>
  <c r="DE231" i="1"/>
  <c r="AX276" i="1"/>
  <c r="FA233" i="1"/>
  <c r="EY200" i="1"/>
  <c r="EW278" i="1"/>
  <c r="BN172" i="1"/>
  <c r="W270" i="1"/>
  <c r="BJ194" i="1"/>
  <c r="GF255" i="1"/>
  <c r="FE133" i="1"/>
  <c r="HD249" i="1"/>
  <c r="CA259" i="1"/>
  <c r="FG299" i="1"/>
  <c r="DC289" i="1"/>
  <c r="CB236" i="1"/>
  <c r="EZ229" i="1"/>
  <c r="FR298" i="1"/>
  <c r="GS206" i="1"/>
  <c r="EW284" i="1"/>
  <c r="EE250" i="1"/>
  <c r="GA252" i="1"/>
  <c r="AI161" i="1"/>
  <c r="AQ280" i="1"/>
  <c r="HH172" i="1"/>
  <c r="DQ175" i="1"/>
  <c r="AE234" i="1"/>
  <c r="EI253" i="1"/>
  <c r="FX212" i="1"/>
  <c r="X263" i="1"/>
  <c r="BN268" i="1"/>
  <c r="ER262" i="1"/>
  <c r="BX235" i="1"/>
  <c r="DP279" i="1"/>
  <c r="HD287" i="1"/>
  <c r="FS237" i="1"/>
  <c r="DY231" i="1"/>
  <c r="HC226" i="1"/>
  <c r="GK171" i="1"/>
  <c r="FW287" i="1"/>
  <c r="DK224" i="1"/>
  <c r="CQ286" i="1"/>
  <c r="EE193" i="1"/>
  <c r="AS230" i="1"/>
  <c r="CL274" i="1"/>
  <c r="BP272" i="1"/>
  <c r="BG293" i="1"/>
  <c r="HC218" i="1"/>
  <c r="ET117" i="1"/>
  <c r="BC194" i="1"/>
  <c r="AT213" i="1"/>
  <c r="CQ275" i="1"/>
  <c r="AM256" i="1"/>
  <c r="BZ267" i="1"/>
  <c r="AX297" i="1"/>
  <c r="DT277" i="1"/>
  <c r="BK220" i="1"/>
  <c r="FD242" i="1"/>
  <c r="DT247" i="1"/>
  <c r="CK217" i="1"/>
  <c r="AY242" i="1"/>
  <c r="AQ263" i="1"/>
  <c r="DN255" i="1"/>
  <c r="CM106" i="1"/>
  <c r="BY289" i="1"/>
  <c r="EV238" i="1"/>
  <c r="Y273" i="1"/>
  <c r="GG239" i="1"/>
  <c r="FB297" i="1"/>
  <c r="EX290" i="1"/>
  <c r="AI270" i="1"/>
  <c r="BR173" i="1"/>
  <c r="EB233" i="1"/>
  <c r="FQ269" i="1"/>
  <c r="DQ266" i="1"/>
  <c r="CS177" i="1"/>
  <c r="AC297" i="1"/>
  <c r="FM255" i="1"/>
  <c r="GW298" i="1"/>
  <c r="HH159" i="1"/>
  <c r="DJ231" i="1"/>
  <c r="BJ236" i="1"/>
  <c r="FS281" i="1"/>
  <c r="GE207" i="1"/>
  <c r="GJ190" i="1"/>
  <c r="FN246" i="1"/>
  <c r="FM247" i="1"/>
  <c r="GS252" i="1"/>
  <c r="BI144" i="1"/>
  <c r="CQ220" i="1"/>
  <c r="FB246" i="1"/>
  <c r="HB296" i="1"/>
  <c r="CM275" i="1"/>
  <c r="CU260" i="1"/>
  <c r="AU198" i="1"/>
  <c r="H207" i="1"/>
  <c r="EV291" i="1"/>
  <c r="ES253" i="1"/>
  <c r="AP290" i="1"/>
  <c r="EZ297" i="1"/>
  <c r="W286" i="1"/>
  <c r="CL226" i="1"/>
  <c r="AX287" i="1"/>
  <c r="EA172" i="1"/>
  <c r="GY247" i="1"/>
  <c r="EB295" i="1"/>
  <c r="AS282" i="1"/>
  <c r="CB124" i="1"/>
  <c r="BY230" i="1"/>
  <c r="DK205" i="1"/>
  <c r="I91" i="1"/>
  <c r="HA277" i="1"/>
  <c r="EN299" i="1"/>
  <c r="CO290" i="1"/>
  <c r="GG182" i="1"/>
  <c r="CK290" i="1"/>
  <c r="EI244" i="1"/>
  <c r="AF273" i="1"/>
  <c r="CJ292" i="1"/>
  <c r="BM276" i="1"/>
  <c r="ER234" i="1"/>
  <c r="CC275" i="1"/>
  <c r="FO290" i="1"/>
  <c r="EQ262" i="1"/>
  <c r="FH228" i="1"/>
  <c r="FB279" i="1"/>
  <c r="GW239" i="1"/>
  <c r="CA188" i="1"/>
  <c r="EF256" i="1"/>
  <c r="GL255" i="1"/>
  <c r="EP279" i="1"/>
  <c r="EI269" i="1"/>
  <c r="FY294" i="1"/>
  <c r="BR249" i="1"/>
  <c r="GD286" i="1"/>
  <c r="AE258" i="1"/>
  <c r="GX238" i="1"/>
  <c r="AL288" i="1"/>
  <c r="S136" i="1"/>
  <c r="GK195" i="1"/>
  <c r="GQ221" i="1"/>
  <c r="AV291" i="1"/>
  <c r="FT272" i="1"/>
  <c r="AA284" i="1"/>
  <c r="EG293" i="1"/>
  <c r="DM283" i="1"/>
  <c r="DJ249" i="1"/>
  <c r="GF290" i="1"/>
  <c r="DV287" i="1"/>
  <c r="CL251" i="1"/>
  <c r="DH234" i="1"/>
  <c r="EK209" i="1"/>
  <c r="FZ253" i="1"/>
  <c r="BJ281" i="1"/>
  <c r="AL217" i="1"/>
  <c r="FS241" i="1"/>
  <c r="FF188" i="1"/>
  <c r="CM243" i="1"/>
  <c r="I60" i="1"/>
  <c r="GM205" i="1"/>
  <c r="CZ240" i="1"/>
  <c r="AL189" i="1"/>
  <c r="FP212" i="1"/>
  <c r="GK224" i="1"/>
  <c r="EE293" i="1"/>
  <c r="CC210" i="1"/>
  <c r="CV298" i="1"/>
  <c r="J296" i="1"/>
  <c r="BB284" i="1"/>
  <c r="N247" i="1"/>
  <c r="ET284" i="1"/>
  <c r="S237" i="1"/>
  <c r="AZ263" i="1"/>
  <c r="CV269" i="1"/>
  <c r="EG291" i="1"/>
  <c r="CN182" i="1"/>
  <c r="DX247" i="1"/>
  <c r="DK268" i="1"/>
  <c r="FA283" i="1"/>
  <c r="GB268" i="1"/>
  <c r="DO222" i="1"/>
  <c r="DB231" i="1"/>
  <c r="P259" i="1"/>
  <c r="AB220" i="1"/>
  <c r="EJ261" i="1"/>
  <c r="HF213" i="1"/>
  <c r="EN271" i="1"/>
  <c r="BH294" i="1"/>
  <c r="GX213" i="1"/>
  <c r="FP290" i="1"/>
  <c r="EJ243" i="1"/>
  <c r="CV289" i="1"/>
  <c r="CX266" i="1"/>
  <c r="FE289" i="1"/>
  <c r="P237" i="1"/>
  <c r="BO290" i="1"/>
  <c r="GM274" i="1"/>
  <c r="CZ260" i="1"/>
  <c r="CL253" i="1"/>
  <c r="DD258" i="1"/>
  <c r="GW284" i="1"/>
  <c r="DH289" i="1"/>
  <c r="BA247" i="1"/>
  <c r="DR294" i="1"/>
  <c r="DG254" i="1"/>
  <c r="FW219" i="1"/>
  <c r="BV294" i="1"/>
  <c r="X195" i="1"/>
  <c r="ER289" i="1"/>
  <c r="FM274" i="1"/>
  <c r="DV160" i="1"/>
  <c r="O142" i="1"/>
  <c r="AC240" i="1"/>
  <c r="GS248" i="1"/>
  <c r="BL278" i="1"/>
  <c r="GA167" i="1"/>
  <c r="FE295" i="1"/>
  <c r="ED239" i="1"/>
  <c r="FF269" i="1"/>
  <c r="FL234" i="1"/>
  <c r="AE293" i="1"/>
  <c r="GO199" i="1"/>
  <c r="BT264" i="1"/>
  <c r="DT297" i="1"/>
  <c r="BD247" i="1"/>
  <c r="FL241" i="1"/>
  <c r="GV298" i="1"/>
  <c r="GV270" i="1"/>
  <c r="FQ188" i="1"/>
  <c r="EY270" i="1"/>
  <c r="AW215" i="1"/>
  <c r="HD236" i="1"/>
  <c r="HG243" i="1"/>
  <c r="AC230" i="1"/>
  <c r="DD232" i="1"/>
  <c r="O298" i="1"/>
  <c r="GW234" i="1"/>
  <c r="AM290" i="1"/>
  <c r="M205" i="1"/>
  <c r="H147" i="1"/>
  <c r="AK285" i="1"/>
  <c r="DM274" i="1"/>
  <c r="DX219" i="1"/>
  <c r="R278" i="1"/>
  <c r="DP145" i="1"/>
  <c r="Z274" i="1"/>
  <c r="FP237" i="1"/>
  <c r="GQ210" i="1"/>
  <c r="BI262" i="1"/>
  <c r="GB148" i="1"/>
  <c r="CY284" i="1"/>
  <c r="BG244" i="1"/>
  <c r="DW176" i="1"/>
  <c r="CV272" i="1"/>
  <c r="HE210" i="1"/>
  <c r="CK146" i="1"/>
  <c r="AH228" i="1"/>
  <c r="DS276" i="1"/>
  <c r="EX286" i="1"/>
  <c r="AK237" i="1"/>
  <c r="FN142" i="1"/>
  <c r="AN112" i="1"/>
  <c r="DL296" i="1"/>
  <c r="CE286" i="1"/>
  <c r="CP231" i="1"/>
  <c r="GQ227" i="1"/>
  <c r="K260" i="1"/>
  <c r="BI223" i="1"/>
  <c r="J152" i="1"/>
  <c r="AU266" i="1"/>
  <c r="GW270" i="1"/>
  <c r="AQ246" i="1"/>
  <c r="CB178" i="1"/>
  <c r="AW278" i="1"/>
  <c r="AM249" i="1"/>
  <c r="BY200" i="1"/>
  <c r="EH291" i="1"/>
  <c r="CQ294" i="1"/>
  <c r="GS264" i="1"/>
  <c r="W265" i="1"/>
  <c r="AM244" i="1"/>
  <c r="FF235" i="1"/>
  <c r="FF267" i="1"/>
  <c r="CR224" i="1"/>
  <c r="H126" i="1"/>
  <c r="FP271" i="1"/>
  <c r="DQ267" i="1"/>
  <c r="EM268" i="1"/>
  <c r="I52" i="1"/>
  <c r="FT292" i="1"/>
  <c r="AW275" i="1"/>
  <c r="BO280" i="1"/>
  <c r="AY277" i="1"/>
  <c r="GJ273" i="1"/>
  <c r="AL272" i="1"/>
  <c r="AS186" i="1"/>
  <c r="CV233" i="1"/>
  <c r="BX297" i="1"/>
  <c r="AP108" i="1"/>
  <c r="DZ275" i="1"/>
  <c r="AH256" i="1"/>
  <c r="AT296" i="1"/>
  <c r="GL266" i="1"/>
  <c r="BU140" i="1"/>
  <c r="T228" i="1"/>
  <c r="AF222" i="1"/>
  <c r="GM231" i="1"/>
  <c r="HF290" i="1"/>
  <c r="EV230" i="1"/>
  <c r="FA180" i="1"/>
  <c r="HF263" i="1"/>
  <c r="GF199" i="1"/>
  <c r="J234" i="1"/>
  <c r="H168" i="1"/>
  <c r="EN270" i="1"/>
  <c r="CH184" i="1"/>
  <c r="ED153" i="1"/>
  <c r="CL231" i="1"/>
  <c r="GP277" i="1"/>
  <c r="BJ284" i="1"/>
  <c r="FU297" i="1"/>
  <c r="CP271" i="1"/>
  <c r="EE246" i="1"/>
  <c r="AP140" i="1"/>
  <c r="Y277" i="1"/>
  <c r="BF289" i="1"/>
  <c r="GP259" i="1"/>
  <c r="AN234" i="1"/>
  <c r="GB216" i="1"/>
  <c r="Q290" i="1"/>
  <c r="CZ293" i="1"/>
  <c r="GM292" i="1"/>
  <c r="FW297" i="1"/>
  <c r="BE293" i="1"/>
  <c r="EN227" i="1"/>
  <c r="HH275" i="1"/>
  <c r="ES136" i="1"/>
  <c r="HI112" i="1"/>
  <c r="FD228" i="1"/>
  <c r="CL290" i="1"/>
  <c r="AK149" i="1"/>
  <c r="BU153" i="1"/>
  <c r="AJ280" i="1"/>
  <c r="AF254" i="1"/>
  <c r="CA262" i="1"/>
  <c r="H183" i="1"/>
  <c r="CL256" i="1"/>
  <c r="AW206" i="1"/>
  <c r="EJ231" i="1"/>
  <c r="CR206" i="1"/>
  <c r="Y264" i="1"/>
  <c r="GK216" i="1"/>
  <c r="DT244" i="1"/>
  <c r="DJ255" i="1"/>
  <c r="CT260" i="1"/>
  <c r="FQ189" i="1"/>
  <c r="DK275" i="1"/>
  <c r="FR267" i="1"/>
  <c r="BC271" i="1"/>
  <c r="BG264" i="1"/>
  <c r="BL299" i="1"/>
  <c r="GZ240" i="1"/>
  <c r="GY292" i="1"/>
  <c r="N299" i="1"/>
  <c r="FU296" i="1"/>
  <c r="AK213" i="1"/>
  <c r="GS291" i="1"/>
  <c r="FC207" i="1"/>
  <c r="AH162" i="1"/>
  <c r="FE285" i="1"/>
  <c r="BF281" i="1"/>
  <c r="DN212" i="1"/>
  <c r="FG220" i="1"/>
  <c r="FQ267" i="1"/>
  <c r="Z276" i="1"/>
  <c r="GF254" i="1"/>
  <c r="FK212" i="1"/>
  <c r="DT260" i="1"/>
  <c r="ED186" i="1"/>
  <c r="DK282" i="1"/>
  <c r="EU260" i="1"/>
  <c r="AN284" i="1"/>
  <c r="CL289" i="1"/>
  <c r="CO231" i="1"/>
  <c r="GP295" i="1"/>
  <c r="CQ274" i="1"/>
  <c r="CD290" i="1"/>
  <c r="CP272" i="1"/>
  <c r="AC278" i="1"/>
  <c r="I212" i="1"/>
  <c r="L230" i="1"/>
  <c r="AD174" i="1"/>
  <c r="CR257" i="1"/>
  <c r="HD232" i="1"/>
  <c r="CY241" i="1"/>
  <c r="FT273" i="1"/>
  <c r="DZ281" i="1"/>
  <c r="AU248" i="1"/>
  <c r="FU277" i="1"/>
  <c r="J230" i="1"/>
  <c r="AK268" i="1"/>
  <c r="GJ271" i="1"/>
  <c r="CG269" i="1"/>
  <c r="DM272" i="1"/>
  <c r="BX246" i="1"/>
  <c r="BM231" i="1"/>
  <c r="BK295" i="1"/>
  <c r="EU274" i="1"/>
  <c r="BY288" i="1"/>
  <c r="FJ150" i="1"/>
  <c r="L291" i="1"/>
  <c r="AU277" i="1"/>
  <c r="CP299" i="1"/>
  <c r="EY267" i="1"/>
  <c r="FT165" i="1"/>
  <c r="GE270" i="1"/>
  <c r="FM214" i="1"/>
  <c r="GM197" i="1"/>
  <c r="HF230" i="1"/>
  <c r="FU287" i="1"/>
  <c r="DV232" i="1"/>
  <c r="EL227" i="1"/>
  <c r="GG153" i="1"/>
  <c r="DP272" i="1"/>
  <c r="FS269" i="1"/>
  <c r="I43" i="1"/>
  <c r="GX208" i="1"/>
  <c r="HA228" i="1"/>
  <c r="EG215" i="1"/>
  <c r="BY146" i="1"/>
  <c r="Z271" i="1"/>
  <c r="DK238" i="1"/>
  <c r="EP186" i="1"/>
  <c r="DK247" i="1"/>
  <c r="EM238" i="1"/>
  <c r="EO283" i="1"/>
  <c r="HE277" i="1"/>
  <c r="CU217" i="1"/>
  <c r="EU257" i="1"/>
  <c r="GV271" i="1"/>
  <c r="CA270" i="1"/>
  <c r="GR265" i="1"/>
  <c r="EB279" i="1"/>
  <c r="ED293" i="1"/>
  <c r="BQ257" i="1"/>
  <c r="AV268" i="1"/>
  <c r="FT218" i="1"/>
  <c r="BR195" i="1"/>
  <c r="BO229" i="1"/>
  <c r="R253" i="1"/>
  <c r="L281" i="1"/>
  <c r="FO239" i="1"/>
  <c r="BG289" i="1"/>
  <c r="CL239" i="1"/>
  <c r="FH274" i="1"/>
  <c r="GU287" i="1"/>
  <c r="DS220" i="1"/>
  <c r="AC198" i="1"/>
  <c r="AZ293" i="1"/>
  <c r="BF292" i="1"/>
  <c r="DB245" i="1"/>
  <c r="FM268" i="1"/>
  <c r="CF249" i="1"/>
  <c r="GN279" i="1"/>
  <c r="M184" i="1"/>
  <c r="CH266" i="1"/>
  <c r="GU231" i="1"/>
  <c r="CU264" i="1"/>
  <c r="O279" i="1"/>
  <c r="EV270" i="1"/>
  <c r="EC288" i="1"/>
  <c r="BC146" i="1"/>
  <c r="DZ298" i="1"/>
  <c r="FI181" i="1"/>
  <c r="DP170" i="1"/>
  <c r="FZ219" i="1"/>
  <c r="L226" i="1"/>
  <c r="EI261" i="1"/>
  <c r="BY276" i="1"/>
  <c r="AP206" i="1"/>
  <c r="DE289" i="1"/>
  <c r="FK292" i="1"/>
  <c r="FM291" i="1"/>
  <c r="EG203" i="1"/>
  <c r="AI296" i="1"/>
  <c r="EK184" i="1"/>
  <c r="FL276" i="1"/>
  <c r="CI247" i="1"/>
  <c r="DN287" i="1"/>
  <c r="HG175" i="1"/>
  <c r="H145" i="1"/>
  <c r="FW118" i="1"/>
  <c r="EX200" i="1"/>
  <c r="BK248" i="1"/>
  <c r="DK231" i="1"/>
  <c r="DW229" i="1"/>
  <c r="GU230" i="1"/>
  <c r="EC274" i="1"/>
  <c r="DN216" i="1"/>
  <c r="FH261" i="1"/>
  <c r="CU232" i="1"/>
  <c r="HI275" i="1"/>
  <c r="CP240" i="1"/>
  <c r="BA205" i="1"/>
  <c r="DI294" i="1"/>
  <c r="CL286" i="1"/>
  <c r="BZ291" i="1"/>
  <c r="GK280" i="1"/>
  <c r="BX286" i="1"/>
  <c r="DZ160" i="1"/>
  <c r="CB191" i="1"/>
  <c r="T247" i="1"/>
  <c r="BM199" i="1"/>
  <c r="FO248" i="1"/>
  <c r="BT270" i="1"/>
  <c r="BI246" i="1"/>
  <c r="AJ244" i="1"/>
  <c r="GE140" i="1"/>
  <c r="AA242" i="1"/>
  <c r="CV268" i="1"/>
  <c r="EY225" i="1"/>
  <c r="FT276" i="1"/>
  <c r="EP248" i="1"/>
  <c r="EZ232" i="1"/>
  <c r="CO203" i="1"/>
  <c r="HD226" i="1"/>
  <c r="FN92" i="1"/>
  <c r="EK290" i="1"/>
  <c r="HD243" i="1"/>
  <c r="HB197" i="1"/>
  <c r="FY280" i="1"/>
  <c r="AG217" i="1"/>
  <c r="BY266" i="1"/>
  <c r="Y289" i="1"/>
  <c r="U269" i="1"/>
  <c r="EX236" i="1"/>
  <c r="BU177" i="1"/>
  <c r="BE271" i="1"/>
  <c r="EY242" i="1"/>
  <c r="AS296" i="1"/>
  <c r="CF266" i="1"/>
  <c r="EG282" i="1"/>
  <c r="DI262" i="1"/>
  <c r="DF284" i="1"/>
  <c r="FX265" i="1"/>
  <c r="CK260" i="1"/>
  <c r="DC272" i="1"/>
  <c r="FN201" i="1"/>
  <c r="FT274" i="1"/>
  <c r="EK212" i="1"/>
  <c r="AY222" i="1"/>
  <c r="BH164" i="1"/>
  <c r="CN217" i="1"/>
  <c r="GK162" i="1"/>
  <c r="BK241" i="1"/>
  <c r="X228" i="1"/>
  <c r="BI278" i="1"/>
  <c r="CK296" i="1"/>
  <c r="FY141" i="1"/>
  <c r="EG246" i="1"/>
  <c r="EM273" i="1"/>
  <c r="GY259" i="1"/>
  <c r="DI238" i="1"/>
  <c r="CX216" i="1"/>
  <c r="EY295" i="1"/>
  <c r="BS290" i="1"/>
  <c r="BF266" i="1"/>
  <c r="BJ228" i="1"/>
  <c r="EG244" i="1"/>
  <c r="BD287" i="1"/>
  <c r="BA204" i="1"/>
  <c r="GC254" i="1"/>
  <c r="EH223" i="1"/>
  <c r="FK274" i="1"/>
  <c r="BK266" i="1"/>
  <c r="ER297" i="1"/>
  <c r="GX239" i="1"/>
  <c r="CQ135" i="1"/>
  <c r="GR254" i="1"/>
  <c r="EX249" i="1"/>
  <c r="GK272" i="1"/>
  <c r="AP254" i="1"/>
  <c r="EK193" i="1"/>
  <c r="HI233" i="1"/>
  <c r="GI245" i="1"/>
  <c r="AS260" i="1"/>
  <c r="AS232" i="1"/>
  <c r="DI125" i="1"/>
  <c r="DC268" i="1"/>
  <c r="ET285" i="1"/>
  <c r="FJ248" i="1"/>
  <c r="GT295" i="1"/>
  <c r="EF249" i="1"/>
  <c r="HE257" i="1"/>
  <c r="CA295" i="1"/>
  <c r="FI161" i="1"/>
  <c r="BC87" i="1"/>
  <c r="M285" i="1"/>
  <c r="DV240" i="1"/>
  <c r="FX288" i="1"/>
  <c r="I183" i="1"/>
  <c r="DT222" i="1"/>
  <c r="DK290" i="1"/>
  <c r="EO294" i="1"/>
  <c r="FN219" i="1"/>
  <c r="GB256" i="1"/>
  <c r="GR266" i="1"/>
  <c r="CB263" i="1"/>
  <c r="AO241" i="1"/>
  <c r="DF281" i="1"/>
  <c r="GC241" i="1"/>
  <c r="BM214" i="1"/>
  <c r="FY236" i="1"/>
  <c r="CP229" i="1"/>
  <c r="EO266" i="1"/>
  <c r="FZ229" i="1"/>
  <c r="DO295" i="1"/>
  <c r="EC193" i="1"/>
  <c r="GD258" i="1"/>
  <c r="GF249" i="1"/>
  <c r="GY161" i="1"/>
  <c r="CC220" i="1"/>
  <c r="GX264" i="1"/>
  <c r="W218" i="1"/>
  <c r="FF289" i="1"/>
  <c r="DM298" i="1"/>
  <c r="GQ271" i="1"/>
  <c r="EK283" i="1"/>
  <c r="BK259" i="1"/>
  <c r="AX272" i="1"/>
  <c r="DE213" i="1"/>
  <c r="DN227" i="1"/>
  <c r="AL219" i="1"/>
  <c r="HD261" i="1"/>
  <c r="AN195" i="1"/>
  <c r="FX205" i="1"/>
  <c r="AD250" i="1"/>
  <c r="CY228" i="1"/>
  <c r="FW290" i="1"/>
  <c r="CB296" i="1"/>
  <c r="AJ161" i="1"/>
  <c r="GY265" i="1"/>
  <c r="EK237" i="1"/>
  <c r="HC248" i="1"/>
  <c r="GI218" i="1"/>
  <c r="CN224" i="1"/>
  <c r="T207" i="1"/>
  <c r="EJ191" i="1"/>
  <c r="FE270" i="1"/>
  <c r="CQ265" i="1"/>
  <c r="BY219" i="1"/>
  <c r="AE250" i="1"/>
  <c r="CF214" i="1"/>
  <c r="K277" i="1"/>
  <c r="FI287" i="1"/>
  <c r="DW232" i="1"/>
  <c r="BW223" i="1"/>
  <c r="FY259" i="1"/>
  <c r="X258" i="1"/>
  <c r="AT282" i="1"/>
  <c r="ED263" i="1"/>
  <c r="GV283" i="1"/>
  <c r="DZ243" i="1"/>
  <c r="H212" i="1"/>
  <c r="BI217" i="1"/>
  <c r="ED297" i="1"/>
  <c r="DM253" i="1"/>
  <c r="EF237" i="1"/>
  <c r="HB289" i="1"/>
  <c r="AE233" i="1"/>
  <c r="BO246" i="1"/>
  <c r="AF204" i="1"/>
  <c r="T227" i="1"/>
  <c r="EX255" i="1"/>
  <c r="H162" i="1"/>
  <c r="FR164" i="1"/>
  <c r="BP207" i="1"/>
  <c r="GB292" i="1"/>
  <c r="CR291" i="1"/>
  <c r="BR275" i="1"/>
  <c r="FM294" i="1"/>
  <c r="EL283" i="1"/>
  <c r="BY241" i="1"/>
  <c r="FH251" i="1"/>
  <c r="P287" i="1"/>
  <c r="Y220" i="1"/>
  <c r="AX286" i="1"/>
  <c r="GO264" i="1"/>
  <c r="GD232" i="1"/>
  <c r="BP273" i="1"/>
  <c r="FT247" i="1"/>
  <c r="CV218" i="1"/>
  <c r="CX145" i="1"/>
  <c r="DS285" i="1"/>
  <c r="GQ298" i="1"/>
  <c r="HF181" i="1"/>
  <c r="CJ262" i="1"/>
  <c r="CF212" i="1"/>
  <c r="FJ228" i="1"/>
  <c r="BM233" i="1"/>
  <c r="CE299" i="1"/>
  <c r="GB253" i="1"/>
  <c r="CV293" i="1"/>
  <c r="BA241" i="1"/>
  <c r="GD288" i="1"/>
  <c r="DW279" i="1"/>
  <c r="EJ290" i="1"/>
  <c r="ET203" i="1"/>
  <c r="AB229" i="1"/>
  <c r="GE216" i="1"/>
  <c r="EF277" i="1"/>
  <c r="EL297" i="1"/>
  <c r="BX284" i="1"/>
  <c r="ET237" i="1"/>
  <c r="EG221" i="1"/>
  <c r="AO221" i="1"/>
  <c r="HG185" i="1"/>
  <c r="DC246" i="1"/>
  <c r="AV277" i="1"/>
  <c r="GI247" i="1"/>
  <c r="J176" i="1"/>
  <c r="ER291" i="1"/>
  <c r="CJ205" i="1"/>
  <c r="CK199" i="1"/>
  <c r="DZ242" i="1"/>
  <c r="S216" i="1"/>
  <c r="DL289" i="1"/>
  <c r="DB280" i="1"/>
  <c r="DF275" i="1"/>
  <c r="DA287" i="1"/>
  <c r="AF168" i="1"/>
  <c r="CU263" i="1"/>
  <c r="BA272" i="1"/>
  <c r="DB121" i="1"/>
  <c r="GG250" i="1"/>
  <c r="DU258" i="1"/>
  <c r="J193" i="1"/>
  <c r="DJ279" i="1"/>
  <c r="Q227" i="1"/>
  <c r="AJ287" i="1"/>
  <c r="GP247" i="1"/>
  <c r="ET150" i="1"/>
  <c r="U172" i="1"/>
  <c r="I86" i="1"/>
  <c r="AL265" i="1"/>
  <c r="DU148" i="1"/>
  <c r="HI194" i="1"/>
  <c r="V288" i="1"/>
  <c r="AH281" i="1"/>
  <c r="FK289" i="1"/>
  <c r="DR262" i="1"/>
  <c r="GJ193" i="1"/>
  <c r="CB193" i="1"/>
  <c r="U205" i="1"/>
  <c r="CM164" i="1"/>
  <c r="BA244" i="1"/>
  <c r="AB171" i="1"/>
  <c r="FT278" i="1"/>
  <c r="H195" i="1"/>
  <c r="EJ253" i="1"/>
  <c r="AR257" i="1"/>
  <c r="Y157" i="1"/>
  <c r="DZ232" i="1"/>
  <c r="AL229" i="1"/>
  <c r="DK140" i="1"/>
  <c r="EU213" i="1"/>
  <c r="DT197" i="1"/>
  <c r="EL269" i="1"/>
  <c r="EX211" i="1"/>
  <c r="DB240" i="1"/>
  <c r="AE259" i="1"/>
  <c r="EY223" i="1"/>
  <c r="K285" i="1"/>
  <c r="GV278" i="1"/>
  <c r="CF257" i="1"/>
  <c r="CM272" i="1"/>
  <c r="CQ255" i="1"/>
  <c r="AM235" i="1"/>
  <c r="FY246" i="1"/>
  <c r="AL274" i="1"/>
  <c r="GS191" i="1"/>
  <c r="H157" i="1"/>
  <c r="X271" i="1"/>
  <c r="AO203" i="1"/>
  <c r="DK216" i="1"/>
  <c r="BT287" i="1"/>
  <c r="DF298" i="1"/>
  <c r="DH257" i="1"/>
  <c r="DO283" i="1"/>
  <c r="BR231" i="1"/>
  <c r="EZ259" i="1"/>
  <c r="EH252" i="1"/>
  <c r="BU281" i="1"/>
  <c r="GE157" i="1"/>
  <c r="BK221" i="1"/>
  <c r="ER240" i="1"/>
  <c r="EB231" i="1"/>
  <c r="EL271" i="1"/>
  <c r="GJ146" i="1"/>
  <c r="FM267" i="1"/>
  <c r="AR171" i="1"/>
  <c r="FW242" i="1"/>
  <c r="GU248" i="1"/>
  <c r="BU267" i="1"/>
  <c r="EV245" i="1"/>
  <c r="M169" i="1"/>
  <c r="EN240" i="1"/>
  <c r="EG252" i="1"/>
  <c r="K235" i="1"/>
  <c r="DO174" i="1"/>
  <c r="AQ251" i="1"/>
  <c r="CD255" i="1"/>
  <c r="H198" i="1"/>
  <c r="EG234" i="1"/>
  <c r="HE273" i="1"/>
  <c r="BC288" i="1"/>
  <c r="GM287" i="1"/>
  <c r="DS263" i="1"/>
  <c r="GO233" i="1"/>
  <c r="FI235" i="1"/>
  <c r="DL284" i="1"/>
  <c r="DW283" i="1"/>
  <c r="DL178" i="1"/>
  <c r="AI280" i="1"/>
  <c r="DX168" i="1"/>
  <c r="EY292" i="1"/>
  <c r="CD282" i="1"/>
  <c r="BW166" i="1"/>
  <c r="AQ163" i="1"/>
  <c r="GZ280" i="1"/>
  <c r="BO254" i="1"/>
  <c r="H42" i="1"/>
  <c r="DT190" i="1"/>
  <c r="GO271" i="1"/>
  <c r="DS297" i="1"/>
  <c r="FK254" i="1"/>
  <c r="ES237" i="1"/>
  <c r="FZ246" i="1"/>
  <c r="AY299" i="1"/>
  <c r="GR223" i="1"/>
  <c r="GV266" i="1"/>
  <c r="BR252" i="1"/>
  <c r="AO197" i="1"/>
  <c r="CV252" i="1"/>
  <c r="FA237" i="1"/>
  <c r="CT228" i="1"/>
  <c r="R263" i="1"/>
  <c r="EI245" i="1"/>
  <c r="EU293" i="1"/>
  <c r="CL287" i="1"/>
  <c r="FF288" i="1"/>
  <c r="CL252" i="1"/>
  <c r="FE220" i="1"/>
  <c r="AP211" i="1"/>
  <c r="DL268" i="1"/>
  <c r="EE241" i="1"/>
  <c r="EY288" i="1"/>
  <c r="EZ267" i="1"/>
  <c r="DA274" i="1"/>
  <c r="GY185" i="1"/>
  <c r="CN214" i="1"/>
  <c r="BN239" i="1"/>
  <c r="BW283" i="1"/>
  <c r="BD259" i="1"/>
  <c r="CE217" i="1"/>
  <c r="CE254" i="1"/>
  <c r="K125" i="1"/>
  <c r="CC262" i="1"/>
  <c r="FH287" i="1"/>
  <c r="AE277" i="1"/>
  <c r="DM224" i="1"/>
  <c r="GQ273" i="1"/>
  <c r="EH292" i="1"/>
  <c r="H139" i="1"/>
  <c r="BD209" i="1"/>
  <c r="AF216" i="1"/>
  <c r="FE216" i="1"/>
  <c r="EZ295" i="1"/>
  <c r="AB296" i="1"/>
  <c r="CL292" i="1"/>
  <c r="BW261" i="1"/>
  <c r="HA244" i="1"/>
  <c r="GX266" i="1"/>
  <c r="CK214" i="1"/>
  <c r="BO232" i="1"/>
  <c r="DM279" i="1"/>
  <c r="HH263" i="1"/>
  <c r="ER295" i="1"/>
  <c r="AY254" i="1"/>
  <c r="AO272" i="1"/>
  <c r="BA246" i="1"/>
  <c r="DX288" i="1"/>
  <c r="T265" i="1"/>
  <c r="CT286" i="1"/>
  <c r="FO264" i="1"/>
  <c r="CV190" i="1"/>
  <c r="DV208" i="1"/>
  <c r="EN268" i="1"/>
  <c r="CM279" i="1"/>
  <c r="CL265" i="1"/>
  <c r="BR253" i="1"/>
  <c r="DP294" i="1"/>
  <c r="BM238" i="1"/>
  <c r="GR293" i="1"/>
  <c r="CO162" i="1"/>
  <c r="AG148" i="1"/>
  <c r="BL226" i="1"/>
  <c r="EX275" i="1"/>
  <c r="BA266" i="1"/>
  <c r="EG262" i="1"/>
  <c r="FS297" i="1"/>
  <c r="CH298" i="1"/>
  <c r="CY299" i="1"/>
  <c r="HI280" i="1"/>
  <c r="GG262" i="1"/>
  <c r="AQ295" i="1"/>
  <c r="BF240" i="1"/>
  <c r="FQ253" i="1"/>
  <c r="EP242" i="1"/>
  <c r="T293" i="1"/>
  <c r="DJ288" i="1"/>
  <c r="BD250" i="1"/>
  <c r="EY245" i="1"/>
  <c r="EZ291" i="1"/>
  <c r="CA168" i="1"/>
  <c r="DA226" i="1"/>
  <c r="EU221" i="1"/>
  <c r="EW298" i="1"/>
  <c r="GY237" i="1"/>
  <c r="HB96" i="1"/>
  <c r="DV282" i="1"/>
  <c r="CN220" i="1"/>
  <c r="DJ191" i="1"/>
  <c r="DU243" i="1"/>
  <c r="BK231" i="1"/>
  <c r="CA238" i="1"/>
  <c r="BL268" i="1"/>
  <c r="EP257" i="1"/>
  <c r="GP235" i="1"/>
  <c r="FJ233" i="1"/>
  <c r="DO177" i="1"/>
  <c r="FX268" i="1"/>
  <c r="FL171" i="1"/>
  <c r="AX298" i="1"/>
  <c r="CF272" i="1"/>
  <c r="FD290" i="1"/>
  <c r="DQ281" i="1"/>
  <c r="AJ233" i="1"/>
  <c r="BE254" i="1"/>
  <c r="DB217" i="1"/>
  <c r="DL282" i="1"/>
  <c r="O176" i="1"/>
  <c r="AF298" i="1"/>
  <c r="Y238" i="1"/>
  <c r="BL258" i="1"/>
  <c r="BN222" i="1"/>
  <c r="FK265" i="1"/>
  <c r="GR224" i="1"/>
  <c r="CS276" i="1"/>
  <c r="DZ177" i="1"/>
  <c r="CK227" i="1"/>
  <c r="DR243" i="1"/>
  <c r="H62" i="1"/>
  <c r="GA156" i="1"/>
  <c r="HA217" i="1"/>
  <c r="EU286" i="1"/>
  <c r="FC143" i="1"/>
  <c r="AZ267" i="1"/>
  <c r="H64" i="1"/>
  <c r="GB157" i="1"/>
  <c r="BC238" i="1"/>
  <c r="CJ224" i="1"/>
  <c r="N243" i="1"/>
  <c r="DD259" i="1"/>
  <c r="BU290" i="1"/>
  <c r="K289" i="1"/>
  <c r="EF225" i="1"/>
  <c r="W260" i="1"/>
  <c r="AO239" i="1"/>
  <c r="CM293" i="1"/>
  <c r="FI267" i="1"/>
  <c r="GD273" i="1"/>
  <c r="M279" i="1"/>
  <c r="DY174" i="1"/>
  <c r="HH261" i="1"/>
  <c r="FV273" i="1"/>
  <c r="BJ270" i="1"/>
  <c r="DE221" i="1"/>
  <c r="GW187" i="1"/>
  <c r="GQ263" i="1"/>
  <c r="BG216" i="1"/>
  <c r="ER284" i="1"/>
  <c r="EO258" i="1"/>
  <c r="FE273" i="1"/>
  <c r="CE288" i="1"/>
  <c r="CS272" i="1"/>
  <c r="GQ237" i="1"/>
  <c r="FL295" i="1"/>
  <c r="EH212" i="1"/>
  <c r="FP170" i="1"/>
  <c r="W266" i="1"/>
  <c r="GL152" i="1"/>
  <c r="DN226" i="1"/>
  <c r="M263" i="1"/>
  <c r="BK263" i="1"/>
  <c r="AR274" i="1"/>
  <c r="CQ270" i="1"/>
  <c r="DB179" i="1"/>
  <c r="ES247" i="1"/>
  <c r="EN228" i="1"/>
  <c r="FD273" i="1"/>
  <c r="GO191" i="1"/>
  <c r="FL228" i="1"/>
  <c r="EU297" i="1"/>
  <c r="DU291" i="1"/>
  <c r="FD254" i="1"/>
  <c r="AP265" i="1"/>
  <c r="HD230" i="1"/>
  <c r="FN299" i="1"/>
  <c r="DH171" i="1"/>
  <c r="GE283" i="1"/>
  <c r="GR245" i="1"/>
  <c r="ES256" i="1"/>
  <c r="GC298" i="1"/>
  <c r="R242" i="1"/>
  <c r="CY98" i="1"/>
  <c r="FJ285" i="1"/>
  <c r="AW240" i="1"/>
  <c r="AR213" i="1"/>
  <c r="GK139" i="1"/>
  <c r="FN248" i="1"/>
  <c r="BN286" i="1"/>
  <c r="GE266" i="1"/>
  <c r="H61" i="1"/>
  <c r="FG239" i="1"/>
  <c r="P262" i="1"/>
  <c r="FO299" i="1"/>
  <c r="U244" i="1"/>
  <c r="BF146" i="1"/>
  <c r="CT220" i="1"/>
  <c r="FJ256" i="1"/>
  <c r="AU218" i="1"/>
  <c r="FF281" i="1"/>
  <c r="CD285" i="1"/>
  <c r="HF229" i="1"/>
  <c r="FQ230" i="1"/>
  <c r="AT262" i="1"/>
  <c r="K228" i="1"/>
  <c r="BY160" i="1"/>
  <c r="GX272" i="1"/>
  <c r="BG282" i="1"/>
  <c r="AB286" i="1"/>
  <c r="CT152" i="1"/>
  <c r="FF247" i="1"/>
  <c r="AA286" i="1"/>
  <c r="FX289" i="1"/>
  <c r="DB275" i="1"/>
  <c r="BA299" i="1"/>
  <c r="DW296" i="1"/>
  <c r="GH206" i="1"/>
  <c r="DV288" i="1"/>
  <c r="AH170" i="1"/>
  <c r="EP287" i="1"/>
  <c r="FJ278" i="1"/>
  <c r="DW231" i="1"/>
  <c r="DR278" i="1"/>
  <c r="AB255" i="1"/>
  <c r="EZ236" i="1"/>
  <c r="U277" i="1"/>
  <c r="DC211" i="1"/>
  <c r="GZ211" i="1"/>
  <c r="GC245" i="1"/>
  <c r="FG226" i="1"/>
  <c r="EZ280" i="1"/>
  <c r="AP275" i="1"/>
  <c r="DX279" i="1"/>
  <c r="DN291" i="1"/>
  <c r="AJ289" i="1"/>
  <c r="BQ172" i="1"/>
  <c r="CQ258" i="1"/>
  <c r="GE296" i="1"/>
  <c r="BZ247" i="1"/>
  <c r="DN225" i="1"/>
  <c r="DU256" i="1"/>
  <c r="EO279" i="1"/>
  <c r="GU297" i="1"/>
  <c r="CM240" i="1"/>
  <c r="AZ265" i="1"/>
  <c r="FY174" i="1"/>
  <c r="DG282" i="1"/>
  <c r="CC297" i="1"/>
  <c r="EL179" i="1"/>
  <c r="HF245" i="1"/>
  <c r="CM262" i="1"/>
  <c r="EQ285" i="1"/>
  <c r="BY275" i="1"/>
  <c r="GW240" i="1"/>
  <c r="EX297" i="1"/>
  <c r="EW266" i="1"/>
  <c r="I99" i="1"/>
  <c r="EE117" i="1"/>
  <c r="I50" i="1"/>
  <c r="AJ249" i="1"/>
  <c r="AP287" i="1"/>
  <c r="BE272" i="1"/>
  <c r="BW288" i="1"/>
  <c r="EK246" i="1"/>
  <c r="CT261" i="1"/>
  <c r="CU247" i="1"/>
  <c r="DF207" i="1"/>
  <c r="FL252" i="1"/>
  <c r="CD232" i="1"/>
  <c r="EK285" i="1"/>
  <c r="ED226" i="1"/>
  <c r="GY189" i="1"/>
  <c r="BJ275" i="1"/>
  <c r="EO223" i="1"/>
  <c r="BW224" i="1"/>
  <c r="GY253" i="1"/>
  <c r="GL292" i="1"/>
  <c r="CY254" i="1"/>
  <c r="FT146" i="1"/>
  <c r="I116" i="1"/>
  <c r="FO237" i="1"/>
  <c r="DU230" i="1"/>
  <c r="AR210" i="1"/>
  <c r="CG234" i="1"/>
  <c r="FU227" i="1"/>
  <c r="Q299" i="1"/>
  <c r="AV257" i="1"/>
  <c r="EP281" i="1"/>
  <c r="EO277" i="1"/>
  <c r="FI246" i="1"/>
  <c r="CN72" i="1"/>
  <c r="DS244" i="1"/>
  <c r="GR230" i="1"/>
  <c r="HH243" i="1"/>
  <c r="EJ254" i="1"/>
  <c r="FU222" i="1"/>
  <c r="DM247" i="1"/>
  <c r="AK231" i="1"/>
  <c r="AS132" i="1"/>
  <c r="BT239" i="1"/>
  <c r="EC253" i="1"/>
  <c r="FY252" i="1"/>
  <c r="FW191" i="1"/>
  <c r="W237" i="1"/>
  <c r="FP173" i="1"/>
  <c r="U156" i="1"/>
  <c r="I166" i="1"/>
  <c r="EX220" i="1"/>
  <c r="EZ266" i="1"/>
  <c r="CP243" i="1"/>
  <c r="M293" i="1"/>
  <c r="CJ109" i="1"/>
  <c r="ER292" i="1"/>
  <c r="EC273" i="1"/>
  <c r="FB251" i="1"/>
  <c r="AE211" i="1"/>
  <c r="EA263" i="1"/>
  <c r="BE259" i="1"/>
  <c r="DP189" i="1"/>
  <c r="CM212" i="1"/>
  <c r="DM235" i="1"/>
  <c r="EM261" i="1"/>
  <c r="GV287" i="1"/>
  <c r="EJ275" i="1"/>
  <c r="DS132" i="1"/>
  <c r="CJ227" i="1"/>
  <c r="BM194" i="1"/>
  <c r="AN273" i="1"/>
  <c r="AX155" i="1"/>
  <c r="DH135" i="1"/>
  <c r="AO280" i="1"/>
  <c r="O144" i="1"/>
  <c r="EJ298" i="1"/>
  <c r="DR283" i="1"/>
  <c r="N292" i="1"/>
  <c r="GH173" i="1"/>
  <c r="H84" i="1"/>
  <c r="AW225" i="1"/>
  <c r="EQ163" i="1"/>
  <c r="AP293" i="1"/>
  <c r="AB277" i="1"/>
  <c r="AS258" i="1"/>
  <c r="AJ260" i="1"/>
  <c r="FV284" i="1"/>
  <c r="CC269" i="1"/>
  <c r="FE174" i="1"/>
  <c r="HF295" i="1"/>
  <c r="AV174" i="1"/>
  <c r="EN238" i="1"/>
  <c r="GV293" i="1"/>
  <c r="CZ254" i="1"/>
  <c r="DO247" i="1"/>
  <c r="EU281" i="1"/>
  <c r="HD267" i="1"/>
  <c r="DG211" i="1"/>
  <c r="AG216" i="1"/>
  <c r="GQ230" i="1"/>
  <c r="FN223" i="1"/>
  <c r="BK193" i="1"/>
  <c r="DH299" i="1"/>
  <c r="BZ299" i="1"/>
  <c r="BC294" i="1"/>
  <c r="N133" i="1"/>
  <c r="CK291" i="1"/>
  <c r="AV294" i="1"/>
  <c r="Q197" i="1"/>
  <c r="EU228" i="1"/>
  <c r="EG294" i="1"/>
  <c r="DD224" i="1"/>
  <c r="BG184" i="1"/>
  <c r="J146" i="1"/>
  <c r="DL277" i="1"/>
  <c r="BX226" i="1"/>
  <c r="FF232" i="1"/>
  <c r="BR273" i="1"/>
  <c r="CA268" i="1"/>
  <c r="DA212" i="1"/>
  <c r="EM256" i="1"/>
  <c r="GR225" i="1"/>
  <c r="ES243" i="1"/>
  <c r="CK285" i="1"/>
  <c r="HB248" i="1"/>
  <c r="DZ247" i="1"/>
  <c r="GO295" i="1"/>
  <c r="FZ279" i="1"/>
  <c r="DJ278" i="1"/>
  <c r="GX216" i="1"/>
  <c r="HI202" i="1"/>
  <c r="CP264" i="1"/>
  <c r="BM273" i="1"/>
  <c r="S279" i="1"/>
  <c r="AE248" i="1"/>
  <c r="GP236" i="1"/>
  <c r="DY281" i="1"/>
  <c r="AX195" i="1"/>
  <c r="FO283" i="1"/>
  <c r="GA213" i="1"/>
  <c r="DP217" i="1"/>
  <c r="BG291" i="1"/>
  <c r="FY286" i="1"/>
  <c r="CE231" i="1"/>
  <c r="DD203" i="1"/>
  <c r="H180" i="1"/>
  <c r="AP232" i="1"/>
  <c r="AS265" i="1"/>
  <c r="DE243" i="1"/>
  <c r="GK243" i="1"/>
  <c r="CA217" i="1"/>
  <c r="GO176" i="1"/>
  <c r="HF281" i="1"/>
  <c r="EV276" i="1"/>
  <c r="X207" i="1"/>
  <c r="DZ249" i="1"/>
  <c r="HH290" i="1"/>
  <c r="AW186" i="1"/>
  <c r="BK218" i="1"/>
  <c r="HE263" i="1"/>
  <c r="DT262" i="1"/>
  <c r="AC218" i="1"/>
  <c r="O258" i="1"/>
  <c r="CH242" i="1"/>
  <c r="AP182" i="1"/>
  <c r="GL215" i="1"/>
  <c r="EV280" i="1"/>
  <c r="HG217" i="1"/>
  <c r="Y229" i="1"/>
  <c r="CT221" i="1"/>
  <c r="CY227" i="1"/>
  <c r="FC243" i="1"/>
  <c r="AZ211" i="1"/>
  <c r="EU256" i="1"/>
  <c r="EE167" i="1"/>
  <c r="DK207" i="1"/>
  <c r="AD234" i="1"/>
  <c r="HG208" i="1"/>
  <c r="HH239" i="1"/>
  <c r="AU175" i="1"/>
  <c r="DP263" i="1"/>
  <c r="AH255" i="1"/>
  <c r="EK253" i="1"/>
  <c r="T280" i="1"/>
  <c r="AY225" i="1"/>
  <c r="BO125" i="1"/>
  <c r="BK245" i="1"/>
  <c r="EI180" i="1"/>
  <c r="DA216" i="1"/>
  <c r="J225" i="1"/>
  <c r="FL259" i="1"/>
  <c r="AK258" i="1"/>
  <c r="CD208" i="1"/>
  <c r="GU223" i="1"/>
  <c r="EQ270" i="1"/>
  <c r="FH217" i="1"/>
  <c r="FI271" i="1"/>
  <c r="V239" i="1"/>
  <c r="AS292" i="1"/>
  <c r="AM276" i="1"/>
  <c r="DP241" i="1"/>
  <c r="FE251" i="1"/>
  <c r="EB142" i="1"/>
  <c r="DJ253" i="1"/>
  <c r="DK118" i="1"/>
  <c r="AH181" i="1"/>
  <c r="ET245" i="1"/>
  <c r="BL296" i="1"/>
  <c r="HI248" i="1"/>
  <c r="HC293" i="1"/>
  <c r="BG273" i="1"/>
  <c r="ED147" i="1"/>
  <c r="EV244" i="1"/>
  <c r="CI227" i="1"/>
  <c r="DD244" i="1"/>
  <c r="GC264" i="1"/>
  <c r="GJ275" i="1"/>
  <c r="EI229" i="1"/>
  <c r="ER220" i="1"/>
  <c r="BJ264" i="1"/>
  <c r="Y295" i="1"/>
  <c r="DI242" i="1"/>
  <c r="DI222" i="1"/>
  <c r="HD293" i="1"/>
  <c r="FA252" i="1"/>
  <c r="AA292" i="1"/>
  <c r="EY257" i="1"/>
  <c r="EJ226" i="1"/>
  <c r="EX201" i="1"/>
  <c r="DA288" i="1"/>
  <c r="BG287" i="1"/>
  <c r="GJ243" i="1"/>
  <c r="BM288" i="1"/>
  <c r="CE125" i="1"/>
  <c r="EW271" i="1"/>
  <c r="CG261" i="1"/>
  <c r="GX192" i="1"/>
  <c r="GD278" i="1"/>
  <c r="AA173" i="1"/>
  <c r="AZ243" i="1"/>
  <c r="GJ269" i="1"/>
  <c r="FQ248" i="1"/>
  <c r="DK254" i="1"/>
  <c r="DU274" i="1"/>
  <c r="EH141" i="1"/>
  <c r="DP266" i="1"/>
  <c r="AC237" i="1"/>
  <c r="CD289" i="1"/>
  <c r="DZ274" i="1"/>
  <c r="EQ179" i="1"/>
  <c r="W293" i="1"/>
  <c r="GA282" i="1"/>
  <c r="DO260" i="1"/>
  <c r="GL282" i="1"/>
  <c r="EC278" i="1"/>
  <c r="CB233" i="1"/>
  <c r="BB185" i="1"/>
  <c r="DT272" i="1"/>
  <c r="EE240" i="1"/>
  <c r="FT251" i="1"/>
  <c r="DT184" i="1"/>
  <c r="CQ167" i="1"/>
  <c r="AI293" i="1"/>
  <c r="GF155" i="1"/>
  <c r="FT250" i="1"/>
  <c r="GL262" i="1"/>
  <c r="GC209" i="1"/>
  <c r="DV228" i="1"/>
  <c r="EK216" i="1"/>
  <c r="DG219" i="1"/>
  <c r="DL131" i="1"/>
  <c r="CN238" i="1"/>
  <c r="DB286" i="1"/>
  <c r="BS253" i="1"/>
  <c r="BM206" i="1"/>
  <c r="K242" i="1"/>
  <c r="AZ237" i="1"/>
  <c r="U288" i="1"/>
  <c r="AD290" i="1"/>
  <c r="GA184" i="1"/>
  <c r="BJ177" i="1"/>
  <c r="AX279" i="1"/>
  <c r="GN274" i="1"/>
  <c r="I214" i="1"/>
  <c r="FQ225" i="1"/>
  <c r="AK191" i="1"/>
  <c r="DV234" i="1"/>
  <c r="DH296" i="1"/>
  <c r="GU203" i="1"/>
  <c r="GD239" i="1"/>
  <c r="EU238" i="1"/>
  <c r="ET251" i="1"/>
  <c r="BX222" i="1"/>
  <c r="EK210" i="1"/>
  <c r="EQ217" i="1"/>
  <c r="EO284" i="1"/>
  <c r="DB262" i="1"/>
  <c r="GA228" i="1"/>
  <c r="DI297" i="1"/>
  <c r="CC144" i="1"/>
  <c r="FT249" i="1"/>
  <c r="Q253" i="1"/>
  <c r="AV236" i="1"/>
  <c r="HC207" i="1"/>
  <c r="BX257" i="1"/>
  <c r="BR243" i="1"/>
  <c r="AV183" i="1"/>
  <c r="DZ166" i="1"/>
  <c r="AU289" i="1"/>
  <c r="CP260" i="1"/>
  <c r="V194" i="1"/>
  <c r="EE283" i="1"/>
  <c r="DK297" i="1"/>
  <c r="AS250" i="1"/>
  <c r="DT259" i="1"/>
  <c r="BB247" i="1"/>
  <c r="BK255" i="1"/>
  <c r="AX273" i="1"/>
  <c r="DT213" i="1"/>
  <c r="EA291" i="1"/>
  <c r="AH243" i="1"/>
  <c r="CD288" i="1"/>
  <c r="EB194" i="1"/>
  <c r="HD189" i="1"/>
  <c r="DI279" i="1"/>
  <c r="L282" i="1"/>
  <c r="BO237" i="1"/>
  <c r="FI242" i="1"/>
  <c r="HF234" i="1"/>
  <c r="CX135" i="1"/>
  <c r="EV295" i="1"/>
  <c r="EQ282" i="1"/>
  <c r="GW243" i="1"/>
  <c r="I161" i="1"/>
  <c r="GU243" i="1"/>
  <c r="CE267" i="1"/>
  <c r="BE172" i="1"/>
  <c r="DT205" i="1"/>
  <c r="AP292" i="1"/>
  <c r="DD283" i="1"/>
  <c r="EE220" i="1"/>
  <c r="CT242" i="1"/>
  <c r="BV288" i="1"/>
  <c r="R244" i="1"/>
  <c r="BF269" i="1"/>
  <c r="AM258" i="1"/>
  <c r="AA288" i="1"/>
  <c r="BX259" i="1"/>
  <c r="U184" i="1"/>
  <c r="U213" i="1"/>
  <c r="CT238" i="1"/>
  <c r="EA289" i="1"/>
  <c r="GX243" i="1"/>
  <c r="EQ216" i="1"/>
  <c r="CP183" i="1"/>
  <c r="GV299" i="1"/>
  <c r="EN261" i="1"/>
  <c r="HC246" i="1"/>
  <c r="CV286" i="1"/>
  <c r="BX245" i="1"/>
  <c r="I55" i="1"/>
  <c r="BR291" i="1"/>
  <c r="DX129" i="1"/>
  <c r="GP242" i="1"/>
  <c r="EZ207" i="1"/>
  <c r="FZ216" i="1"/>
  <c r="GW257" i="1"/>
  <c r="BK143" i="1"/>
  <c r="BG283" i="1"/>
  <c r="DJ237" i="1"/>
  <c r="AQ250" i="1"/>
  <c r="EU150" i="1"/>
  <c r="EB151" i="1"/>
  <c r="EP274" i="1"/>
  <c r="BY253" i="1"/>
  <c r="HH269" i="1"/>
  <c r="GX273" i="1"/>
  <c r="GW285" i="1"/>
  <c r="FS210" i="1"/>
  <c r="AJ230" i="1"/>
  <c r="HI227" i="1"/>
  <c r="AV272" i="1"/>
  <c r="EL253" i="1"/>
  <c r="HB216" i="1"/>
  <c r="CK181" i="1"/>
  <c r="I178" i="1"/>
  <c r="BC256" i="1"/>
  <c r="GW139" i="1"/>
  <c r="ET278" i="1"/>
  <c r="DP247" i="1"/>
  <c r="GK191" i="1"/>
  <c r="CT206" i="1"/>
  <c r="BC207" i="1"/>
  <c r="FA240" i="1"/>
  <c r="GB260" i="1"/>
  <c r="CZ261" i="1"/>
  <c r="DX293" i="1"/>
  <c r="W247" i="1"/>
  <c r="AO263" i="1"/>
  <c r="BV297" i="1"/>
  <c r="DQ167" i="1"/>
  <c r="GN282" i="1"/>
  <c r="DT214" i="1"/>
  <c r="AW231" i="1"/>
  <c r="DW227" i="1"/>
  <c r="AP171" i="1"/>
  <c r="BF86" i="1"/>
  <c r="CK119" i="1"/>
  <c r="GK144" i="1"/>
  <c r="DS264" i="1"/>
  <c r="HA288" i="1"/>
  <c r="DF291" i="1"/>
  <c r="DP257" i="1"/>
  <c r="EO240" i="1"/>
  <c r="AB256" i="1"/>
  <c r="BC125" i="1"/>
  <c r="FQ259" i="1"/>
  <c r="FO297" i="1"/>
  <c r="DB228" i="1"/>
  <c r="FT207" i="1"/>
  <c r="EM231" i="1"/>
  <c r="FU269" i="1"/>
  <c r="BH287" i="1"/>
  <c r="HI296" i="1"/>
  <c r="I137" i="1"/>
  <c r="HB253" i="1"/>
  <c r="EA223" i="1"/>
  <c r="CI278" i="1"/>
  <c r="FK240" i="1"/>
  <c r="BP256" i="1"/>
  <c r="DU233" i="1"/>
  <c r="I47" i="1"/>
  <c r="AY238" i="1"/>
  <c r="DO271" i="1"/>
  <c r="AE212" i="1"/>
  <c r="GU251" i="1"/>
  <c r="FI169" i="1"/>
  <c r="AC289" i="1"/>
  <c r="EC229" i="1"/>
  <c r="FU207" i="1"/>
  <c r="DC220" i="1"/>
  <c r="AH269" i="1"/>
  <c r="AN208" i="1"/>
  <c r="DP245" i="1"/>
  <c r="FO228" i="1"/>
  <c r="EV296" i="1"/>
  <c r="EY247" i="1"/>
  <c r="GM179" i="1"/>
  <c r="GE293" i="1"/>
  <c r="DV231" i="1"/>
  <c r="FC272" i="1"/>
  <c r="Q293" i="1"/>
  <c r="CH265" i="1"/>
  <c r="J178" i="1"/>
  <c r="CR249" i="1"/>
  <c r="AA299" i="1"/>
  <c r="EE256" i="1"/>
  <c r="CU171" i="1"/>
  <c r="AN235" i="1"/>
  <c r="GT288" i="1"/>
  <c r="EB280" i="1"/>
  <c r="EO242" i="1"/>
  <c r="FS228" i="1"/>
  <c r="DX255" i="1"/>
  <c r="BA147" i="1"/>
  <c r="DF267" i="1"/>
  <c r="FE284" i="1"/>
  <c r="FZ295" i="1"/>
  <c r="DV180" i="1"/>
  <c r="GU200" i="1"/>
  <c r="CL277" i="1"/>
  <c r="EU285" i="1"/>
  <c r="DI177" i="1"/>
  <c r="GA246" i="1"/>
  <c r="CA244" i="1"/>
  <c r="FL268" i="1"/>
  <c r="FB215" i="1"/>
  <c r="BW289" i="1"/>
  <c r="DJ178" i="1"/>
  <c r="W269" i="1"/>
  <c r="FD274" i="1"/>
  <c r="BT272" i="1"/>
  <c r="BZ250" i="1"/>
  <c r="BL270" i="1"/>
  <c r="GW197" i="1"/>
  <c r="BS214" i="1"/>
  <c r="HC232" i="1"/>
  <c r="AD289" i="1"/>
  <c r="EC252" i="1"/>
  <c r="AG297" i="1"/>
  <c r="AP210" i="1"/>
  <c r="FL282" i="1"/>
  <c r="EZ144" i="1"/>
  <c r="CX148" i="1"/>
  <c r="DX212" i="1"/>
  <c r="DU188" i="1"/>
  <c r="AB178" i="1"/>
  <c r="AA254" i="1"/>
  <c r="AI215" i="1"/>
  <c r="DY228" i="1"/>
  <c r="HE183" i="1"/>
  <c r="EI224" i="1"/>
  <c r="AR296" i="1"/>
  <c r="AH224" i="1"/>
  <c r="BI279" i="1"/>
  <c r="BN144" i="1"/>
  <c r="AW244" i="1"/>
  <c r="DW246" i="1"/>
  <c r="EB263" i="1"/>
  <c r="FO150" i="1"/>
  <c r="HG224" i="1"/>
  <c r="P233" i="1"/>
  <c r="DO193" i="1"/>
  <c r="FN277" i="1"/>
  <c r="EW269" i="1"/>
  <c r="GT260" i="1"/>
  <c r="EX122" i="1"/>
  <c r="CA271" i="1"/>
  <c r="FY212" i="1"/>
  <c r="AM283" i="1"/>
  <c r="BB269" i="1"/>
  <c r="DN252" i="1"/>
  <c r="DG293" i="1"/>
  <c r="FW230" i="1"/>
  <c r="DT223" i="1"/>
  <c r="AA252" i="1"/>
  <c r="BH274" i="1"/>
  <c r="BE283" i="1"/>
  <c r="DL275" i="1"/>
  <c r="DI215" i="1"/>
  <c r="V283" i="1"/>
  <c r="ES293" i="1"/>
  <c r="AF245" i="1"/>
  <c r="H43" i="1"/>
  <c r="AV283" i="1"/>
  <c r="AM231" i="1"/>
  <c r="FR187" i="1"/>
  <c r="GV212" i="1"/>
  <c r="EH185" i="1"/>
  <c r="GB257" i="1"/>
  <c r="DC288" i="1"/>
  <c r="BO182" i="1"/>
  <c r="AO296" i="1"/>
  <c r="DC212" i="1"/>
  <c r="FL297" i="1"/>
  <c r="FA297" i="1"/>
  <c r="DL181" i="1"/>
  <c r="W284" i="1"/>
  <c r="FV159" i="1"/>
  <c r="AQ215" i="1"/>
  <c r="EQ210" i="1"/>
  <c r="FL132" i="1"/>
  <c r="BL251" i="1"/>
  <c r="CX255" i="1"/>
  <c r="BW298" i="1"/>
  <c r="U271" i="1"/>
  <c r="AB288" i="1"/>
  <c r="DB264" i="1"/>
  <c r="EP272" i="1"/>
  <c r="DC271" i="1"/>
  <c r="W207" i="1"/>
  <c r="DL297" i="1"/>
  <c r="FQ193" i="1"/>
  <c r="CI291" i="1"/>
  <c r="GL248" i="1"/>
  <c r="CW249" i="1"/>
  <c r="AW265" i="1"/>
  <c r="BA234" i="1"/>
  <c r="DM236" i="1"/>
  <c r="CZ214" i="1"/>
  <c r="GB247" i="1"/>
  <c r="CO249" i="1"/>
  <c r="GT219" i="1"/>
  <c r="DX267" i="1"/>
  <c r="T294" i="1"/>
  <c r="FO201" i="1"/>
  <c r="P229" i="1"/>
  <c r="L294" i="1"/>
  <c r="FN294" i="1"/>
  <c r="P258" i="1"/>
  <c r="HH237" i="1"/>
  <c r="GX133" i="1"/>
  <c r="DR249" i="1"/>
  <c r="L295" i="1"/>
  <c r="ER246" i="1"/>
  <c r="H194" i="1"/>
  <c r="CI174" i="1"/>
  <c r="ET211" i="1"/>
  <c r="AQ265" i="1"/>
  <c r="FU278" i="1"/>
  <c r="DM251" i="1"/>
  <c r="BY271" i="1"/>
  <c r="EO221" i="1"/>
  <c r="FC240" i="1"/>
  <c r="FX282" i="1"/>
  <c r="DD295" i="1"/>
  <c r="DF265" i="1"/>
  <c r="HG284" i="1"/>
  <c r="GM228" i="1"/>
  <c r="EO256" i="1"/>
  <c r="DL260" i="1"/>
  <c r="BF250" i="1"/>
  <c r="FS266" i="1"/>
  <c r="AZ227" i="1"/>
  <c r="EN278" i="1"/>
  <c r="GY181" i="1"/>
  <c r="AL175" i="1"/>
  <c r="CS219" i="1"/>
  <c r="ET274" i="1"/>
  <c r="EA194" i="1"/>
  <c r="BY216" i="1"/>
  <c r="FK293" i="1"/>
  <c r="AN251" i="1"/>
  <c r="BA200" i="1"/>
  <c r="DB242" i="1"/>
  <c r="EL251" i="1"/>
  <c r="FM222" i="1"/>
  <c r="BQ202" i="1"/>
  <c r="FH174" i="1"/>
  <c r="FE241" i="1"/>
  <c r="BO183" i="1"/>
  <c r="AW272" i="1"/>
  <c r="CJ255" i="1"/>
  <c r="FC172" i="1"/>
  <c r="FE299" i="1"/>
  <c r="ER233" i="1"/>
  <c r="ET264" i="1"/>
  <c r="BM166" i="1"/>
  <c r="CG241" i="1"/>
  <c r="FQ233" i="1"/>
  <c r="ER293" i="1"/>
  <c r="CR246" i="1"/>
  <c r="EH297" i="1"/>
  <c r="CD291" i="1"/>
  <c r="FB248" i="1"/>
  <c r="FQ215" i="1"/>
  <c r="O290" i="1"/>
  <c r="BR197" i="1"/>
  <c r="L266" i="1"/>
  <c r="FW298" i="1"/>
  <c r="CF200" i="1"/>
  <c r="EN274" i="1"/>
  <c r="HI216" i="1"/>
  <c r="CH291" i="1"/>
  <c r="CU243" i="1"/>
  <c r="EY227" i="1"/>
  <c r="CM219" i="1"/>
  <c r="FH270" i="1"/>
  <c r="L275" i="1"/>
  <c r="AC287" i="1"/>
  <c r="AX267" i="1"/>
  <c r="AC246" i="1"/>
  <c r="BF274" i="1"/>
  <c r="DJ243" i="1"/>
  <c r="EF223" i="1"/>
  <c r="GO255" i="1"/>
  <c r="HC252" i="1"/>
  <c r="GW266" i="1"/>
  <c r="DY265" i="1"/>
  <c r="BB214" i="1"/>
  <c r="CC287" i="1"/>
  <c r="M226" i="1"/>
  <c r="HG241" i="1"/>
  <c r="U259" i="1"/>
  <c r="FX208" i="1"/>
  <c r="BT235" i="1"/>
  <c r="FF231" i="1"/>
  <c r="AL113" i="1"/>
  <c r="BM176" i="1"/>
  <c r="BA255" i="1"/>
  <c r="I213" i="1"/>
  <c r="AI176" i="1"/>
  <c r="V214" i="1"/>
  <c r="EC256" i="1"/>
  <c r="BT266" i="1"/>
  <c r="EM218" i="1"/>
  <c r="AB279" i="1"/>
  <c r="I196" i="1"/>
  <c r="AG174" i="1"/>
  <c r="AD278" i="1"/>
  <c r="FZ272" i="1"/>
  <c r="EZ262" i="1"/>
  <c r="EO289" i="1"/>
  <c r="FE269" i="1"/>
  <c r="K143" i="1"/>
  <c r="FL289" i="1"/>
  <c r="GL198" i="1"/>
  <c r="DU277" i="1"/>
  <c r="AR188" i="1"/>
  <c r="FW285" i="1"/>
  <c r="BC289" i="1"/>
  <c r="GT236" i="1"/>
  <c r="BZ188" i="1"/>
  <c r="EE275" i="1"/>
  <c r="AF282" i="1"/>
  <c r="BZ251" i="1"/>
  <c r="V199" i="1"/>
  <c r="AC256" i="1"/>
  <c r="GU256" i="1"/>
  <c r="GX196" i="1"/>
  <c r="EB287" i="1"/>
  <c r="CG235" i="1"/>
  <c r="EI227" i="1"/>
  <c r="BS232" i="1"/>
  <c r="EC228" i="1"/>
  <c r="FM221" i="1"/>
  <c r="EY285" i="1"/>
  <c r="DJ267" i="1"/>
  <c r="AT288" i="1"/>
  <c r="CU282" i="1"/>
  <c r="HG156" i="1"/>
  <c r="GN216" i="1"/>
  <c r="J247" i="1"/>
  <c r="CL266" i="1"/>
  <c r="GE280" i="1"/>
  <c r="CV278" i="1"/>
  <c r="BJ299" i="1"/>
  <c r="DW235" i="1"/>
  <c r="FE182" i="1"/>
  <c r="FB176" i="1"/>
  <c r="DN296" i="1"/>
  <c r="BO169" i="1"/>
  <c r="DA205" i="1"/>
  <c r="FJ223" i="1"/>
  <c r="EC298" i="1"/>
  <c r="FC152" i="1"/>
  <c r="GD190" i="1"/>
  <c r="CQ262" i="1"/>
  <c r="FJ281" i="1"/>
  <c r="O243" i="1"/>
  <c r="BM267" i="1"/>
  <c r="GS281" i="1"/>
  <c r="ED271" i="1"/>
  <c r="GP199" i="1"/>
  <c r="AH139" i="1"/>
  <c r="U235" i="1"/>
  <c r="DO263" i="1"/>
  <c r="DB175" i="1"/>
  <c r="AX206" i="1"/>
  <c r="AZ261" i="1"/>
  <c r="DU238" i="1"/>
  <c r="CE146" i="1"/>
  <c r="GF286" i="1"/>
  <c r="CN279" i="1"/>
  <c r="CB232" i="1"/>
  <c r="EP225" i="1"/>
  <c r="BZ220" i="1"/>
  <c r="EG263" i="1"/>
  <c r="CZ273" i="1"/>
  <c r="CB196" i="1"/>
  <c r="FC132" i="1"/>
  <c r="HA177" i="1"/>
  <c r="CO210" i="1"/>
  <c r="FD147" i="1"/>
  <c r="GM281" i="1"/>
  <c r="GF258" i="1"/>
  <c r="GY209" i="1"/>
  <c r="AP215" i="1"/>
  <c r="AR278" i="1"/>
  <c r="AT206" i="1"/>
  <c r="DC254" i="1"/>
  <c r="GK242" i="1"/>
  <c r="BK256" i="1"/>
  <c r="BL144" i="1"/>
  <c r="DC260" i="1"/>
  <c r="GE228" i="1"/>
  <c r="GA226" i="1"/>
  <c r="EP251" i="1"/>
  <c r="AF253" i="1"/>
  <c r="DD289" i="1"/>
  <c r="GG121" i="1"/>
  <c r="BE234" i="1"/>
  <c r="CY270" i="1"/>
  <c r="Y210" i="1"/>
  <c r="DU298" i="1"/>
  <c r="GH288" i="1"/>
  <c r="DR223" i="1"/>
  <c r="FH233" i="1"/>
  <c r="EJ247" i="1"/>
  <c r="EK269" i="1"/>
  <c r="GF264" i="1"/>
  <c r="AK299" i="1"/>
  <c r="GC291" i="1"/>
  <c r="BH207" i="1"/>
  <c r="GQ231" i="1"/>
  <c r="EL298" i="1"/>
  <c r="O222" i="1"/>
  <c r="DU234" i="1"/>
  <c r="EC222" i="1"/>
  <c r="GR270" i="1"/>
  <c r="DY272" i="1"/>
  <c r="DH270" i="1"/>
  <c r="EC225" i="1"/>
  <c r="GQ275" i="1"/>
  <c r="AZ174" i="1"/>
  <c r="FV173" i="1"/>
  <c r="BB251" i="1"/>
  <c r="CL294" i="1"/>
  <c r="DR218" i="1"/>
  <c r="EB230" i="1"/>
  <c r="BI268" i="1"/>
  <c r="CW297" i="1"/>
  <c r="CJ285" i="1"/>
  <c r="DF135" i="1"/>
  <c r="CO261" i="1"/>
  <c r="BX174" i="1"/>
  <c r="EJ287" i="1"/>
  <c r="EQ180" i="1"/>
  <c r="FQ187" i="1"/>
  <c r="EI216" i="1"/>
  <c r="FP247" i="1"/>
  <c r="FZ291" i="1"/>
  <c r="GE272" i="1"/>
  <c r="CN243" i="1"/>
  <c r="AY179" i="1"/>
  <c r="FA218" i="1"/>
  <c r="BA194" i="1"/>
  <c r="CK254" i="1"/>
  <c r="AQ209" i="1"/>
  <c r="L288" i="1"/>
  <c r="BJ251" i="1"/>
  <c r="GK196" i="1"/>
  <c r="DD238" i="1"/>
  <c r="AM268" i="1"/>
  <c r="FP276" i="1"/>
  <c r="EX204" i="1"/>
  <c r="CM248" i="1"/>
  <c r="AL260" i="1"/>
  <c r="DD275" i="1"/>
  <c r="HF178" i="1"/>
  <c r="AZ228" i="1"/>
  <c r="DZ278" i="1"/>
  <c r="CC216" i="1"/>
  <c r="EG280" i="1"/>
  <c r="BK134" i="1"/>
  <c r="HE259" i="1"/>
  <c r="X299" i="1"/>
  <c r="BP153" i="1"/>
  <c r="DZ277" i="1"/>
  <c r="AN250" i="1"/>
  <c r="Q207" i="1"/>
  <c r="CQ239" i="1"/>
  <c r="EP268" i="1"/>
  <c r="GL207" i="1"/>
  <c r="GE193" i="1"/>
  <c r="GY211" i="1"/>
  <c r="FB199" i="1"/>
  <c r="M278" i="1"/>
  <c r="EA295" i="1"/>
  <c r="CB170" i="1"/>
  <c r="GG288" i="1"/>
  <c r="AT198" i="1"/>
  <c r="HB127" i="1"/>
  <c r="AA188" i="1"/>
  <c r="EX233" i="1"/>
  <c r="FA222" i="1"/>
  <c r="DB261" i="1"/>
  <c r="FE283" i="1"/>
  <c r="BM241" i="1"/>
  <c r="HD248" i="1"/>
  <c r="DD189" i="1"/>
  <c r="BB268" i="1"/>
  <c r="AN241" i="1"/>
  <c r="DX287" i="1"/>
  <c r="Q282" i="1"/>
  <c r="HA246" i="1"/>
  <c r="GE299" i="1"/>
  <c r="GG236" i="1"/>
  <c r="AD299" i="1"/>
  <c r="EZ217" i="1"/>
  <c r="FY255" i="1"/>
  <c r="FU224" i="1"/>
  <c r="FF268" i="1"/>
  <c r="EO254" i="1"/>
  <c r="CS218" i="1"/>
  <c r="BX175" i="1"/>
  <c r="BQ235" i="1"/>
  <c r="J145" i="1"/>
  <c r="AA166" i="1"/>
  <c r="GD139" i="1"/>
  <c r="EC260" i="1"/>
  <c r="FS204" i="1"/>
  <c r="GU296" i="1"/>
  <c r="GH227" i="1"/>
  <c r="GB269" i="1"/>
  <c r="DH237" i="1"/>
  <c r="FQ231" i="1"/>
  <c r="FF120" i="1"/>
  <c r="AS285" i="1"/>
  <c r="Y276" i="1"/>
  <c r="DU134" i="1"/>
  <c r="EU270" i="1"/>
  <c r="EE255" i="1"/>
  <c r="EO190" i="1"/>
  <c r="DR189" i="1"/>
  <c r="AR219" i="1"/>
  <c r="BI274" i="1"/>
  <c r="CY272" i="1"/>
  <c r="DA229" i="1"/>
  <c r="CE224" i="1"/>
  <c r="GA255" i="1"/>
  <c r="AR284" i="1"/>
  <c r="EA288" i="1"/>
  <c r="J261" i="1"/>
  <c r="FB266" i="1"/>
  <c r="CQ291" i="1"/>
  <c r="GI282" i="1"/>
  <c r="K267" i="1"/>
  <c r="DG183" i="1"/>
  <c r="GT290" i="1"/>
  <c r="EE266" i="1"/>
  <c r="GQ247" i="1"/>
  <c r="DL197" i="1"/>
  <c r="FJ237" i="1"/>
  <c r="HD242" i="1"/>
  <c r="ES259" i="1"/>
  <c r="HH227" i="1"/>
  <c r="EK271" i="1"/>
  <c r="EA273" i="1"/>
  <c r="GS237" i="1"/>
  <c r="BI298" i="1"/>
  <c r="V299" i="1"/>
  <c r="AD272" i="1"/>
  <c r="HE286" i="1"/>
  <c r="BQ214" i="1"/>
  <c r="CT237" i="1"/>
  <c r="I120" i="1"/>
  <c r="N212" i="1"/>
  <c r="GJ288" i="1"/>
  <c r="CP204" i="1"/>
  <c r="X231" i="1"/>
  <c r="DI221" i="1"/>
  <c r="AZ110" i="1"/>
  <c r="EP212" i="1"/>
  <c r="GD221" i="1"/>
  <c r="CZ274" i="1"/>
  <c r="DT261" i="1"/>
  <c r="DC250" i="1"/>
  <c r="CY236" i="1"/>
  <c r="AM179" i="1"/>
  <c r="FR172" i="1"/>
  <c r="CO285" i="1"/>
  <c r="CX248" i="1"/>
  <c r="CL291" i="1"/>
  <c r="AX240" i="1"/>
  <c r="FG264" i="1"/>
  <c r="AY227" i="1"/>
  <c r="CB275" i="1"/>
  <c r="X227" i="1"/>
  <c r="CQ280" i="1"/>
  <c r="GN299" i="1"/>
  <c r="DD205" i="1"/>
  <c r="EX228" i="1"/>
  <c r="GD266" i="1"/>
  <c r="FS131" i="1"/>
  <c r="FZ125" i="1"/>
  <c r="GN273" i="1"/>
  <c r="EV272" i="1"/>
  <c r="AA219" i="1"/>
  <c r="HB198" i="1"/>
  <c r="AA158" i="1"/>
  <c r="AX229" i="1"/>
  <c r="GI272" i="1"/>
  <c r="DW298" i="1"/>
  <c r="BP266" i="1"/>
  <c r="AG273" i="1"/>
  <c r="AY221" i="1"/>
  <c r="BF230" i="1"/>
  <c r="CZ156" i="1"/>
  <c r="X284" i="1"/>
  <c r="GP285" i="1"/>
  <c r="EY275" i="1"/>
  <c r="GK164" i="1"/>
  <c r="AH258" i="1"/>
  <c r="BD239" i="1"/>
  <c r="DG266" i="1"/>
  <c r="Z266" i="1"/>
  <c r="CI173" i="1"/>
  <c r="BW274" i="1"/>
  <c r="DG240" i="1"/>
  <c r="FT256" i="1"/>
  <c r="GE294" i="1"/>
  <c r="FB238" i="1"/>
  <c r="EU259" i="1"/>
  <c r="DZ255" i="1"/>
  <c r="DS293" i="1"/>
  <c r="BH264" i="1"/>
  <c r="BS215" i="1"/>
  <c r="HH294" i="1"/>
  <c r="FC253" i="1"/>
  <c r="CH246" i="1"/>
  <c r="AY172" i="1"/>
  <c r="EY219" i="1"/>
  <c r="EJ220" i="1"/>
  <c r="DO281" i="1"/>
  <c r="DG261" i="1"/>
  <c r="FH286" i="1"/>
  <c r="EN214" i="1"/>
  <c r="M229" i="1"/>
  <c r="I155" i="1"/>
  <c r="AB242" i="1"/>
  <c r="DS187" i="1"/>
  <c r="GQ282" i="1"/>
  <c r="GG241" i="1"/>
  <c r="FY217" i="1"/>
  <c r="BH276" i="1"/>
  <c r="FG286" i="1"/>
  <c r="EY248" i="1"/>
  <c r="GA287" i="1"/>
  <c r="AH280" i="1"/>
  <c r="CH201" i="1"/>
  <c r="EE269" i="1"/>
  <c r="GW273" i="1"/>
  <c r="AX248" i="1"/>
  <c r="HH285" i="1"/>
  <c r="BN232" i="1"/>
  <c r="EF292" i="1"/>
  <c r="GV250" i="1"/>
  <c r="P256" i="1"/>
  <c r="CI297" i="1"/>
  <c r="HB200" i="1"/>
  <c r="GE213" i="1"/>
  <c r="Q264" i="1"/>
  <c r="CY168" i="1"/>
  <c r="DD178" i="1"/>
  <c r="AS249" i="1"/>
  <c r="Q226" i="1"/>
  <c r="EK183" i="1"/>
  <c r="HH298" i="1"/>
  <c r="I38" i="1"/>
  <c r="BE273" i="1"/>
  <c r="AJ248" i="1"/>
  <c r="X137" i="1"/>
  <c r="GA258" i="1"/>
  <c r="DX265" i="1"/>
  <c r="AW270" i="1"/>
  <c r="CB252" i="1"/>
  <c r="CI236" i="1"/>
  <c r="BF241" i="1"/>
  <c r="AU160" i="1"/>
  <c r="DL270" i="1"/>
  <c r="EC125" i="1"/>
  <c r="BH266" i="1"/>
  <c r="O262" i="1"/>
  <c r="HC276" i="1"/>
  <c r="FG166" i="1"/>
  <c r="GJ100" i="1"/>
  <c r="BA250" i="1"/>
  <c r="AH271" i="1"/>
  <c r="DB266" i="1"/>
  <c r="DX286" i="1"/>
  <c r="AA253" i="1"/>
  <c r="DM227" i="1"/>
  <c r="GM262" i="1"/>
  <c r="FJ277" i="1"/>
  <c r="GD259" i="1"/>
  <c r="GD263" i="1"/>
  <c r="EW294" i="1"/>
  <c r="BR268" i="1"/>
  <c r="BP209" i="1"/>
  <c r="R174" i="1"/>
  <c r="BQ277" i="1"/>
  <c r="BR216" i="1"/>
  <c r="BQ228" i="1"/>
  <c r="DK222" i="1"/>
  <c r="GY274" i="1"/>
  <c r="BJ210" i="1"/>
  <c r="H193" i="1"/>
  <c r="FQ243" i="1"/>
  <c r="BA261" i="1"/>
  <c r="DL267" i="1"/>
  <c r="AR266" i="1"/>
  <c r="DY192" i="1"/>
  <c r="HD294" i="1"/>
  <c r="CK211" i="1"/>
  <c r="GB177" i="1"/>
  <c r="AZ270" i="1"/>
  <c r="N159" i="1"/>
  <c r="FV268" i="1"/>
  <c r="GX224" i="1"/>
  <c r="AD201" i="1"/>
  <c r="FW268" i="1"/>
  <c r="DC236" i="1"/>
  <c r="BT219" i="1"/>
  <c r="CW284" i="1"/>
  <c r="AE271" i="1"/>
  <c r="ER248" i="1"/>
  <c r="CW289" i="1"/>
  <c r="BS213" i="1"/>
  <c r="AE122" i="1"/>
  <c r="FG192" i="1"/>
  <c r="AQ272" i="1"/>
  <c r="DF268" i="1"/>
  <c r="CQ164" i="1"/>
  <c r="CB224" i="1"/>
  <c r="FW200" i="1"/>
  <c r="AF192" i="1"/>
  <c r="AV255" i="1"/>
  <c r="CO236" i="1"/>
  <c r="GE284" i="1"/>
  <c r="CR238" i="1"/>
  <c r="AA294" i="1"/>
  <c r="BJ249" i="1"/>
  <c r="EA262" i="1"/>
  <c r="GU271" i="1"/>
  <c r="BV251" i="1"/>
  <c r="GZ142" i="1"/>
  <c r="EY271" i="1"/>
  <c r="FS177" i="1"/>
  <c r="DG272" i="1"/>
  <c r="DT153" i="1"/>
  <c r="DZ246" i="1"/>
  <c r="FU284" i="1"/>
  <c r="DI241" i="1"/>
  <c r="CL230" i="1"/>
  <c r="GP254" i="1"/>
  <c r="FY293" i="1"/>
  <c r="GK233" i="1"/>
  <c r="CX230" i="1"/>
  <c r="EM237" i="1"/>
  <c r="N225" i="1"/>
  <c r="GL290" i="1"/>
  <c r="BR159" i="1"/>
  <c r="AY186" i="1"/>
  <c r="DH273" i="1"/>
  <c r="BK165" i="1"/>
  <c r="AL281" i="1"/>
  <c r="CT295" i="1"/>
  <c r="GR239" i="1"/>
  <c r="EI298" i="1"/>
  <c r="EQ296" i="1"/>
  <c r="GR244" i="1"/>
  <c r="GJ223" i="1"/>
  <c r="BX276" i="1"/>
  <c r="CR271" i="1"/>
  <c r="EJ233" i="1"/>
  <c r="EC239" i="1"/>
  <c r="GN225" i="1"/>
  <c r="HE292" i="1"/>
  <c r="FY233" i="1"/>
  <c r="AW217" i="1"/>
  <c r="AS189" i="1"/>
  <c r="AH193" i="1"/>
  <c r="ET214" i="1"/>
  <c r="FM219" i="1"/>
  <c r="AP269" i="1"/>
  <c r="GE214" i="1"/>
  <c r="FH248" i="1"/>
  <c r="DS218" i="1"/>
  <c r="EJ294" i="1"/>
  <c r="BB202" i="1"/>
  <c r="BX271" i="1"/>
  <c r="DV243" i="1"/>
  <c r="BW220" i="1"/>
  <c r="R291" i="1"/>
  <c r="Q241" i="1"/>
  <c r="AU232" i="1"/>
  <c r="BK278" i="1"/>
  <c r="BD283" i="1"/>
  <c r="BE286" i="1"/>
  <c r="BG125" i="1"/>
  <c r="CG222" i="1"/>
  <c r="GD248" i="1"/>
  <c r="HD250" i="1"/>
  <c r="FA248" i="1"/>
  <c r="DP238" i="1"/>
  <c r="GL279" i="1"/>
  <c r="CT256" i="1"/>
  <c r="CS137" i="1"/>
  <c r="BE215" i="1"/>
  <c r="BB248" i="1"/>
  <c r="CF256" i="1"/>
  <c r="GC232" i="1"/>
  <c r="BF205" i="1"/>
  <c r="GC282" i="1"/>
  <c r="GS208" i="1"/>
  <c r="FV293" i="1"/>
  <c r="AV249" i="1"/>
  <c r="AN205" i="1"/>
  <c r="AS287" i="1"/>
  <c r="HF158" i="1"/>
  <c r="EZ224" i="1"/>
  <c r="EI236" i="1"/>
  <c r="FN297" i="1"/>
  <c r="HI253" i="1"/>
  <c r="FL208" i="1"/>
  <c r="AM277" i="1"/>
  <c r="EO265" i="1"/>
  <c r="GO231" i="1"/>
  <c r="AZ299" i="1"/>
  <c r="DB227" i="1"/>
  <c r="FZ289" i="1"/>
  <c r="GY208" i="1"/>
  <c r="DI172" i="1"/>
  <c r="H173" i="1"/>
  <c r="FJ283" i="1"/>
  <c r="FZ280" i="1"/>
  <c r="BL221" i="1"/>
  <c r="DN268" i="1"/>
  <c r="CY215" i="1"/>
  <c r="FT97" i="1"/>
  <c r="BB295" i="1"/>
  <c r="V286" i="1"/>
  <c r="GH194" i="1"/>
  <c r="DW255" i="1"/>
  <c r="AM273" i="1"/>
  <c r="GF242" i="1"/>
  <c r="AX170" i="1"/>
  <c r="Z248" i="1"/>
  <c r="DJ259" i="1"/>
  <c r="GO256" i="1"/>
  <c r="BL275" i="1"/>
  <c r="P199" i="1"/>
  <c r="CC268" i="1"/>
  <c r="DI195" i="1"/>
  <c r="DQ279" i="1"/>
  <c r="BK212" i="1"/>
  <c r="FX263" i="1"/>
  <c r="HB229" i="1"/>
  <c r="BX236" i="1"/>
  <c r="S255" i="1"/>
  <c r="GN295" i="1"/>
  <c r="GB221" i="1"/>
  <c r="DW254" i="1"/>
  <c r="GY238" i="1"/>
  <c r="BT123" i="1"/>
  <c r="EQ231" i="1"/>
  <c r="CG229" i="1"/>
  <c r="DJ198" i="1"/>
  <c r="AV216" i="1"/>
  <c r="FK286" i="1"/>
  <c r="FS270" i="1"/>
  <c r="AY294" i="1"/>
  <c r="DI293" i="1"/>
  <c r="FL222" i="1"/>
  <c r="FH281" i="1"/>
  <c r="CK196" i="1"/>
  <c r="DI295" i="1"/>
  <c r="CU181" i="1"/>
  <c r="GA150" i="1"/>
  <c r="HB233" i="1"/>
  <c r="L265" i="1"/>
  <c r="CX287" i="1"/>
  <c r="GZ174" i="1"/>
  <c r="P264" i="1"/>
  <c r="GX217" i="1"/>
  <c r="AA282" i="1"/>
  <c r="GU189" i="1"/>
  <c r="CZ171" i="1"/>
  <c r="CF289" i="1"/>
  <c r="GW278" i="1"/>
  <c r="GE253" i="1"/>
  <c r="EW229" i="1"/>
  <c r="CD104" i="1"/>
  <c r="BT284" i="1"/>
  <c r="X206" i="1"/>
  <c r="ET158" i="1"/>
  <c r="DI236" i="1"/>
  <c r="CH257" i="1"/>
  <c r="AV233" i="1"/>
  <c r="AV298" i="1"/>
  <c r="K299" i="1"/>
  <c r="I119" i="1"/>
  <c r="Q246" i="1"/>
  <c r="GA295" i="1"/>
  <c r="AQ287" i="1"/>
  <c r="ED144" i="1"/>
  <c r="AF241" i="1"/>
  <c r="CS274" i="1"/>
  <c r="CI250" i="1"/>
  <c r="BT138" i="1"/>
  <c r="DB190" i="1"/>
  <c r="DL231" i="1"/>
  <c r="M265" i="1"/>
  <c r="BI187" i="1"/>
  <c r="EH273" i="1"/>
  <c r="AM204" i="1"/>
  <c r="FV175" i="1"/>
  <c r="CN262" i="1"/>
  <c r="AU133" i="1"/>
  <c r="GG204" i="1"/>
  <c r="GM229" i="1"/>
  <c r="DJ287" i="1"/>
  <c r="BY244" i="1"/>
  <c r="BK286" i="1"/>
  <c r="AO277" i="1"/>
  <c r="GV244" i="1"/>
  <c r="EN269" i="1"/>
  <c r="T187" i="1"/>
  <c r="HI131" i="1"/>
  <c r="BX221" i="1"/>
  <c r="AE229" i="1"/>
  <c r="AX160" i="1"/>
  <c r="EB269" i="1"/>
  <c r="EZ226" i="1"/>
  <c r="FS219" i="1"/>
  <c r="BR276" i="1"/>
  <c r="ER287" i="1"/>
  <c r="AB235" i="1"/>
  <c r="ES264" i="1"/>
  <c r="FA277" i="1"/>
  <c r="EE197" i="1"/>
  <c r="DH214" i="1"/>
  <c r="BU217" i="1"/>
  <c r="DH143" i="1"/>
  <c r="DJ205" i="1"/>
  <c r="EN259" i="1"/>
  <c r="EG292" i="1"/>
  <c r="K291" i="1"/>
  <c r="CQ271" i="1"/>
  <c r="GO249" i="1"/>
  <c r="FV233" i="1"/>
  <c r="EP243" i="1"/>
  <c r="DK256" i="1"/>
  <c r="BD217" i="1"/>
  <c r="M201" i="1"/>
  <c r="BQ244" i="1"/>
  <c r="HE160" i="1"/>
  <c r="DI243" i="1"/>
  <c r="FW265" i="1"/>
  <c r="GT227" i="1"/>
  <c r="CJ234" i="1"/>
  <c r="CC204" i="1"/>
  <c r="ED282" i="1"/>
  <c r="DM185" i="1"/>
  <c r="AW227" i="1"/>
  <c r="AM242" i="1"/>
  <c r="HH295" i="1"/>
  <c r="FS294" i="1"/>
  <c r="BA172" i="1"/>
  <c r="FF291" i="1"/>
  <c r="T213" i="1"/>
  <c r="DD215" i="1"/>
  <c r="BN272" i="1"/>
  <c r="ER221" i="1"/>
  <c r="GI209" i="1"/>
  <c r="AJ251" i="1"/>
  <c r="CN213" i="1"/>
  <c r="GV285" i="1"/>
  <c r="GI250" i="1"/>
  <c r="FP297" i="1"/>
  <c r="CN236" i="1"/>
  <c r="FZ264" i="1"/>
  <c r="FF250" i="1"/>
  <c r="DK280" i="1"/>
  <c r="DD228" i="1"/>
  <c r="FC159" i="1"/>
  <c r="AL253" i="1"/>
  <c r="GM266" i="1"/>
  <c r="J252" i="1"/>
  <c r="CM295" i="1"/>
  <c r="GU191" i="1"/>
  <c r="CG216" i="1"/>
  <c r="AE298" i="1"/>
  <c r="CD224" i="1"/>
  <c r="U175" i="1"/>
  <c r="EW259" i="1"/>
  <c r="DW287" i="1"/>
  <c r="DD297" i="1"/>
  <c r="GT256" i="1"/>
  <c r="DI234" i="1"/>
  <c r="GX164" i="1"/>
  <c r="BU273" i="1"/>
  <c r="FX298" i="1"/>
  <c r="GP296" i="1"/>
  <c r="AI189" i="1"/>
  <c r="AN244" i="1"/>
  <c r="FY228" i="1"/>
  <c r="CT175" i="1"/>
  <c r="FY248" i="1"/>
  <c r="DI285" i="1"/>
  <c r="FV257" i="1"/>
  <c r="FJ258" i="1"/>
  <c r="GO210" i="1"/>
  <c r="FY269" i="1"/>
  <c r="CM227" i="1"/>
  <c r="DX199" i="1"/>
  <c r="DS274" i="1"/>
  <c r="FT296" i="1"/>
  <c r="DZ295" i="1"/>
  <c r="DH148" i="1"/>
  <c r="CS224" i="1"/>
  <c r="EL228" i="1"/>
  <c r="H58" i="1"/>
  <c r="GO213" i="1"/>
  <c r="AJ243" i="1"/>
  <c r="BA212" i="1"/>
  <c r="BB201" i="1"/>
  <c r="ED238" i="1"/>
  <c r="EK175" i="1"/>
  <c r="HD279" i="1"/>
  <c r="GS257" i="1"/>
  <c r="FV294" i="1"/>
  <c r="CV188" i="1"/>
  <c r="DY220" i="1"/>
  <c r="AZ290" i="1"/>
  <c r="AQ284" i="1"/>
  <c r="EI281" i="1"/>
  <c r="DJ276" i="1"/>
  <c r="BN267" i="1"/>
  <c r="GY272" i="1"/>
  <c r="FE254" i="1"/>
  <c r="BH230" i="1"/>
  <c r="EM222" i="1"/>
  <c r="S292" i="1"/>
  <c r="ED250" i="1"/>
  <c r="FD259" i="1"/>
  <c r="DC252" i="1"/>
  <c r="AY274" i="1"/>
  <c r="BQ284" i="1"/>
  <c r="CO267" i="1"/>
  <c r="CX229" i="1"/>
  <c r="FW286" i="1"/>
  <c r="P137" i="1"/>
  <c r="CO242" i="1"/>
  <c r="EW293" i="1"/>
  <c r="HD270" i="1"/>
  <c r="AB252" i="1"/>
  <c r="HI249" i="1"/>
  <c r="DN259" i="1"/>
  <c r="BG211" i="1"/>
  <c r="EZ278" i="1"/>
  <c r="FK291" i="1"/>
  <c r="EB266" i="1"/>
  <c r="FC226" i="1"/>
  <c r="BP226" i="1"/>
  <c r="DS258" i="1"/>
  <c r="EB262" i="1"/>
  <c r="CF255" i="1"/>
  <c r="CS293" i="1"/>
  <c r="GI292" i="1"/>
  <c r="BI158" i="1"/>
  <c r="GY258" i="1"/>
  <c r="GM290" i="1"/>
  <c r="EZ288" i="1"/>
  <c r="FH268" i="1"/>
  <c r="ES204" i="1"/>
  <c r="CF183" i="1"/>
  <c r="BH259" i="1"/>
  <c r="AZ276" i="1"/>
  <c r="DH253" i="1"/>
  <c r="FK215" i="1"/>
  <c r="CZ249" i="1"/>
  <c r="BC295" i="1"/>
  <c r="FD181" i="1"/>
  <c r="CR222" i="1"/>
  <c r="EW178" i="1"/>
  <c r="FJ284" i="1"/>
  <c r="DR235" i="1"/>
  <c r="FF229" i="1"/>
  <c r="DD231" i="1"/>
  <c r="ET269" i="1"/>
  <c r="DB284" i="1"/>
  <c r="GR241" i="1"/>
  <c r="FM60" i="1"/>
  <c r="BH255" i="1"/>
  <c r="AK262" i="1"/>
  <c r="EH279" i="1"/>
  <c r="BG118" i="1"/>
  <c r="AZ231" i="1"/>
  <c r="BG235" i="1"/>
  <c r="AD249" i="1"/>
  <c r="EA241" i="1"/>
  <c r="FQ234" i="1"/>
  <c r="FB289" i="1"/>
  <c r="FR266" i="1"/>
  <c r="CX275" i="1"/>
  <c r="DT209" i="1"/>
  <c r="EI294" i="1"/>
  <c r="GO245" i="1"/>
  <c r="ER296" i="1"/>
  <c r="BR242" i="1"/>
  <c r="AE285" i="1"/>
  <c r="K207" i="1"/>
  <c r="HD237" i="1"/>
  <c r="CH297" i="1"/>
  <c r="ES241" i="1"/>
  <c r="AH262" i="1"/>
  <c r="BI287" i="1"/>
  <c r="H208" i="1"/>
  <c r="BT259" i="1"/>
  <c r="GT229" i="1"/>
  <c r="DC284" i="1"/>
  <c r="L241" i="1"/>
  <c r="GG283" i="1"/>
  <c r="DT278" i="1"/>
  <c r="AH297" i="1"/>
  <c r="AK272" i="1"/>
  <c r="GH278" i="1"/>
  <c r="BT245" i="1"/>
  <c r="AO294" i="1"/>
  <c r="AT252" i="1"/>
  <c r="CL133" i="1"/>
  <c r="AA295" i="1"/>
  <c r="GS246" i="1"/>
  <c r="GB224" i="1"/>
  <c r="GK182" i="1"/>
  <c r="AA256" i="1"/>
  <c r="DG256" i="1"/>
  <c r="FW248" i="1"/>
  <c r="EN276" i="1"/>
  <c r="BA263" i="1"/>
  <c r="FS291" i="1"/>
  <c r="EO295" i="1"/>
  <c r="EL225" i="1"/>
  <c r="BT258" i="1"/>
  <c r="CH217" i="1"/>
  <c r="FW277" i="1"/>
  <c r="AI240" i="1"/>
  <c r="GF164" i="1"/>
  <c r="AM195" i="1"/>
  <c r="W253" i="1"/>
  <c r="AF261" i="1"/>
  <c r="EF230" i="1"/>
  <c r="AR293" i="1"/>
  <c r="CW242" i="1"/>
  <c r="GJ229" i="1"/>
  <c r="HA273" i="1"/>
  <c r="EY287" i="1"/>
  <c r="HG280" i="1"/>
  <c r="EW268" i="1"/>
  <c r="DT212" i="1"/>
  <c r="CG217" i="1"/>
  <c r="FU241" i="1"/>
  <c r="EL296" i="1"/>
  <c r="FB240" i="1"/>
  <c r="DF283" i="1"/>
  <c r="BQ179" i="1"/>
  <c r="FP228" i="1"/>
  <c r="AR208" i="1"/>
  <c r="AM279" i="1"/>
  <c r="W229" i="1"/>
  <c r="EC279" i="1"/>
  <c r="HI285" i="1"/>
  <c r="EM287" i="1"/>
  <c r="V208" i="1"/>
  <c r="DA168" i="1"/>
  <c r="EC211" i="1"/>
  <c r="CK218" i="1"/>
  <c r="FD253" i="1"/>
  <c r="BO299" i="1"/>
  <c r="ED249" i="1"/>
  <c r="BI240" i="1"/>
  <c r="FT252" i="1"/>
  <c r="GD272" i="1"/>
  <c r="L285" i="1"/>
  <c r="FV162" i="1"/>
  <c r="BA228" i="1"/>
  <c r="HC237" i="1"/>
  <c r="HD231" i="1"/>
  <c r="HB267" i="1"/>
  <c r="EJ250" i="1"/>
  <c r="AU297" i="1"/>
  <c r="EI250" i="1"/>
  <c r="HH246" i="1"/>
  <c r="ES273" i="1"/>
  <c r="BX184" i="1"/>
  <c r="AI273" i="1"/>
  <c r="W255" i="1"/>
  <c r="DN242" i="1"/>
  <c r="CC270" i="1"/>
  <c r="FB227" i="1"/>
  <c r="EV261" i="1"/>
  <c r="FA216" i="1"/>
  <c r="HB264" i="1"/>
  <c r="DM231" i="1"/>
  <c r="N213" i="1"/>
  <c r="GU288" i="1"/>
  <c r="GN255" i="1"/>
  <c r="EK239" i="1"/>
  <c r="I211" i="1"/>
  <c r="AI262" i="1"/>
  <c r="AS261" i="1"/>
  <c r="BX250" i="1"/>
  <c r="DZ222" i="1"/>
  <c r="FK279" i="1"/>
  <c r="DH284" i="1"/>
  <c r="CH277" i="1"/>
  <c r="FH241" i="1"/>
  <c r="CE232" i="1"/>
  <c r="HF199" i="1"/>
  <c r="GI289" i="1"/>
  <c r="EG284" i="1"/>
  <c r="ET244" i="1"/>
  <c r="FC298" i="1"/>
  <c r="EH211" i="1"/>
  <c r="CE293" i="1"/>
  <c r="EP249" i="1"/>
  <c r="CL241" i="1"/>
  <c r="FH289" i="1"/>
  <c r="BZ213" i="1"/>
  <c r="FZ244" i="1"/>
  <c r="FM296" i="1"/>
  <c r="AJ197" i="1"/>
  <c r="CV236" i="1"/>
  <c r="CE180" i="1"/>
  <c r="BL286" i="1"/>
  <c r="FD262" i="1"/>
  <c r="AB285" i="1"/>
  <c r="BP271" i="1"/>
  <c r="DB230" i="1"/>
  <c r="N274" i="1"/>
  <c r="EZ287" i="1"/>
  <c r="GW256" i="1"/>
  <c r="HC291" i="1"/>
  <c r="AL257" i="1"/>
  <c r="BA267" i="1"/>
  <c r="BA296" i="1"/>
  <c r="BZ225" i="1"/>
  <c r="I65" i="1"/>
  <c r="EC135" i="1"/>
  <c r="CX258" i="1"/>
  <c r="GL245" i="1"/>
  <c r="DX216" i="1"/>
  <c r="CS279" i="1"/>
  <c r="FM251" i="1"/>
  <c r="DH281" i="1"/>
  <c r="DS235" i="1"/>
  <c r="EL245" i="1"/>
  <c r="CH273" i="1"/>
  <c r="Q288" i="1"/>
  <c r="BM220" i="1"/>
  <c r="HF236" i="1"/>
  <c r="AH140" i="1"/>
  <c r="AO275" i="1"/>
  <c r="HG235" i="1"/>
  <c r="HF244" i="1"/>
  <c r="DZ267" i="1"/>
  <c r="AZ206" i="1"/>
  <c r="BE228" i="1"/>
  <c r="EA231" i="1"/>
  <c r="EO131" i="1"/>
  <c r="GD299" i="1"/>
  <c r="FW279" i="1"/>
  <c r="BC171" i="1"/>
  <c r="GT277" i="1"/>
  <c r="HB231" i="1"/>
  <c r="EK251" i="1"/>
  <c r="FA203" i="1"/>
  <c r="CE255" i="1"/>
  <c r="BN214" i="1"/>
  <c r="DI290" i="1"/>
  <c r="DL283" i="1"/>
  <c r="HD277" i="1"/>
  <c r="GQ177" i="1"/>
  <c r="AM114" i="1"/>
  <c r="DT271" i="1"/>
  <c r="EZ166" i="1"/>
  <c r="DV238" i="1"/>
  <c r="BD298" i="1"/>
  <c r="DF130" i="1"/>
  <c r="DN271" i="1"/>
  <c r="CQ244" i="1"/>
  <c r="BO288" i="1"/>
  <c r="GY270" i="1"/>
  <c r="DA284" i="1"/>
  <c r="CG237" i="1"/>
  <c r="Q173" i="1"/>
  <c r="BX225" i="1"/>
  <c r="AM168" i="1"/>
  <c r="GD295" i="1"/>
  <c r="EJ271" i="1"/>
  <c r="BJ282" i="1"/>
  <c r="GB273" i="1"/>
  <c r="GD242" i="1"/>
  <c r="CG278" i="1"/>
  <c r="FF203" i="1"/>
  <c r="DJ256" i="1"/>
  <c r="BZ134" i="1"/>
  <c r="DH226" i="1"/>
  <c r="DA225" i="1"/>
  <c r="GA235" i="1"/>
  <c r="AF285" i="1"/>
  <c r="BT89" i="1"/>
  <c r="T168" i="1"/>
  <c r="EA292" i="1"/>
  <c r="CA230" i="1"/>
  <c r="GU133" i="1"/>
  <c r="W163" i="1"/>
  <c r="BE274" i="1"/>
  <c r="AP230" i="1"/>
  <c r="FV230" i="1"/>
  <c r="FD252" i="1"/>
  <c r="FQ299" i="1"/>
  <c r="AF262" i="1"/>
  <c r="CY244" i="1"/>
  <c r="HC261" i="1"/>
  <c r="X251" i="1"/>
  <c r="CH250" i="1"/>
  <c r="FN255" i="1"/>
  <c r="AH292" i="1"/>
  <c r="AF259" i="1"/>
  <c r="FL248" i="1"/>
  <c r="X298" i="1"/>
  <c r="AN242" i="1"/>
  <c r="EB245" i="1"/>
  <c r="AT249" i="1"/>
  <c r="DP215" i="1"/>
  <c r="DE183" i="1"/>
  <c r="FB230" i="1"/>
  <c r="CM170" i="1"/>
  <c r="BA181" i="1"/>
  <c r="AZ272" i="1"/>
  <c r="BA282" i="1"/>
  <c r="FF295" i="1"/>
  <c r="AG271" i="1"/>
  <c r="EY144" i="1"/>
  <c r="BX298" i="1"/>
  <c r="AL289" i="1"/>
  <c r="EI237" i="1"/>
  <c r="GM270" i="1"/>
  <c r="K255" i="1"/>
  <c r="CP247" i="1"/>
  <c r="BW280" i="1"/>
  <c r="HI264" i="1"/>
  <c r="CD217" i="1"/>
  <c r="AJ288" i="1"/>
  <c r="AX296" i="1"/>
  <c r="FG229" i="1"/>
  <c r="FZ273" i="1"/>
  <c r="ES173" i="1"/>
  <c r="GO223" i="1"/>
  <c r="HD233" i="1"/>
  <c r="H189" i="1"/>
  <c r="AX204" i="1"/>
  <c r="DF163" i="1"/>
  <c r="BB207" i="1"/>
  <c r="HB291" i="1"/>
  <c r="BS225" i="1"/>
  <c r="EW283" i="1"/>
  <c r="GY287" i="1"/>
  <c r="GR199" i="1"/>
  <c r="GU262" i="1"/>
  <c r="GC287" i="1"/>
  <c r="AR251" i="1"/>
  <c r="EL207" i="1"/>
  <c r="FM253" i="1"/>
  <c r="HC206" i="1"/>
  <c r="CX234" i="1"/>
  <c r="HA141" i="1"/>
  <c r="GX261" i="1"/>
  <c r="AL166" i="1"/>
  <c r="EP244" i="1"/>
  <c r="DK276" i="1"/>
  <c r="FI183" i="1"/>
  <c r="HB249" i="1"/>
  <c r="BJ204" i="1"/>
  <c r="EM282" i="1"/>
  <c r="EA219" i="1"/>
  <c r="S245" i="1"/>
  <c r="V241" i="1"/>
  <c r="FO265" i="1"/>
  <c r="FG273" i="1"/>
  <c r="AN277" i="1"/>
  <c r="O207" i="1"/>
  <c r="AX289" i="1"/>
  <c r="EU234" i="1"/>
  <c r="DL165" i="1"/>
  <c r="FM278" i="1"/>
  <c r="CR223" i="1"/>
  <c r="FX256" i="1"/>
  <c r="AU280" i="1"/>
  <c r="EN235" i="1"/>
  <c r="DJ289" i="1"/>
  <c r="GG208" i="1"/>
  <c r="GN289" i="1"/>
  <c r="H209" i="1"/>
  <c r="EO164" i="1"/>
  <c r="BC253" i="1"/>
  <c r="EG218" i="1"/>
  <c r="AR254" i="1"/>
  <c r="GE232" i="1"/>
  <c r="HH245" i="1"/>
  <c r="AU293" i="1"/>
  <c r="BJ265" i="1"/>
  <c r="BV296" i="1"/>
  <c r="CT281" i="1"/>
  <c r="EH207" i="1"/>
  <c r="FD282" i="1"/>
  <c r="FL280" i="1"/>
  <c r="BP234" i="1"/>
  <c r="EX281" i="1"/>
  <c r="BB266" i="1"/>
  <c r="ES292" i="1"/>
  <c r="DU199" i="1"/>
  <c r="EP291" i="1"/>
  <c r="HA230" i="1"/>
  <c r="CJ202" i="1"/>
  <c r="AV273" i="1"/>
  <c r="BN285" i="1"/>
  <c r="AU263" i="1"/>
  <c r="FR256" i="1"/>
  <c r="EB244" i="1"/>
  <c r="FC275" i="1"/>
  <c r="AY251" i="1"/>
  <c r="ED188" i="1"/>
  <c r="BZ285" i="1"/>
  <c r="GR275" i="1"/>
  <c r="DL226" i="1"/>
  <c r="EX176" i="1"/>
  <c r="GM220" i="1"/>
  <c r="CS283" i="1"/>
  <c r="BK288" i="1"/>
  <c r="BV256" i="1"/>
  <c r="AV238" i="1"/>
  <c r="FO221" i="1"/>
  <c r="BW259" i="1"/>
  <c r="GW195" i="1"/>
  <c r="EM221" i="1"/>
  <c r="J236" i="1"/>
  <c r="CJ226" i="1"/>
  <c r="AK259" i="1"/>
  <c r="GO291" i="1"/>
  <c r="EK267" i="1"/>
  <c r="GR149" i="1"/>
  <c r="AU244" i="1"/>
  <c r="BU294" i="1"/>
  <c r="P278" i="1"/>
  <c r="ER269" i="1"/>
  <c r="DN191" i="1"/>
  <c r="DU249" i="1"/>
  <c r="FF217" i="1"/>
  <c r="V183" i="1"/>
  <c r="AU170" i="1"/>
  <c r="AP283" i="1"/>
  <c r="ES185" i="1"/>
  <c r="DW236" i="1"/>
  <c r="AM289" i="1"/>
  <c r="CB225" i="1"/>
  <c r="CV275" i="1"/>
  <c r="AY223" i="1"/>
  <c r="AL165" i="1"/>
  <c r="FO269" i="1"/>
  <c r="DO248" i="1"/>
  <c r="DO202" i="1"/>
  <c r="DL247" i="1"/>
  <c r="BP299" i="1"/>
  <c r="CS287" i="1"/>
  <c r="GN258" i="1"/>
  <c r="AH233" i="1"/>
  <c r="FM279" i="1"/>
  <c r="CH253" i="1"/>
  <c r="GV213" i="1"/>
  <c r="CR150" i="1"/>
  <c r="EE259" i="1"/>
  <c r="BQ295" i="1"/>
  <c r="BR296" i="1"/>
  <c r="CS288" i="1"/>
  <c r="GJ279" i="1"/>
  <c r="DU239" i="1"/>
  <c r="GM276" i="1"/>
  <c r="FX283" i="1"/>
  <c r="BN298" i="1"/>
  <c r="HF238" i="1"/>
  <c r="GJ171" i="1"/>
  <c r="CG277" i="1"/>
  <c r="EH288" i="1"/>
  <c r="DL183" i="1"/>
  <c r="EY209" i="1"/>
  <c r="FH179" i="1"/>
  <c r="GA275" i="1"/>
  <c r="HD183" i="1"/>
  <c r="BB293" i="1"/>
  <c r="DY226" i="1"/>
  <c r="HC198" i="1"/>
  <c r="GT259" i="1"/>
  <c r="FP286" i="1"/>
  <c r="BR172" i="1"/>
  <c r="BR164" i="1"/>
  <c r="EU244" i="1"/>
  <c r="FN286" i="1"/>
  <c r="HF297" i="1"/>
  <c r="GS256" i="1"/>
  <c r="EH168" i="1"/>
  <c r="GA291" i="1"/>
  <c r="CZ294" i="1"/>
  <c r="Y280" i="1"/>
  <c r="AC169" i="1"/>
  <c r="GV220" i="1"/>
  <c r="CQ166" i="1"/>
  <c r="EZ282" i="1"/>
  <c r="H68" i="1"/>
  <c r="GN294" i="1"/>
  <c r="HD229" i="1"/>
  <c r="GZ296" i="1"/>
  <c r="DQ272" i="1"/>
  <c r="BL229" i="1"/>
  <c r="H217" i="1"/>
  <c r="BL243" i="1"/>
  <c r="HD258" i="1"/>
  <c r="GW152" i="1"/>
  <c r="HF250" i="1"/>
  <c r="FQ271" i="1"/>
  <c r="EY145" i="1"/>
  <c r="O185" i="1"/>
  <c r="AJ245" i="1"/>
  <c r="GD181" i="1"/>
  <c r="EU277" i="1"/>
  <c r="BK195" i="1"/>
  <c r="BT244" i="1"/>
  <c r="DK249" i="1"/>
  <c r="EL265" i="1"/>
  <c r="EO250" i="1"/>
  <c r="EY290" i="1"/>
  <c r="AL145" i="1"/>
  <c r="GW250" i="1"/>
  <c r="FO255" i="1"/>
  <c r="GS176" i="1"/>
  <c r="GM267" i="1"/>
  <c r="AZ287" i="1"/>
  <c r="DE238" i="1"/>
  <c r="BI267" i="1"/>
  <c r="AH166" i="1"/>
  <c r="FX296" i="1"/>
  <c r="CX207" i="1"/>
  <c r="CJ132" i="1"/>
  <c r="ED299" i="1"/>
  <c r="J216" i="1"/>
  <c r="O270" i="1"/>
  <c r="EL236" i="1"/>
  <c r="BU282" i="1"/>
  <c r="FA190" i="1"/>
  <c r="BG260" i="1"/>
  <c r="ER266" i="1"/>
  <c r="CQ174" i="1"/>
  <c r="HA282" i="1"/>
  <c r="BA271" i="1"/>
  <c r="FD277" i="1"/>
  <c r="Z230" i="1"/>
  <c r="HC210" i="1"/>
  <c r="DR276" i="1"/>
  <c r="AX258" i="1"/>
  <c r="CA281" i="1"/>
  <c r="H146" i="1"/>
  <c r="BY256" i="1"/>
  <c r="FD180" i="1"/>
  <c r="GH165" i="1"/>
  <c r="J241" i="1"/>
  <c r="BC241" i="1"/>
  <c r="O113" i="1"/>
  <c r="BJ298" i="1"/>
  <c r="CQ144" i="1"/>
  <c r="DZ292" i="1"/>
  <c r="HB288" i="1"/>
  <c r="BG257" i="1"/>
  <c r="GI299" i="1"/>
  <c r="AY183" i="1"/>
  <c r="AM139" i="1"/>
  <c r="BM179" i="1"/>
  <c r="FA285" i="1"/>
  <c r="DN235" i="1"/>
  <c r="DF261" i="1"/>
  <c r="FC234" i="1"/>
  <c r="DF158" i="1"/>
  <c r="W211" i="1"/>
  <c r="GW166" i="1"/>
  <c r="AO276" i="1"/>
  <c r="P228" i="1"/>
  <c r="DU215" i="1"/>
  <c r="GJ257" i="1"/>
  <c r="V259" i="1"/>
  <c r="DB224" i="1"/>
  <c r="HA248" i="1"/>
  <c r="BW268" i="1"/>
  <c r="HF268" i="1"/>
  <c r="BE192" i="1"/>
  <c r="GA256" i="1"/>
  <c r="DU200" i="1"/>
  <c r="CF240" i="1"/>
  <c r="DX259" i="1"/>
  <c r="GZ247" i="1"/>
  <c r="H148" i="1"/>
  <c r="AX269" i="1"/>
  <c r="DW288" i="1"/>
  <c r="EC152" i="1"/>
  <c r="CN158" i="1"/>
  <c r="FY159" i="1"/>
  <c r="FX254" i="1"/>
  <c r="AS247" i="1"/>
  <c r="EN288" i="1"/>
  <c r="DJ283" i="1"/>
  <c r="AH241" i="1"/>
  <c r="BR226" i="1"/>
  <c r="CD273" i="1"/>
  <c r="AW250" i="1"/>
  <c r="EU188" i="1"/>
  <c r="DP216" i="1"/>
  <c r="DO240" i="1"/>
  <c r="FI258" i="1"/>
  <c r="FE297" i="1"/>
  <c r="BH254" i="1"/>
  <c r="AA285" i="1"/>
  <c r="HF214" i="1"/>
  <c r="DU263" i="1"/>
  <c r="CS254" i="1"/>
  <c r="EJ218" i="1"/>
  <c r="GP212" i="1"/>
  <c r="Q221" i="1"/>
  <c r="EU284" i="1"/>
  <c r="AE270" i="1"/>
  <c r="S220" i="1"/>
  <c r="AX237" i="1"/>
  <c r="HB298" i="1"/>
  <c r="EG273" i="1"/>
  <c r="HE261" i="1"/>
  <c r="CR256" i="1"/>
  <c r="EB225" i="1"/>
  <c r="FZ173" i="1"/>
  <c r="GI213" i="1"/>
  <c r="DL294" i="1"/>
  <c r="CT213" i="1"/>
  <c r="AT231" i="1"/>
  <c r="ES222" i="1"/>
  <c r="AP264" i="1"/>
  <c r="BS217" i="1"/>
  <c r="EY240" i="1"/>
  <c r="EM299" i="1"/>
  <c r="AC280" i="1"/>
  <c r="AW242" i="1"/>
  <c r="AI298" i="1"/>
  <c r="FE159" i="1"/>
  <c r="BN147" i="1"/>
  <c r="DJ239" i="1"/>
  <c r="CM148" i="1"/>
  <c r="CU290" i="1"/>
  <c r="AK250" i="1"/>
  <c r="AC197" i="1"/>
  <c r="BK276" i="1"/>
  <c r="BY278" i="1"/>
  <c r="BF246" i="1"/>
  <c r="BR235" i="1"/>
  <c r="GR119" i="1"/>
  <c r="GZ231" i="1"/>
  <c r="HD207" i="1"/>
  <c r="W194" i="1"/>
  <c r="HA220" i="1"/>
  <c r="GT121" i="1"/>
  <c r="AA293" i="1"/>
  <c r="AG224" i="1"/>
  <c r="AJ231" i="1"/>
  <c r="Q165" i="1"/>
  <c r="K295" i="1"/>
  <c r="DU268" i="1"/>
  <c r="DL281" i="1"/>
  <c r="AI239" i="1"/>
  <c r="DE228" i="1"/>
  <c r="S293" i="1"/>
  <c r="BD241" i="1"/>
  <c r="V267" i="1"/>
  <c r="DF166" i="1"/>
  <c r="HI260" i="1"/>
  <c r="CS199" i="1"/>
  <c r="AX292" i="1"/>
  <c r="M255" i="1"/>
  <c r="FD236" i="1"/>
  <c r="BB219" i="1"/>
  <c r="I87" i="1"/>
  <c r="AX214" i="1"/>
  <c r="V226" i="1"/>
  <c r="DV281" i="1"/>
  <c r="BM295" i="1"/>
  <c r="U265" i="1"/>
  <c r="FJ215" i="1"/>
  <c r="BA161" i="1"/>
  <c r="DM293" i="1"/>
  <c r="AL230" i="1"/>
  <c r="CT227" i="1"/>
  <c r="GJ291" i="1"/>
  <c r="GF194" i="1"/>
  <c r="DD273" i="1"/>
  <c r="BK137" i="1"/>
  <c r="CX259" i="1"/>
  <c r="CZ232" i="1"/>
  <c r="H55" i="1"/>
  <c r="FQ252" i="1"/>
  <c r="DW256" i="1"/>
  <c r="CB230" i="1"/>
  <c r="GV206" i="1"/>
  <c r="GV281" i="1"/>
  <c r="DU162" i="1"/>
  <c r="CT299" i="1"/>
  <c r="FJ209" i="1"/>
  <c r="ET220" i="1"/>
  <c r="AO249" i="1"/>
  <c r="EE171" i="1"/>
  <c r="GU240" i="1"/>
  <c r="CZ262" i="1"/>
  <c r="HD246" i="1"/>
  <c r="AD195" i="1"/>
  <c r="EW264" i="1"/>
  <c r="CE228" i="1"/>
  <c r="GT276" i="1"/>
  <c r="AE149" i="1"/>
  <c r="CL285" i="1"/>
  <c r="ES296" i="1"/>
  <c r="HE147" i="1"/>
  <c r="GK172" i="1"/>
  <c r="GT180" i="1"/>
  <c r="FP219" i="1"/>
  <c r="DK294" i="1"/>
  <c r="GQ266" i="1"/>
  <c r="BY196" i="1"/>
  <c r="DJ202" i="1"/>
  <c r="DJ284" i="1"/>
  <c r="CE199" i="1"/>
  <c r="GQ287" i="1"/>
  <c r="DV252" i="1"/>
  <c r="DB297" i="1"/>
  <c r="BV299" i="1"/>
  <c r="DH229" i="1"/>
  <c r="CU274" i="1"/>
  <c r="BP204" i="1"/>
  <c r="HF284" i="1"/>
  <c r="BM296" i="1"/>
  <c r="DE297" i="1"/>
  <c r="HA275" i="1"/>
  <c r="FV297" i="1"/>
  <c r="FU236" i="1"/>
  <c r="O208" i="1"/>
  <c r="FF279" i="1"/>
  <c r="DU276" i="1"/>
  <c r="GI227" i="1"/>
  <c r="AM284" i="1"/>
  <c r="BJ167" i="1"/>
  <c r="BQ113" i="1"/>
  <c r="EY205" i="1"/>
  <c r="DC182" i="1"/>
  <c r="FW261" i="1"/>
  <c r="AP249" i="1"/>
  <c r="ES224" i="1"/>
  <c r="CE295" i="1"/>
  <c r="BG221" i="1"/>
  <c r="FD223" i="1"/>
  <c r="GS177" i="1"/>
  <c r="GH259" i="1"/>
  <c r="EK207" i="1"/>
  <c r="DN201" i="1"/>
  <c r="AI259" i="1"/>
  <c r="CF250" i="1"/>
  <c r="EJ274" i="1"/>
  <c r="FI213" i="1"/>
  <c r="BM235" i="1"/>
  <c r="AC220" i="1"/>
  <c r="DM166" i="1"/>
  <c r="AF211" i="1"/>
  <c r="L290" i="1"/>
  <c r="BK228" i="1"/>
  <c r="DQ292" i="1"/>
  <c r="DL179" i="1"/>
  <c r="FB197" i="1"/>
  <c r="BU222" i="1"/>
  <c r="CI87" i="1"/>
  <c r="H118" i="1"/>
  <c r="ED278" i="1"/>
  <c r="BD127" i="1"/>
  <c r="CL280" i="1"/>
  <c r="DX257" i="1"/>
  <c r="CD242" i="1"/>
  <c r="AX213" i="1"/>
  <c r="AR250" i="1"/>
  <c r="DP250" i="1"/>
  <c r="BR283" i="1"/>
  <c r="BK270" i="1"/>
  <c r="AT208" i="1"/>
  <c r="AE276" i="1"/>
  <c r="EL221" i="1"/>
  <c r="I96" i="1"/>
  <c r="GP233" i="1"/>
  <c r="BA235" i="1"/>
  <c r="CL221" i="1"/>
  <c r="EV294" i="1"/>
  <c r="Q292" i="1"/>
  <c r="AU196" i="1"/>
  <c r="DN176" i="1"/>
  <c r="FN285" i="1"/>
  <c r="AZ255" i="1"/>
  <c r="EW197" i="1"/>
  <c r="FJ287" i="1"/>
  <c r="GK249" i="1"/>
  <c r="GF266" i="1"/>
  <c r="GP157" i="1"/>
  <c r="BJ218" i="1"/>
  <c r="EO297" i="1"/>
  <c r="DY249" i="1"/>
  <c r="EB246" i="1"/>
  <c r="FZ255" i="1"/>
  <c r="GY245" i="1"/>
  <c r="FB285" i="1"/>
  <c r="BT225" i="1"/>
  <c r="EA269" i="1"/>
  <c r="DG199" i="1"/>
  <c r="EK146" i="1"/>
  <c r="DW282" i="1"/>
  <c r="EP263" i="1"/>
  <c r="BG256" i="1"/>
  <c r="R256" i="1"/>
  <c r="CR229" i="1"/>
  <c r="FR182" i="1"/>
  <c r="GY228" i="1"/>
  <c r="BW281" i="1"/>
  <c r="GR233" i="1"/>
  <c r="FT257" i="1"/>
  <c r="FN273" i="1"/>
  <c r="DC229" i="1"/>
  <c r="HA283" i="1"/>
  <c r="EK252" i="1"/>
  <c r="GA254" i="1"/>
  <c r="J189" i="1"/>
  <c r="FT129" i="1"/>
  <c r="EI268" i="1"/>
  <c r="AI278" i="1"/>
  <c r="EO93" i="1"/>
  <c r="FM261" i="1"/>
  <c r="AQ282" i="1"/>
  <c r="AY203" i="1"/>
  <c r="HG286" i="1"/>
  <c r="EC236" i="1"/>
  <c r="CK287" i="1"/>
  <c r="AL245" i="1"/>
  <c r="DH218" i="1"/>
  <c r="BZ239" i="1"/>
  <c r="BS287" i="1"/>
  <c r="EW270" i="1"/>
  <c r="CI261" i="1"/>
  <c r="ES194" i="1"/>
  <c r="CC282" i="1"/>
  <c r="DB198" i="1"/>
  <c r="EC293" i="1"/>
  <c r="GM144" i="1"/>
  <c r="DN275" i="1"/>
  <c r="FT259" i="1"/>
  <c r="J299" i="1"/>
  <c r="GV262" i="1"/>
  <c r="GT211" i="1"/>
  <c r="EP256" i="1"/>
  <c r="DL246" i="1"/>
  <c r="AQ269" i="1"/>
  <c r="CH222" i="1"/>
  <c r="W137" i="1"/>
  <c r="T261" i="1"/>
  <c r="FD271" i="1"/>
  <c r="CU268" i="1"/>
  <c r="CE292" i="1"/>
  <c r="BO277" i="1"/>
  <c r="DC234" i="1"/>
  <c r="EN231" i="1"/>
  <c r="AN228" i="1"/>
  <c r="DU257" i="1"/>
</calcChain>
</file>

<file path=xl/sharedStrings.xml><?xml version="1.0" encoding="utf-8"?>
<sst xmlns="http://schemas.openxmlformats.org/spreadsheetml/2006/main" count="290" uniqueCount="288">
  <si>
    <t>SMILES</t>
  </si>
  <si>
    <t>Name</t>
  </si>
  <si>
    <t>C atom</t>
  </si>
  <si>
    <t>H atom</t>
  </si>
  <si>
    <t>MolLogP</t>
  </si>
  <si>
    <t>NumHDonors</t>
  </si>
  <si>
    <t>NumHAcceptors</t>
  </si>
  <si>
    <t>FpDensityMorgan1</t>
  </si>
  <si>
    <t>Ipc</t>
  </si>
  <si>
    <t>NumRotatableBonds</t>
  </si>
  <si>
    <t>HeavyAtomMolWt</t>
  </si>
  <si>
    <t>TPSA</t>
  </si>
  <si>
    <t>BertzCT</t>
  </si>
  <si>
    <t>BalabanJ</t>
  </si>
  <si>
    <t>MolWt</t>
  </si>
  <si>
    <t>HallKierAlpha</t>
  </si>
  <si>
    <t>Chi0v</t>
  </si>
  <si>
    <t>MinAbsPartialCharge</t>
  </si>
  <si>
    <t>FractionCSP3</t>
  </si>
  <si>
    <t>FpDensityMorgan2</t>
  </si>
  <si>
    <t>FpDensityMorgan3</t>
  </si>
  <si>
    <t>LabuteASA</t>
  </si>
  <si>
    <t>MaxAbsEStateIndex</t>
  </si>
  <si>
    <t>[I-].CC[NH3+]</t>
  </si>
  <si>
    <t>EA</t>
  </si>
  <si>
    <t>[I-].CCC[NH3+]</t>
  </si>
  <si>
    <t>PA</t>
  </si>
  <si>
    <t>[I-].CCCC[NH3+]</t>
  </si>
  <si>
    <t>BA</t>
  </si>
  <si>
    <t>[I-].CCCCC[NH3+]</t>
  </si>
  <si>
    <t>AA</t>
  </si>
  <si>
    <t>[I-].CCCCCC[NH3+]</t>
  </si>
  <si>
    <t>HA</t>
  </si>
  <si>
    <t>[I-].CCCCCCC[NH3+]</t>
  </si>
  <si>
    <t>HeptA</t>
  </si>
  <si>
    <t>[I-].CCCCCCCC[NH3+]</t>
  </si>
  <si>
    <t>OA</t>
  </si>
  <si>
    <t>[I-].C1=CC=C(C=C1)C[NH3+]</t>
  </si>
  <si>
    <t>PMA</t>
  </si>
  <si>
    <t>[I-].C1=CC=C(C=C1)CC[NH3+]</t>
  </si>
  <si>
    <t>PEA</t>
  </si>
  <si>
    <t>[I-].C1=CC=C(C=C1)CCC[NH3+]</t>
  </si>
  <si>
    <t>PhPA</t>
  </si>
  <si>
    <t>[I-].C1=CC(F)=C(C=C1)C[NH3+]</t>
  </si>
  <si>
    <t>2FPMA</t>
  </si>
  <si>
    <t>[I-].C1=C(F)C=C(C=C1)C[NH3+]</t>
  </si>
  <si>
    <t>3FPMA</t>
  </si>
  <si>
    <t>[I-].C1(F)=CC=C(C=C1)C[NH3+]</t>
  </si>
  <si>
    <t>4FPMA</t>
  </si>
  <si>
    <t>[I-].C1=C(F)C=C(C=C1)CC[NH3+]</t>
  </si>
  <si>
    <t>MFPEA</t>
  </si>
  <si>
    <t>[I-].C1(F)=CC=C(C=C1)CC[NH3+]</t>
  </si>
  <si>
    <t>PFPEA</t>
  </si>
  <si>
    <t>[I-].[NH3+]CC1=CC=CC2=CC=CC=C21</t>
  </si>
  <si>
    <t>1NMA</t>
  </si>
  <si>
    <t>[I-].C1=C(C[NH3+])C=CC2=CC=CC=C21</t>
  </si>
  <si>
    <t>2NMA</t>
  </si>
  <si>
    <t>[I-].C1=CC(=CC=C1[NH3+])F</t>
  </si>
  <si>
    <t>PFPhPA</t>
  </si>
  <si>
    <t>[I-].C1CCC(CC1)C[NH3+]</t>
  </si>
  <si>
    <t>CyHMA</t>
  </si>
  <si>
    <t>[I-].C1=CSC(=C1)C[NH3+]</t>
  </si>
  <si>
    <t>[I-].C1=CSC(=C1)CC[NH3+]</t>
  </si>
  <si>
    <t>[I-].COC1=CC=C(C=C1)C[NH3+]</t>
  </si>
  <si>
    <t>PMeOPMA</t>
  </si>
  <si>
    <t>[I-].COC1=CC=C(C=C1)CC[NH3+]</t>
  </si>
  <si>
    <t>PMeOPEA</t>
  </si>
  <si>
    <t>[I-].C(CC[NH3+])CC(=O)O</t>
  </si>
  <si>
    <t>5-AVA</t>
  </si>
  <si>
    <t>[I-].C(F)(F)(F)C[NH3+]</t>
  </si>
  <si>
    <t>[I-].CSCCC[NH3+]</t>
  </si>
  <si>
    <t>[I-].OC1=CC=C(C=C1)CC[NH3+]</t>
  </si>
  <si>
    <t>POHPEA</t>
  </si>
  <si>
    <t>[I-].CC[NH3+].[I-]</t>
  </si>
  <si>
    <t>EDA</t>
  </si>
  <si>
    <t>[I-].CCC[NH3+].[I-]</t>
  </si>
  <si>
    <t>PDA</t>
  </si>
  <si>
    <t>[I-].CCCCC[NH3+].[I-]</t>
  </si>
  <si>
    <t>ADA</t>
  </si>
  <si>
    <t>[I-].CCCCCC[NH3+].[I-]</t>
  </si>
  <si>
    <t>HAD</t>
  </si>
  <si>
    <t>[I-].CCCCCCCC[NH3+].[I-]</t>
  </si>
  <si>
    <t>ODA</t>
  </si>
  <si>
    <t>[I-].NC([NH3+])=N</t>
  </si>
  <si>
    <t>GA</t>
  </si>
  <si>
    <t>MinEStateIndex</t>
  </si>
  <si>
    <t>NumValenceElectrons</t>
  </si>
  <si>
    <t>BCUT2D_MWHI</t>
  </si>
  <si>
    <t>BCUT2D_CHGHI</t>
  </si>
  <si>
    <t>Chi0</t>
  </si>
  <si>
    <t>Kappa1</t>
  </si>
  <si>
    <t>Kappa2</t>
  </si>
  <si>
    <t>PEOE_VSA6</t>
  </si>
  <si>
    <t>PEOE_VSA7</t>
  </si>
  <si>
    <t>PEOE_VSA8</t>
  </si>
  <si>
    <t>SMR_VSA1</t>
  </si>
  <si>
    <t>SMR_VSA5</t>
  </si>
  <si>
    <t>SlogP_VSA2</t>
  </si>
  <si>
    <t>VSA_EState4</t>
  </si>
  <si>
    <t>VSA_EState8</t>
  </si>
  <si>
    <t>fr_halogen</t>
  </si>
  <si>
    <t>MaxEStateIndex</t>
  </si>
  <si>
    <t>MinAbsEStateIndex</t>
  </si>
  <si>
    <t>qed</t>
  </si>
  <si>
    <t>ExactMolWt</t>
  </si>
  <si>
    <t>NumRadicalElectrons</t>
  </si>
  <si>
    <t>MaxPartialCharge</t>
  </si>
  <si>
    <t>MinPartialCharge</t>
  </si>
  <si>
    <t>MaxAbsPartialCharge</t>
  </si>
  <si>
    <t>BCUT2D_MWLOW</t>
  </si>
  <si>
    <t>BCUT2D_CHGLO</t>
  </si>
  <si>
    <t>BCUT2D_LOGPHI</t>
  </si>
  <si>
    <t>BCUT2D_LOGPLOW</t>
  </si>
  <si>
    <t>BCUT2D_MRHI</t>
  </si>
  <si>
    <t>BCUT2D_MRLOW</t>
  </si>
  <si>
    <t>Chi0n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</si>
  <si>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</si>
  <si>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</si>
  <si>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</si>
  <si>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</si>
  <si>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</si>
  <si>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</si>
  <si>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</si>
  <si>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</si>
  <si>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</si>
  <si>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Kappa3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</si>
  <si>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</si>
  <si>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</si>
  <si>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</si>
  <si>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</si>
  <si>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</si>
  <si>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</si>
  <si>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</si>
  <si>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</si>
  <si>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</si>
  <si>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</si>
  <si>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PEOE_VSA9</t>
  </si>
  <si>
    <t>SMR_VSA10</t>
  </si>
  <si>
    <t>SMR_VSA2</t>
  </si>
  <si>
    <t>SMR_VSA3</t>
  </si>
  <si>
    <t>SMR_VSA4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</si>
  <si>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</si>
  <si>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</si>
  <si>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</si>
  <si>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</si>
  <si>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</si>
  <si>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</si>
  <si>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</si>
  <si>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</si>
  <si>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</si>
  <si>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</si>
  <si>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</si>
  <si>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</si>
  <si>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</si>
  <si>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</si>
  <si>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</si>
  <si>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</si>
  <si>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</si>
  <si>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</si>
  <si>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</si>
  <si>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</si>
  <si>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</si>
  <si>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</si>
  <si>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</si>
  <si>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</si>
  <si>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</si>
  <si>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</si>
  <si>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</si>
  <si>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</si>
  <si>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</si>
  <si>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</si>
  <si>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VSA_EState5</t>
  </si>
  <si>
    <t>VSA_EState6</t>
  </si>
  <si>
    <t>VSA_EState7</t>
  </si>
  <si>
    <t>VSA_EState9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</si>
  <si>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</si>
  <si>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</si>
  <si>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</si>
  <si>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</si>
  <si>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</si>
  <si>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</si>
  <si>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</si>
  <si>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</si>
  <si>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</si>
  <si>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NumHeteroatoms</t>
  </si>
  <si>
    <t>NumSaturatedCarbocycles</t>
  </si>
  <si>
    <t>NumSaturatedHeterocycles</t>
  </si>
  <si>
    <t>NumSaturatedRings</t>
  </si>
  <si>
    <t>RingCount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</si>
  <si>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</si>
  <si>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</si>
  <si>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</si>
  <si>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</si>
  <si>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</si>
  <si>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</si>
  <si>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</si>
  <si>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</si>
  <si>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</si>
  <si>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</si>
  <si>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</si>
  <si>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</si>
  <si>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</si>
  <si>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</si>
  <si>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</si>
  <si>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</si>
  <si>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</si>
  <si>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</si>
  <si>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</si>
  <si>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</si>
  <si>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</si>
  <si>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</si>
  <si>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</si>
  <si>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</si>
  <si>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</si>
  <si>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</si>
  <si>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</si>
  <si>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</si>
  <si>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</si>
  <si>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</si>
  <si>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</si>
  <si>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</si>
  <si>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</si>
  <si>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</si>
  <si>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</si>
  <si>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</si>
  <si>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</si>
  <si>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</si>
  <si>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</si>
  <si>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</si>
  <si>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</si>
  <si>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</si>
  <si>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</si>
  <si>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</si>
  <si>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</si>
  <si>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</si>
  <si>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</si>
  <si>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</si>
  <si>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</si>
  <si>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</si>
  <si>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</si>
  <si>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</si>
  <si>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</si>
  <si>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</si>
  <si>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</si>
  <si>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</si>
  <si>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</si>
  <si>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</si>
  <si>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</si>
  <si>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</si>
  <si>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</si>
  <si>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</si>
  <si>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</si>
  <si>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</si>
  <si>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</si>
  <si>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</si>
  <si>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</si>
  <si>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</si>
  <si>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</si>
  <si>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</si>
  <si>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</si>
  <si>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</si>
  <si>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</si>
  <si>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</si>
  <si>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</si>
  <si>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</si>
  <si>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</si>
  <si>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</si>
  <si>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</si>
  <si>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</si>
  <si>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</si>
  <si>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</si>
  <si>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</si>
  <si>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</si>
  <si>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</si>
  <si>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3-PyAI</t>
    <phoneticPr fontId="18" type="noConversion"/>
  </si>
  <si>
    <t>板子编号</t>
    <phoneticPr fontId="18" type="noConversion"/>
  </si>
  <si>
    <t>比例E</t>
    <phoneticPr fontId="18" type="noConversion"/>
  </si>
  <si>
    <t>比例F</t>
    <phoneticPr fontId="18" type="noConversion"/>
  </si>
  <si>
    <t>cation编号</t>
    <phoneticPr fontId="18" type="noConversion"/>
  </si>
  <si>
    <t>T80</t>
    <phoneticPr fontId="18" type="noConversion"/>
  </si>
  <si>
    <t>加权平均</t>
    <phoneticPr fontId="18" type="noConversion"/>
  </si>
  <si>
    <t>3MTPA</t>
    <phoneticPr fontId="18" type="noConversion"/>
  </si>
  <si>
    <t>ThMA</t>
    <phoneticPr fontId="18" type="noConversion"/>
  </si>
  <si>
    <t>ThEA</t>
    <phoneticPr fontId="18" type="noConversion"/>
  </si>
  <si>
    <t>4-PhDA</t>
    <phoneticPr fontId="18" type="noConversion"/>
  </si>
  <si>
    <t>F3EA</t>
    <phoneticPr fontId="18" type="noConversion"/>
  </si>
  <si>
    <t>[I-].C1=CC(=CN=C1)C[NH3+].[I-]</t>
    <phoneticPr fontId="18" type="noConversion"/>
  </si>
  <si>
    <t>[I-].C1(C=C[N+](C)=CC=1)C1=CC=CC=C1.[I-]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</si>
</sst>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3509-421B-4EB8-B1CD-68D50EB9EB8F}">
  <sheetPr codeName="Sheet1"/>
  <dimension ref="A1:HI300"/>
  <sheetViews>
    <sheetView tabSelected="1" zoomScaleNormal="100" workbookViewId="0">
      <selection activeCell="O24" sqref="O24"/>
    </sheetView>
  </sheetViews>
  <sheetFormatPr defaultRowHeight="14.25" x14ac:dyDescent="0.2"/>
  <cols>
    <col min="5" max="5" width="39.375" customWidth="1"/>
    <col min="6" max="6" width="23.625" customWidth="1"/>
    <col min="7" max="7" width="9" style="3"/>
    <col min="8" max="8" width="9.125" bestFit="1" customWidth="1"/>
  </cols>
  <sheetData>
    <row r="1" spans="1:217" x14ac:dyDescent="0.2">
      <c r="E1" t="s">
        <v>0</v>
      </c>
      <c r="F1" t="s">
        <v>1</v>
      </c>
      <c r="G1" s="3" t="s">
        <v>279</v>
      </c>
      <c r="H1" t="s">
        <v>2</v>
      </c>
      <c r="I1" t="s">
        <v>3</v>
      </c>
      <c r="J1" t="s">
        <v>101</v>
      </c>
      <c r="K1" t="s">
        <v>85</v>
      </c>
      <c r="L1" t="s">
        <v>22</v>
      </c>
      <c r="M1" t="s">
        <v>102</v>
      </c>
      <c r="N1" t="s">
        <v>103</v>
      </c>
      <c r="O1" t="s">
        <v>14</v>
      </c>
      <c r="P1" t="s">
        <v>10</v>
      </c>
      <c r="Q1" t="s">
        <v>104</v>
      </c>
      <c r="R1" t="s">
        <v>86</v>
      </c>
      <c r="S1" t="s">
        <v>105</v>
      </c>
      <c r="T1" t="s">
        <v>106</v>
      </c>
      <c r="U1" t="s">
        <v>107</v>
      </c>
      <c r="V1" t="s">
        <v>108</v>
      </c>
      <c r="W1" t="s">
        <v>17</v>
      </c>
      <c r="X1" t="s">
        <v>7</v>
      </c>
      <c r="Y1" t="s">
        <v>19</v>
      </c>
      <c r="Z1" t="s">
        <v>20</v>
      </c>
      <c r="AA1" t="s">
        <v>87</v>
      </c>
      <c r="AB1" t="s">
        <v>109</v>
      </c>
      <c r="AC1" t="s">
        <v>88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13</v>
      </c>
      <c r="AJ1" t="s">
        <v>12</v>
      </c>
      <c r="AK1" t="s">
        <v>89</v>
      </c>
      <c r="AL1" t="s">
        <v>115</v>
      </c>
      <c r="AM1" t="s">
        <v>16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15</v>
      </c>
      <c r="AX1" t="s">
        <v>8</v>
      </c>
      <c r="AY1" t="s">
        <v>90</v>
      </c>
      <c r="AZ1" t="s">
        <v>91</v>
      </c>
      <c r="BA1" t="s">
        <v>125</v>
      </c>
      <c r="BB1" t="s">
        <v>21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92</v>
      </c>
      <c r="BN1" t="s">
        <v>93</v>
      </c>
      <c r="BO1" t="s">
        <v>94</v>
      </c>
      <c r="BP1" t="s">
        <v>136</v>
      </c>
      <c r="BQ1" t="s">
        <v>95</v>
      </c>
      <c r="BR1" t="s">
        <v>137</v>
      </c>
      <c r="BS1" t="s">
        <v>138</v>
      </c>
      <c r="BT1" t="s">
        <v>139</v>
      </c>
      <c r="BU1" t="s">
        <v>140</v>
      </c>
      <c r="BV1" t="s">
        <v>96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97</v>
      </c>
      <c r="CF1" t="s">
        <v>149</v>
      </c>
      <c r="CG1" t="s">
        <v>150</v>
      </c>
      <c r="CH1" t="s">
        <v>151</v>
      </c>
      <c r="CI1" t="s">
        <v>152</v>
      </c>
      <c r="CJ1" t="s">
        <v>153</v>
      </c>
      <c r="CK1" t="s">
        <v>154</v>
      </c>
      <c r="CL1" t="s">
        <v>155</v>
      </c>
      <c r="CM1" t="s">
        <v>11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169</v>
      </c>
      <c r="DB1" t="s">
        <v>170</v>
      </c>
      <c r="DC1" t="s">
        <v>98</v>
      </c>
      <c r="DD1" t="s">
        <v>171</v>
      </c>
      <c r="DE1" t="s">
        <v>172</v>
      </c>
      <c r="DF1" t="s">
        <v>173</v>
      </c>
      <c r="DG1" t="s">
        <v>99</v>
      </c>
      <c r="DH1" t="s">
        <v>174</v>
      </c>
      <c r="DI1" t="s">
        <v>18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6</v>
      </c>
      <c r="DT1" t="s">
        <v>5</v>
      </c>
      <c r="DU1" t="s">
        <v>184</v>
      </c>
      <c r="DV1" t="s">
        <v>9</v>
      </c>
      <c r="DW1" t="s">
        <v>185</v>
      </c>
      <c r="DX1" t="s">
        <v>186</v>
      </c>
      <c r="DY1" t="s">
        <v>187</v>
      </c>
      <c r="DZ1" t="s">
        <v>188</v>
      </c>
      <c r="EA1" t="s">
        <v>4</v>
      </c>
      <c r="EB1" t="s">
        <v>189</v>
      </c>
      <c r="EC1" t="s">
        <v>190</v>
      </c>
      <c r="ED1" t="s">
        <v>191</v>
      </c>
      <c r="EE1" t="s">
        <v>192</v>
      </c>
      <c r="EF1" t="s">
        <v>193</v>
      </c>
      <c r="EG1" t="s">
        <v>194</v>
      </c>
      <c r="EH1" t="s">
        <v>195</v>
      </c>
      <c r="EI1" t="s">
        <v>196</v>
      </c>
      <c r="EJ1" t="s">
        <v>197</v>
      </c>
      <c r="EK1" t="s">
        <v>198</v>
      </c>
      <c r="EL1" t="s">
        <v>199</v>
      </c>
      <c r="EM1" t="s">
        <v>200</v>
      </c>
      <c r="EN1" t="s">
        <v>201</v>
      </c>
      <c r="EO1" t="s">
        <v>202</v>
      </c>
      <c r="EP1" t="s">
        <v>203</v>
      </c>
      <c r="EQ1" t="s">
        <v>204</v>
      </c>
      <c r="ER1" t="s">
        <v>205</v>
      </c>
      <c r="ES1" t="s">
        <v>206</v>
      </c>
      <c r="ET1" t="s">
        <v>207</v>
      </c>
      <c r="EU1" t="s">
        <v>208</v>
      </c>
      <c r="EV1" t="s">
        <v>209</v>
      </c>
      <c r="EW1" t="s">
        <v>210</v>
      </c>
      <c r="EX1" t="s">
        <v>211</v>
      </c>
      <c r="EY1" t="s">
        <v>212</v>
      </c>
      <c r="EZ1" t="s">
        <v>213</v>
      </c>
      <c r="FA1" t="s">
        <v>214</v>
      </c>
      <c r="FB1" t="s">
        <v>215</v>
      </c>
      <c r="FC1" t="s">
        <v>216</v>
      </c>
      <c r="FD1" t="s">
        <v>217</v>
      </c>
      <c r="FE1" t="s">
        <v>218</v>
      </c>
      <c r="FF1" t="s">
        <v>219</v>
      </c>
      <c r="FG1" t="s">
        <v>220</v>
      </c>
      <c r="FH1" t="s">
        <v>221</v>
      </c>
      <c r="FI1" t="s">
        <v>222</v>
      </c>
      <c r="FJ1" t="s">
        <v>223</v>
      </c>
      <c r="FK1" t="s">
        <v>224</v>
      </c>
      <c r="FL1" t="s">
        <v>225</v>
      </c>
      <c r="FM1" t="s">
        <v>226</v>
      </c>
      <c r="FN1" t="s">
        <v>227</v>
      </c>
      <c r="FO1" t="s">
        <v>228</v>
      </c>
      <c r="FP1" t="s">
        <v>229</v>
      </c>
      <c r="FQ1" t="s">
        <v>230</v>
      </c>
      <c r="FR1" t="s">
        <v>231</v>
      </c>
      <c r="FS1" t="s">
        <v>232</v>
      </c>
      <c r="FT1" t="s">
        <v>233</v>
      </c>
      <c r="FU1" t="s">
        <v>100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251</v>
      </c>
      <c r="GN1" t="s">
        <v>252</v>
      </c>
      <c r="GO1" t="s">
        <v>253</v>
      </c>
      <c r="GP1" t="s">
        <v>254</v>
      </c>
      <c r="GQ1" t="s">
        <v>255</v>
      </c>
      <c r="GR1" t="s">
        <v>256</v>
      </c>
      <c r="GS1" t="s">
        <v>257</v>
      </c>
      <c r="GT1" t="s">
        <v>258</v>
      </c>
      <c r="GU1" t="s">
        <v>259</v>
      </c>
      <c r="GV1" t="s">
        <v>260</v>
      </c>
      <c r="GW1" t="s">
        <v>261</v>
      </c>
      <c r="GX1" t="s">
        <v>262</v>
      </c>
      <c r="GY1" t="s">
        <v>263</v>
      </c>
      <c r="GZ1" t="s">
        <v>264</v>
      </c>
      <c r="HA1" t="s">
        <v>265</v>
      </c>
      <c r="HB1" t="s">
        <v>266</v>
      </c>
      <c r="HC1" t="s">
        <v>267</v>
      </c>
      <c r="HD1" t="s">
        <v>268</v>
      </c>
      <c r="HE1" t="s">
        <v>269</v>
      </c>
      <c r="HF1" t="s">
        <v>270</v>
      </c>
      <c r="HG1" t="s">
        <v>271</v>
      </c>
      <c r="HH1" t="s">
        <v>272</v>
      </c>
      <c r="HI1" t="s">
        <v>273</v>
      </c>
    </row>
    <row r="2" spans="1:217" x14ac:dyDescent="0.2">
      <c r="A2">
        <v>1</v>
      </c>
      <c r="E2" t="s">
        <v>23</v>
      </c>
      <c r="F2" t="s">
        <v>24</v>
      </c>
      <c r="G2" s="4">
        <v>215</v>
      </c>
      <c r="H2">
        <v>2</v>
      </c>
      <c r="I2">
        <v>8</v>
      </c>
      <c r="J2">
        <v>6.74305555555555</v>
      </c>
      <c r="K2">
        <v>-3.1875</v>
      </c>
      <c r="L2">
        <v>6.74305555555555</v>
      </c>
      <c r="M2">
        <v>0</v>
      </c>
      <c r="N2">
        <v>0.364363080499568</v>
      </c>
      <c r="O2">
        <v>172.99700000000001</v>
      </c>
      <c r="P2">
        <v>164.93299999999999</v>
      </c>
      <c r="Q2">
        <v>172.97014725599999</v>
      </c>
      <c r="R2">
        <v>28</v>
      </c>
      <c r="S2">
        <v>0</v>
      </c>
      <c r="T2">
        <v>0.34399850467780402</v>
      </c>
      <c r="U2">
        <v>-1</v>
      </c>
      <c r="V2">
        <v>1</v>
      </c>
      <c r="W2">
        <v>0.34399850467780402</v>
      </c>
      <c r="X2">
        <v>2.75</v>
      </c>
      <c r="Y2">
        <v>3.5</v>
      </c>
      <c r="Z2">
        <v>3.5</v>
      </c>
      <c r="AA2" s="1">
        <v>-1.2265764835437101E-15</v>
      </c>
      <c r="AB2">
        <v>-0.24757992843208801</v>
      </c>
      <c r="AC2">
        <v>-0.99838232254255699</v>
      </c>
      <c r="AD2">
        <v>-2.5162325093017599</v>
      </c>
      <c r="AE2">
        <v>-1.0908186803054101</v>
      </c>
      <c r="AF2">
        <v>-3.3216054372712902</v>
      </c>
      <c r="AG2" s="1">
        <v>-2.1201457751264799E-17</v>
      </c>
      <c r="AH2">
        <v>-1.89182465858978</v>
      </c>
      <c r="AI2">
        <v>0</v>
      </c>
      <c r="AJ2">
        <v>128.117300051923</v>
      </c>
      <c r="AK2">
        <v>9.5</v>
      </c>
      <c r="AL2">
        <v>9.8251780685091799</v>
      </c>
      <c r="AM2">
        <v>3.9826763596855002</v>
      </c>
      <c r="AN2">
        <v>4.5</v>
      </c>
      <c r="AO2">
        <v>4.3152475842498497</v>
      </c>
      <c r="AP2">
        <v>0.47360679774997799</v>
      </c>
      <c r="AQ2">
        <v>0.111803398874989</v>
      </c>
      <c r="AR2">
        <v>0.111803398874989</v>
      </c>
      <c r="AS2">
        <v>0</v>
      </c>
      <c r="AT2">
        <v>0</v>
      </c>
      <c r="AU2">
        <v>0</v>
      </c>
      <c r="AV2">
        <v>0</v>
      </c>
      <c r="AW2">
        <v>0.69</v>
      </c>
      <c r="AX2">
        <v>88.551982101976904</v>
      </c>
      <c r="AY2">
        <v>0.55881771429021398</v>
      </c>
      <c r="AZ2">
        <v>9.3488354749483502</v>
      </c>
      <c r="BA2">
        <v>16.137174963243002</v>
      </c>
      <c r="BB2">
        <v>55.001810153930201</v>
      </c>
      <c r="BC2">
        <v>29.689381850270301</v>
      </c>
      <c r="BD2">
        <v>0</v>
      </c>
      <c r="BE2">
        <v>0</v>
      </c>
      <c r="BF2">
        <v>0</v>
      </c>
      <c r="BG2">
        <v>0</v>
      </c>
      <c r="BH2">
        <v>4.2355262349845999</v>
      </c>
      <c r="BI2">
        <v>0</v>
      </c>
      <c r="BJ2">
        <v>0</v>
      </c>
      <c r="BK2">
        <v>0</v>
      </c>
      <c r="BL2">
        <v>0</v>
      </c>
      <c r="BM2">
        <v>0</v>
      </c>
      <c r="BN2">
        <v>6.8518921172956704</v>
      </c>
      <c r="BO2">
        <v>4.1122756685106596</v>
      </c>
      <c r="BP2">
        <v>9.2383767966563806</v>
      </c>
      <c r="BQ2">
        <v>40.778700866106</v>
      </c>
      <c r="BR2">
        <v>0</v>
      </c>
      <c r="BS2">
        <v>0</v>
      </c>
      <c r="BT2">
        <v>0</v>
      </c>
      <c r="BU2">
        <v>0</v>
      </c>
      <c r="BV2">
        <v>6.8518921172956704</v>
      </c>
      <c r="BW2">
        <v>6.4968596843159396</v>
      </c>
      <c r="BX2">
        <v>0</v>
      </c>
      <c r="BY2">
        <v>0</v>
      </c>
      <c r="BZ2">
        <v>0</v>
      </c>
      <c r="CA2">
        <v>29.689381850270301</v>
      </c>
      <c r="CB2">
        <v>0</v>
      </c>
      <c r="CC2">
        <v>0</v>
      </c>
      <c r="CD2">
        <v>0</v>
      </c>
      <c r="CE2">
        <v>6.4968596843159396</v>
      </c>
      <c r="CF2">
        <v>0</v>
      </c>
      <c r="CG2">
        <v>0</v>
      </c>
      <c r="CH2">
        <v>13.7056848981467</v>
      </c>
      <c r="CI2">
        <v>0</v>
      </c>
      <c r="CJ2">
        <v>4.2355262349845999</v>
      </c>
      <c r="CK2">
        <v>0</v>
      </c>
      <c r="CL2">
        <v>0</v>
      </c>
      <c r="CM2">
        <v>27.64</v>
      </c>
      <c r="CN2">
        <v>19.061493526619898</v>
      </c>
      <c r="CO2">
        <v>0</v>
      </c>
      <c r="CP2">
        <v>0</v>
      </c>
      <c r="CQ2">
        <v>23.976640125262001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11.0893190158357</v>
      </c>
      <c r="CY2">
        <v>52.7829861111111</v>
      </c>
      <c r="CZ2">
        <v>0</v>
      </c>
      <c r="DA2">
        <v>0</v>
      </c>
      <c r="DB2">
        <v>0</v>
      </c>
      <c r="DC2">
        <v>-2.46875</v>
      </c>
      <c r="DD2">
        <v>0</v>
      </c>
      <c r="DE2">
        <v>0</v>
      </c>
      <c r="DF2">
        <v>0</v>
      </c>
      <c r="DG2">
        <v>-6.3142361111111098</v>
      </c>
      <c r="DH2">
        <v>0</v>
      </c>
      <c r="DI2">
        <v>1</v>
      </c>
      <c r="DJ2">
        <v>4</v>
      </c>
      <c r="DK2">
        <v>3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2</v>
      </c>
      <c r="DV2">
        <v>2</v>
      </c>
      <c r="DW2">
        <v>0</v>
      </c>
      <c r="DX2">
        <v>0</v>
      </c>
      <c r="DY2">
        <v>0</v>
      </c>
      <c r="DZ2">
        <v>0</v>
      </c>
      <c r="EA2">
        <v>-3.74779999999999</v>
      </c>
      <c r="EB2">
        <v>13.4291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 x14ac:dyDescent="0.2">
      <c r="A3">
        <v>2</v>
      </c>
      <c r="E3" t="s">
        <v>25</v>
      </c>
      <c r="F3" t="s">
        <v>26</v>
      </c>
      <c r="G3" s="4">
        <v>265</v>
      </c>
      <c r="H3">
        <v>3</v>
      </c>
      <c r="I3">
        <v>10</v>
      </c>
      <c r="J3">
        <v>6.9895833333333304</v>
      </c>
      <c r="K3">
        <v>-3.4739583333333299</v>
      </c>
      <c r="L3">
        <v>6.9895833333333304</v>
      </c>
      <c r="M3">
        <v>0</v>
      </c>
      <c r="N3">
        <v>0.41514726089075499</v>
      </c>
      <c r="O3">
        <v>187.024</v>
      </c>
      <c r="P3">
        <v>176.94399999999999</v>
      </c>
      <c r="Q3">
        <v>186.98579731999999</v>
      </c>
      <c r="R3">
        <v>34</v>
      </c>
      <c r="S3">
        <v>0</v>
      </c>
      <c r="T3">
        <v>0.34400646937782398</v>
      </c>
      <c r="U3">
        <v>-1</v>
      </c>
      <c r="V3">
        <v>1</v>
      </c>
      <c r="W3">
        <v>0.34400646937782398</v>
      </c>
      <c r="X3">
        <v>2.4</v>
      </c>
      <c r="Y3">
        <v>3.2</v>
      </c>
      <c r="Z3">
        <v>3.4</v>
      </c>
      <c r="AA3" s="1">
        <v>-1.17001446641804E-16</v>
      </c>
      <c r="AB3">
        <v>-0.24775779188734501</v>
      </c>
      <c r="AC3">
        <v>-0.87544290544187697</v>
      </c>
      <c r="AD3">
        <v>-2.5798683403518199</v>
      </c>
      <c r="AE3">
        <v>-0.89293631586010502</v>
      </c>
      <c r="AF3">
        <v>-3.32356812527635</v>
      </c>
      <c r="AG3" s="1">
        <v>-1.3682081245089001E-16</v>
      </c>
      <c r="AH3">
        <v>-1.89089924336583</v>
      </c>
      <c r="AI3">
        <v>0</v>
      </c>
      <c r="AJ3">
        <v>189.68784050905199</v>
      </c>
      <c r="AK3">
        <v>12</v>
      </c>
      <c r="AL3">
        <v>12.3251780685091</v>
      </c>
      <c r="AM3">
        <v>4.4826763596854997</v>
      </c>
      <c r="AN3">
        <v>5.75</v>
      </c>
      <c r="AO3">
        <v>5.5652475842498497</v>
      </c>
      <c r="AP3">
        <v>0.72360679774997805</v>
      </c>
      <c r="AQ3">
        <v>0.236803398874989</v>
      </c>
      <c r="AR3">
        <v>0.236803398874989</v>
      </c>
      <c r="AS3">
        <v>5.5901699437494699E-2</v>
      </c>
      <c r="AT3">
        <v>5.5901699437494699E-2</v>
      </c>
      <c r="AU3">
        <v>0</v>
      </c>
      <c r="AV3">
        <v>0</v>
      </c>
      <c r="AW3">
        <v>0.69</v>
      </c>
      <c r="AX3">
        <v>334.79077845727801</v>
      </c>
      <c r="AY3">
        <v>0.667807136099833</v>
      </c>
      <c r="AZ3">
        <v>8.8251280385843192</v>
      </c>
      <c r="BA3">
        <v>11.882395224256801</v>
      </c>
      <c r="BB3">
        <v>64.176693268662405</v>
      </c>
      <c r="BC3">
        <v>29.689381850270301</v>
      </c>
      <c r="BD3">
        <v>0</v>
      </c>
      <c r="BE3">
        <v>0</v>
      </c>
      <c r="BF3">
        <v>0</v>
      </c>
      <c r="BG3">
        <v>0</v>
      </c>
      <c r="BH3">
        <v>4.2355262349845999</v>
      </c>
      <c r="BI3">
        <v>0</v>
      </c>
      <c r="BJ3">
        <v>0</v>
      </c>
      <c r="BK3">
        <v>0</v>
      </c>
      <c r="BL3">
        <v>0</v>
      </c>
      <c r="BM3">
        <v>6.8518921172956704</v>
      </c>
      <c r="BN3">
        <v>6.3729249013293696</v>
      </c>
      <c r="BO3">
        <v>6.8537927808510997</v>
      </c>
      <c r="BP3">
        <v>9.2383767966563806</v>
      </c>
      <c r="BQ3">
        <v>43.520217978446503</v>
      </c>
      <c r="BR3">
        <v>0</v>
      </c>
      <c r="BS3">
        <v>0</v>
      </c>
      <c r="BT3">
        <v>0</v>
      </c>
      <c r="BU3">
        <v>0</v>
      </c>
      <c r="BV3">
        <v>13.224817018625</v>
      </c>
      <c r="BW3">
        <v>6.4968596843159396</v>
      </c>
      <c r="BX3">
        <v>0</v>
      </c>
      <c r="BY3">
        <v>0</v>
      </c>
      <c r="BZ3">
        <v>0</v>
      </c>
      <c r="CA3">
        <v>29.689381850270301</v>
      </c>
      <c r="CB3">
        <v>0</v>
      </c>
      <c r="CC3">
        <v>0</v>
      </c>
      <c r="CD3">
        <v>0</v>
      </c>
      <c r="CE3">
        <v>6.4968596843159396</v>
      </c>
      <c r="CF3">
        <v>0</v>
      </c>
      <c r="CG3">
        <v>0</v>
      </c>
      <c r="CH3">
        <v>22.820126911816502</v>
      </c>
      <c r="CI3">
        <v>0</v>
      </c>
      <c r="CJ3">
        <v>4.2355262349845999</v>
      </c>
      <c r="CK3">
        <v>0</v>
      </c>
      <c r="CL3">
        <v>0</v>
      </c>
      <c r="CM3">
        <v>27.64</v>
      </c>
      <c r="CN3">
        <v>25.4344184279493</v>
      </c>
      <c r="CO3">
        <v>0</v>
      </c>
      <c r="CP3">
        <v>0</v>
      </c>
      <c r="CQ3">
        <v>23.976640125262001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13.830836128176101</v>
      </c>
      <c r="CY3">
        <v>68.147777777777705</v>
      </c>
      <c r="CZ3">
        <v>0</v>
      </c>
      <c r="DA3">
        <v>0</v>
      </c>
      <c r="DB3">
        <v>0</v>
      </c>
      <c r="DC3">
        <v>-2.6543749999999999</v>
      </c>
      <c r="DD3">
        <v>0</v>
      </c>
      <c r="DE3">
        <v>0</v>
      </c>
      <c r="DF3">
        <v>-3.4392361111111098</v>
      </c>
      <c r="DG3">
        <v>-6.80416666666666</v>
      </c>
      <c r="DH3">
        <v>0</v>
      </c>
      <c r="DI3">
        <v>1</v>
      </c>
      <c r="DJ3">
        <v>5</v>
      </c>
      <c r="DK3">
        <v>3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2</v>
      </c>
      <c r="DV3">
        <v>3</v>
      </c>
      <c r="DW3">
        <v>0</v>
      </c>
      <c r="DX3">
        <v>0</v>
      </c>
      <c r="DY3">
        <v>0</v>
      </c>
      <c r="DZ3">
        <v>0</v>
      </c>
      <c r="EA3">
        <v>-3.3576999999999901</v>
      </c>
      <c r="EB3">
        <v>18.046099999999999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 x14ac:dyDescent="0.2">
      <c r="A4">
        <v>3</v>
      </c>
      <c r="E4" t="s">
        <v>27</v>
      </c>
      <c r="F4" t="s">
        <v>28</v>
      </c>
      <c r="G4" s="4">
        <v>806</v>
      </c>
      <c r="H4">
        <v>4</v>
      </c>
      <c r="I4">
        <v>12</v>
      </c>
      <c r="J4">
        <v>7.2239583333333304</v>
      </c>
      <c r="K4">
        <v>-3.7256944444444402</v>
      </c>
      <c r="L4">
        <v>7.2239583333333304</v>
      </c>
      <c r="M4">
        <v>0</v>
      </c>
      <c r="N4">
        <v>0.462005479225369</v>
      </c>
      <c r="O4">
        <v>201.05099999999999</v>
      </c>
      <c r="P4">
        <v>188.95499999999899</v>
      </c>
      <c r="Q4">
        <v>201.00144738399999</v>
      </c>
      <c r="R4">
        <v>40</v>
      </c>
      <c r="S4">
        <v>0</v>
      </c>
      <c r="T4">
        <v>0.34400660389786902</v>
      </c>
      <c r="U4">
        <v>-1</v>
      </c>
      <c r="V4">
        <v>1</v>
      </c>
      <c r="W4">
        <v>0.34400660389786902</v>
      </c>
      <c r="X4">
        <v>2.1666666666666599</v>
      </c>
      <c r="Y4">
        <v>3</v>
      </c>
      <c r="Z4">
        <v>3.5</v>
      </c>
      <c r="AA4" s="1">
        <v>-2.5526580493100401E-15</v>
      </c>
      <c r="AB4">
        <v>-0.24766591874763699</v>
      </c>
      <c r="AC4">
        <v>-0.82265823682096195</v>
      </c>
      <c r="AD4">
        <v>-2.6229356157286001</v>
      </c>
      <c r="AE4">
        <v>-0.81151033460218802</v>
      </c>
      <c r="AF4">
        <v>-3.3238877789441501</v>
      </c>
      <c r="AG4" s="1">
        <v>-1.57347789891003E-16</v>
      </c>
      <c r="AH4">
        <v>-1.8907766207029399</v>
      </c>
      <c r="AI4">
        <v>0</v>
      </c>
      <c r="AJ4">
        <v>259.43298574516501</v>
      </c>
      <c r="AK4">
        <v>14.5</v>
      </c>
      <c r="AL4">
        <v>14.8251780685091</v>
      </c>
      <c r="AM4">
        <v>4.9826763596854997</v>
      </c>
      <c r="AN4">
        <v>7</v>
      </c>
      <c r="AO4">
        <v>6.8152475842498497</v>
      </c>
      <c r="AP4">
        <v>0.97360679774997805</v>
      </c>
      <c r="AQ4">
        <v>0.36180339887498902</v>
      </c>
      <c r="AR4">
        <v>0.36180339887498902</v>
      </c>
      <c r="AS4">
        <v>0.118401699437494</v>
      </c>
      <c r="AT4">
        <v>0.118401699437494</v>
      </c>
      <c r="AU4">
        <v>2.7950849718747301E-2</v>
      </c>
      <c r="AV4">
        <v>2.7950849718747301E-2</v>
      </c>
      <c r="AW4">
        <v>0.69</v>
      </c>
      <c r="AX4">
        <v>1212.2096764511</v>
      </c>
      <c r="AY4">
        <v>0.77756727998417496</v>
      </c>
      <c r="AZ4">
        <v>9.1918984878195609</v>
      </c>
      <c r="BA4">
        <v>8.8251280385843192</v>
      </c>
      <c r="BB4">
        <v>73.351576383394701</v>
      </c>
      <c r="BC4">
        <v>29.689381850270301</v>
      </c>
      <c r="BD4">
        <v>0</v>
      </c>
      <c r="BE4">
        <v>0</v>
      </c>
      <c r="BF4">
        <v>0</v>
      </c>
      <c r="BG4">
        <v>0</v>
      </c>
      <c r="BH4">
        <v>4.2355262349845999</v>
      </c>
      <c r="BI4">
        <v>0</v>
      </c>
      <c r="BJ4">
        <v>0</v>
      </c>
      <c r="BK4">
        <v>0</v>
      </c>
      <c r="BL4">
        <v>0</v>
      </c>
      <c r="BM4">
        <v>13.224817018625</v>
      </c>
      <c r="BN4">
        <v>6.3729249013293696</v>
      </c>
      <c r="BO4">
        <v>9.5953098931915406</v>
      </c>
      <c r="BP4">
        <v>9.2383767966563806</v>
      </c>
      <c r="BQ4">
        <v>46.2617350907869</v>
      </c>
      <c r="BR4">
        <v>0</v>
      </c>
      <c r="BS4">
        <v>0</v>
      </c>
      <c r="BT4">
        <v>0</v>
      </c>
      <c r="BU4">
        <v>0</v>
      </c>
      <c r="BV4">
        <v>19.597741919954402</v>
      </c>
      <c r="BW4">
        <v>6.4968596843159396</v>
      </c>
      <c r="BX4">
        <v>0</v>
      </c>
      <c r="BY4">
        <v>0</v>
      </c>
      <c r="BZ4">
        <v>0</v>
      </c>
      <c r="CA4">
        <v>29.689381850270301</v>
      </c>
      <c r="CB4">
        <v>0</v>
      </c>
      <c r="CC4">
        <v>0</v>
      </c>
      <c r="CD4">
        <v>0</v>
      </c>
      <c r="CE4">
        <v>6.4968596843159396</v>
      </c>
      <c r="CF4">
        <v>0</v>
      </c>
      <c r="CG4">
        <v>0</v>
      </c>
      <c r="CH4">
        <v>31.934568925486399</v>
      </c>
      <c r="CI4">
        <v>0</v>
      </c>
      <c r="CJ4">
        <v>4.2355262349845999</v>
      </c>
      <c r="CK4">
        <v>0</v>
      </c>
      <c r="CL4">
        <v>0</v>
      </c>
      <c r="CM4">
        <v>27.64</v>
      </c>
      <c r="CN4">
        <v>31.807343329278599</v>
      </c>
      <c r="CO4">
        <v>0</v>
      </c>
      <c r="CP4">
        <v>0</v>
      </c>
      <c r="CQ4">
        <v>23.976640125262001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16.572353240516499</v>
      </c>
      <c r="CY4">
        <v>83.841111111111104</v>
      </c>
      <c r="CZ4">
        <v>0</v>
      </c>
      <c r="DA4">
        <v>0</v>
      </c>
      <c r="DB4">
        <v>0</v>
      </c>
      <c r="DC4">
        <v>-2.7960416666666599</v>
      </c>
      <c r="DD4">
        <v>0</v>
      </c>
      <c r="DE4">
        <v>0</v>
      </c>
      <c r="DF4">
        <v>-7.3684027777777699</v>
      </c>
      <c r="DG4">
        <v>-7.1766666666666596</v>
      </c>
      <c r="DH4">
        <v>0</v>
      </c>
      <c r="DI4">
        <v>1</v>
      </c>
      <c r="DJ4">
        <v>6</v>
      </c>
      <c r="DK4">
        <v>3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2</v>
      </c>
      <c r="DV4">
        <v>4</v>
      </c>
      <c r="DW4">
        <v>0</v>
      </c>
      <c r="DX4">
        <v>0</v>
      </c>
      <c r="DY4">
        <v>0</v>
      </c>
      <c r="DZ4">
        <v>0</v>
      </c>
      <c r="EA4">
        <v>-2.9675999999999898</v>
      </c>
      <c r="EB4">
        <v>22.6631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 x14ac:dyDescent="0.2">
      <c r="A5">
        <v>4</v>
      </c>
      <c r="E5" t="s">
        <v>29</v>
      </c>
      <c r="F5" t="s">
        <v>30</v>
      </c>
      <c r="G5" s="4">
        <v>714</v>
      </c>
      <c r="H5">
        <v>5</v>
      </c>
      <c r="I5">
        <v>14</v>
      </c>
      <c r="J5">
        <v>7.3795833333333301</v>
      </c>
      <c r="K5">
        <v>-3.9413194444444399</v>
      </c>
      <c r="L5">
        <v>7.3795833333333301</v>
      </c>
      <c r="M5">
        <v>0</v>
      </c>
      <c r="N5">
        <v>0.39545452998038599</v>
      </c>
      <c r="O5">
        <v>215.078</v>
      </c>
      <c r="P5">
        <v>200.96600000000001</v>
      </c>
      <c r="Q5">
        <v>215.01709744799999</v>
      </c>
      <c r="R5">
        <v>46</v>
      </c>
      <c r="S5">
        <v>0</v>
      </c>
      <c r="T5">
        <v>0.34400660495783703</v>
      </c>
      <c r="U5">
        <v>-1</v>
      </c>
      <c r="V5">
        <v>1</v>
      </c>
      <c r="W5">
        <v>0.34400660495783703</v>
      </c>
      <c r="X5">
        <v>1.8571428571428501</v>
      </c>
      <c r="Y5">
        <v>2.71428571428571</v>
      </c>
      <c r="Z5">
        <v>3.2857142857142798</v>
      </c>
      <c r="AA5" s="1">
        <v>-2.8423836955751699E-15</v>
      </c>
      <c r="AB5">
        <v>-0.24771258347507499</v>
      </c>
      <c r="AC5">
        <v>-0.79569502707679196</v>
      </c>
      <c r="AD5">
        <v>-2.6537778818773998</v>
      </c>
      <c r="AE5">
        <v>-0.77174923426507103</v>
      </c>
      <c r="AF5">
        <v>-3.3239408786500801</v>
      </c>
      <c r="AG5" s="1">
        <v>-4.0555045013018401E-16</v>
      </c>
      <c r="AH5">
        <v>-1.8907698878441701</v>
      </c>
      <c r="AI5">
        <v>0</v>
      </c>
      <c r="AJ5">
        <v>328.541106590303</v>
      </c>
      <c r="AK5">
        <v>17</v>
      </c>
      <c r="AL5">
        <v>17.3251780685091</v>
      </c>
      <c r="AM5">
        <v>5.4826763596854997</v>
      </c>
      <c r="AN5">
        <v>8.25</v>
      </c>
      <c r="AO5">
        <v>8.0652475842498497</v>
      </c>
      <c r="AP5">
        <v>1.2236067977499701</v>
      </c>
      <c r="AQ5">
        <v>0.48680339887498902</v>
      </c>
      <c r="AR5">
        <v>0.48680339887498902</v>
      </c>
      <c r="AS5">
        <v>0.18090169943749401</v>
      </c>
      <c r="AT5">
        <v>0.18090169943749401</v>
      </c>
      <c r="AU5">
        <v>5.9200849718747298E-2</v>
      </c>
      <c r="AV5">
        <v>5.9200849718747298E-2</v>
      </c>
      <c r="AW5">
        <v>0.69</v>
      </c>
      <c r="AX5">
        <v>4286.1798413021897</v>
      </c>
      <c r="AY5">
        <v>0.88774276811141395</v>
      </c>
      <c r="AZ5">
        <v>9.8470232904924</v>
      </c>
      <c r="BA5">
        <v>10.807346376715699</v>
      </c>
      <c r="BB5">
        <v>82.526459498126897</v>
      </c>
      <c r="BC5">
        <v>29.689381850270301</v>
      </c>
      <c r="BD5">
        <v>0</v>
      </c>
      <c r="BE5">
        <v>0</v>
      </c>
      <c r="BF5">
        <v>0</v>
      </c>
      <c r="BG5">
        <v>0</v>
      </c>
      <c r="BH5">
        <v>4.2355262349845999</v>
      </c>
      <c r="BI5">
        <v>0</v>
      </c>
      <c r="BJ5">
        <v>0</v>
      </c>
      <c r="BK5">
        <v>0</v>
      </c>
      <c r="BL5">
        <v>0</v>
      </c>
      <c r="BM5">
        <v>13.224817018625</v>
      </c>
      <c r="BN5">
        <v>12.7458498026587</v>
      </c>
      <c r="BO5">
        <v>12.3368270055319</v>
      </c>
      <c r="BP5">
        <v>9.2383767966563806</v>
      </c>
      <c r="BQ5">
        <v>49.003252203127403</v>
      </c>
      <c r="BR5">
        <v>0</v>
      </c>
      <c r="BS5">
        <v>0</v>
      </c>
      <c r="BT5">
        <v>0</v>
      </c>
      <c r="BU5">
        <v>0</v>
      </c>
      <c r="BV5">
        <v>25.9706668212838</v>
      </c>
      <c r="BW5">
        <v>6.4968596843159396</v>
      </c>
      <c r="BX5">
        <v>0</v>
      </c>
      <c r="BY5">
        <v>0</v>
      </c>
      <c r="BZ5">
        <v>0</v>
      </c>
      <c r="CA5">
        <v>29.689381850270301</v>
      </c>
      <c r="CB5">
        <v>0</v>
      </c>
      <c r="CC5">
        <v>0</v>
      </c>
      <c r="CD5">
        <v>0</v>
      </c>
      <c r="CE5">
        <v>6.4968596843159396</v>
      </c>
      <c r="CF5">
        <v>0</v>
      </c>
      <c r="CG5">
        <v>0</v>
      </c>
      <c r="CH5">
        <v>41.049010939156197</v>
      </c>
      <c r="CI5">
        <v>0</v>
      </c>
      <c r="CJ5">
        <v>4.2355262349845999</v>
      </c>
      <c r="CK5">
        <v>0</v>
      </c>
      <c r="CL5">
        <v>0</v>
      </c>
      <c r="CM5">
        <v>27.64</v>
      </c>
      <c r="CN5">
        <v>38.180268230608</v>
      </c>
      <c r="CO5">
        <v>0</v>
      </c>
      <c r="CP5">
        <v>0</v>
      </c>
      <c r="CQ5">
        <v>23.976640125262001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19.313870352856998</v>
      </c>
      <c r="CY5">
        <v>99.787766439909205</v>
      </c>
      <c r="CZ5">
        <v>0</v>
      </c>
      <c r="DA5">
        <v>0</v>
      </c>
      <c r="DB5">
        <v>0</v>
      </c>
      <c r="DC5">
        <v>-2.90616071428571</v>
      </c>
      <c r="DD5">
        <v>0</v>
      </c>
      <c r="DE5">
        <v>0</v>
      </c>
      <c r="DF5">
        <v>-11.670069444444399</v>
      </c>
      <c r="DG5">
        <v>-7.4615362811791401</v>
      </c>
      <c r="DH5">
        <v>0</v>
      </c>
      <c r="DI5">
        <v>1</v>
      </c>
      <c r="DJ5">
        <v>7</v>
      </c>
      <c r="DK5">
        <v>3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2</v>
      </c>
      <c r="DV5">
        <v>5</v>
      </c>
      <c r="DW5">
        <v>0</v>
      </c>
      <c r="DX5">
        <v>0</v>
      </c>
      <c r="DY5">
        <v>0</v>
      </c>
      <c r="DZ5">
        <v>0</v>
      </c>
      <c r="EA5">
        <v>-2.5774999999999899</v>
      </c>
      <c r="EB5">
        <v>27.280099999999901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 x14ac:dyDescent="0.2">
      <c r="A6">
        <v>5</v>
      </c>
      <c r="E6" t="s">
        <v>31</v>
      </c>
      <c r="F6" t="s">
        <v>32</v>
      </c>
      <c r="G6" s="4">
        <v>1932</v>
      </c>
      <c r="H6">
        <v>6</v>
      </c>
      <c r="I6">
        <v>16</v>
      </c>
      <c r="J6">
        <v>7.5295833333333304</v>
      </c>
      <c r="K6">
        <v>-4.1447916666666602</v>
      </c>
      <c r="L6">
        <v>7.5295833333333304</v>
      </c>
      <c r="M6">
        <v>0</v>
      </c>
      <c r="N6">
        <v>0.41885692841584898</v>
      </c>
      <c r="O6">
        <v>229.10499999999999</v>
      </c>
      <c r="P6">
        <v>212.97699999999901</v>
      </c>
      <c r="Q6">
        <v>229.03274751199999</v>
      </c>
      <c r="R6">
        <v>52</v>
      </c>
      <c r="S6">
        <v>0</v>
      </c>
      <c r="T6">
        <v>0.34400660496185897</v>
      </c>
      <c r="U6">
        <v>-1</v>
      </c>
      <c r="V6">
        <v>1</v>
      </c>
      <c r="W6">
        <v>0.34400660496185897</v>
      </c>
      <c r="X6">
        <v>1.625</v>
      </c>
      <c r="Y6">
        <v>2.5</v>
      </c>
      <c r="Z6">
        <v>3.125</v>
      </c>
      <c r="AA6" s="1">
        <v>-2.1052059979018099E-15</v>
      </c>
      <c r="AB6">
        <v>-0.247728408939001</v>
      </c>
      <c r="AC6">
        <v>-0.77993295230572401</v>
      </c>
      <c r="AD6">
        <v>-2.67644252007885</v>
      </c>
      <c r="AE6">
        <v>-0.74947090939354999</v>
      </c>
      <c r="AF6">
        <v>-3.3239494161200298</v>
      </c>
      <c r="AG6" s="1">
        <v>-4.3056185025802802E-16</v>
      </c>
      <c r="AH6">
        <v>-1.89076707757144</v>
      </c>
      <c r="AI6">
        <v>0</v>
      </c>
      <c r="AJ6">
        <v>404.464438517742</v>
      </c>
      <c r="AK6">
        <v>19.5</v>
      </c>
      <c r="AL6">
        <v>19.8251780685091</v>
      </c>
      <c r="AM6">
        <v>5.9826763596854997</v>
      </c>
      <c r="AN6">
        <v>9.5</v>
      </c>
      <c r="AO6">
        <v>9.3152475842498497</v>
      </c>
      <c r="AP6">
        <v>1.4736067977499701</v>
      </c>
      <c r="AQ6">
        <v>0.61180339887498902</v>
      </c>
      <c r="AR6">
        <v>0.61180339887498902</v>
      </c>
      <c r="AS6">
        <v>0.24340169943749401</v>
      </c>
      <c r="AT6">
        <v>0.24340169943749401</v>
      </c>
      <c r="AU6">
        <v>9.0450849718747298E-2</v>
      </c>
      <c r="AV6">
        <v>9.0450849718747298E-2</v>
      </c>
      <c r="AW6">
        <v>0.69</v>
      </c>
      <c r="AX6">
        <v>14934.534694842299</v>
      </c>
      <c r="AY6">
        <v>0.99816758964649099</v>
      </c>
      <c r="AZ6">
        <v>10.630508585036401</v>
      </c>
      <c r="BA6">
        <v>9.8470232904924</v>
      </c>
      <c r="BB6">
        <v>91.701342612859094</v>
      </c>
      <c r="BC6">
        <v>29.689381850270301</v>
      </c>
      <c r="BD6">
        <v>0</v>
      </c>
      <c r="BE6">
        <v>0</v>
      </c>
      <c r="BF6">
        <v>0</v>
      </c>
      <c r="BG6">
        <v>0</v>
      </c>
      <c r="BH6">
        <v>4.2355262349845999</v>
      </c>
      <c r="BI6">
        <v>0</v>
      </c>
      <c r="BJ6">
        <v>0</v>
      </c>
      <c r="BK6">
        <v>0</v>
      </c>
      <c r="BL6">
        <v>0</v>
      </c>
      <c r="BM6">
        <v>19.597741919954402</v>
      </c>
      <c r="BN6">
        <v>12.7458498026587</v>
      </c>
      <c r="BO6">
        <v>15.078344117872399</v>
      </c>
      <c r="BP6">
        <v>9.2383767966563806</v>
      </c>
      <c r="BQ6">
        <v>51.744769315467799</v>
      </c>
      <c r="BR6">
        <v>0</v>
      </c>
      <c r="BS6">
        <v>0</v>
      </c>
      <c r="BT6">
        <v>0</v>
      </c>
      <c r="BU6">
        <v>0</v>
      </c>
      <c r="BV6">
        <v>32.343591722613198</v>
      </c>
      <c r="BW6">
        <v>6.4968596843159396</v>
      </c>
      <c r="BX6">
        <v>0</v>
      </c>
      <c r="BY6">
        <v>0</v>
      </c>
      <c r="BZ6">
        <v>0</v>
      </c>
      <c r="CA6">
        <v>29.689381850270301</v>
      </c>
      <c r="CB6">
        <v>0</v>
      </c>
      <c r="CC6">
        <v>0</v>
      </c>
      <c r="CD6">
        <v>0</v>
      </c>
      <c r="CE6">
        <v>6.4968596843159396</v>
      </c>
      <c r="CF6">
        <v>0</v>
      </c>
      <c r="CG6">
        <v>0</v>
      </c>
      <c r="CH6">
        <v>50.163452952826098</v>
      </c>
      <c r="CI6">
        <v>0</v>
      </c>
      <c r="CJ6">
        <v>4.2355262349845999</v>
      </c>
      <c r="CK6">
        <v>0</v>
      </c>
      <c r="CL6">
        <v>0</v>
      </c>
      <c r="CM6">
        <v>27.64</v>
      </c>
      <c r="CN6">
        <v>44.553193131937398</v>
      </c>
      <c r="CO6">
        <v>0</v>
      </c>
      <c r="CP6">
        <v>0</v>
      </c>
      <c r="CQ6">
        <v>23.976640125262001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22.055387465197398</v>
      </c>
      <c r="CY6">
        <v>115.93466801303801</v>
      </c>
      <c r="CZ6">
        <v>0</v>
      </c>
      <c r="DA6">
        <v>0</v>
      </c>
      <c r="DB6">
        <v>0</v>
      </c>
      <c r="DC6">
        <v>-2.9936926020408099</v>
      </c>
      <c r="DD6">
        <v>0</v>
      </c>
      <c r="DE6">
        <v>0</v>
      </c>
      <c r="DF6">
        <v>-16.256605725623501</v>
      </c>
      <c r="DG6">
        <v>-7.6843696853741497</v>
      </c>
      <c r="DH6">
        <v>0</v>
      </c>
      <c r="DI6">
        <v>1</v>
      </c>
      <c r="DJ6">
        <v>8</v>
      </c>
      <c r="DK6">
        <v>3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2</v>
      </c>
      <c r="DV6">
        <v>6</v>
      </c>
      <c r="DW6">
        <v>0</v>
      </c>
      <c r="DX6">
        <v>0</v>
      </c>
      <c r="DY6">
        <v>0</v>
      </c>
      <c r="DZ6">
        <v>0</v>
      </c>
      <c r="EA6">
        <v>-2.18739999999999</v>
      </c>
      <c r="EB6">
        <v>31.897099999999899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">
      <c r="A7">
        <v>6</v>
      </c>
      <c r="E7" t="s">
        <v>33</v>
      </c>
      <c r="F7" t="s">
        <v>34</v>
      </c>
      <c r="G7" s="4">
        <v>1143</v>
      </c>
      <c r="H7">
        <v>7</v>
      </c>
      <c r="I7">
        <v>18</v>
      </c>
      <c r="J7">
        <v>7.6368055555555499</v>
      </c>
      <c r="K7">
        <v>-4.3072916666666599</v>
      </c>
      <c r="L7">
        <v>7.6368055555555499</v>
      </c>
      <c r="M7">
        <v>0</v>
      </c>
      <c r="N7">
        <v>0.43583360089331402</v>
      </c>
      <c r="O7">
        <v>243.13200000000001</v>
      </c>
      <c r="P7">
        <v>224.988</v>
      </c>
      <c r="Q7">
        <v>243.04839757599899</v>
      </c>
      <c r="R7">
        <v>58</v>
      </c>
      <c r="S7">
        <v>0</v>
      </c>
      <c r="T7">
        <v>0.34400660496186602</v>
      </c>
      <c r="U7">
        <v>-1</v>
      </c>
      <c r="V7">
        <v>1</v>
      </c>
      <c r="W7">
        <v>0.34400660496186602</v>
      </c>
      <c r="X7">
        <v>1.44444444444444</v>
      </c>
      <c r="Y7">
        <v>2.2222222222222201</v>
      </c>
      <c r="Z7">
        <v>2.88888888888888</v>
      </c>
      <c r="AA7" s="1">
        <v>-2.0274268768170599E-15</v>
      </c>
      <c r="AB7">
        <v>-0.247751433024785</v>
      </c>
      <c r="AC7">
        <v>-0.769783242994172</v>
      </c>
      <c r="AD7">
        <v>-2.6935132489228799</v>
      </c>
      <c r="AE7">
        <v>-0.73566910122504003</v>
      </c>
      <c r="AF7">
        <v>-3.3239509081729901</v>
      </c>
      <c r="AG7" s="1">
        <v>-4.0140147912044598E-16</v>
      </c>
      <c r="AH7">
        <v>-1.89076765426167</v>
      </c>
      <c r="AI7">
        <v>0</v>
      </c>
      <c r="AJ7">
        <v>478.80867813862602</v>
      </c>
      <c r="AK7">
        <v>22</v>
      </c>
      <c r="AL7">
        <v>22.3251780685091</v>
      </c>
      <c r="AM7">
        <v>6.4826763596854997</v>
      </c>
      <c r="AN7">
        <v>10.75</v>
      </c>
      <c r="AO7">
        <v>10.5652475842498</v>
      </c>
      <c r="AP7">
        <v>1.7236067977499701</v>
      </c>
      <c r="AQ7">
        <v>0.73680339887498902</v>
      </c>
      <c r="AR7">
        <v>0.73680339887498902</v>
      </c>
      <c r="AS7">
        <v>0.30590169943749401</v>
      </c>
      <c r="AT7">
        <v>0.30590169943749401</v>
      </c>
      <c r="AU7">
        <v>0.12170084971874701</v>
      </c>
      <c r="AV7">
        <v>0.12170084971874701</v>
      </c>
      <c r="AW7">
        <v>0.69</v>
      </c>
      <c r="AX7">
        <v>51528.963142057903</v>
      </c>
      <c r="AY7">
        <v>1.1087538003270101</v>
      </c>
      <c r="AZ7">
        <v>11.482070801521999</v>
      </c>
      <c r="BA7">
        <v>12.0128894153403</v>
      </c>
      <c r="BB7">
        <v>100.87622572759101</v>
      </c>
      <c r="BC7">
        <v>29.689381850270301</v>
      </c>
      <c r="BD7">
        <v>0</v>
      </c>
      <c r="BE7">
        <v>0</v>
      </c>
      <c r="BF7">
        <v>0</v>
      </c>
      <c r="BG7">
        <v>0</v>
      </c>
      <c r="BH7">
        <v>4.2355262349845999</v>
      </c>
      <c r="BI7">
        <v>0</v>
      </c>
      <c r="BJ7">
        <v>0</v>
      </c>
      <c r="BK7">
        <v>0</v>
      </c>
      <c r="BL7">
        <v>0</v>
      </c>
      <c r="BM7">
        <v>25.9706668212838</v>
      </c>
      <c r="BN7">
        <v>12.7458498026587</v>
      </c>
      <c r="BO7">
        <v>17.819861230212801</v>
      </c>
      <c r="BP7">
        <v>9.2383767966563806</v>
      </c>
      <c r="BQ7">
        <v>54.486286427808302</v>
      </c>
      <c r="BR7">
        <v>0</v>
      </c>
      <c r="BS7">
        <v>0</v>
      </c>
      <c r="BT7">
        <v>0</v>
      </c>
      <c r="BU7">
        <v>0</v>
      </c>
      <c r="BV7">
        <v>38.716516623942503</v>
      </c>
      <c r="BW7">
        <v>6.4968596843159396</v>
      </c>
      <c r="BX7">
        <v>0</v>
      </c>
      <c r="BY7">
        <v>0</v>
      </c>
      <c r="BZ7">
        <v>0</v>
      </c>
      <c r="CA7">
        <v>29.689381850270301</v>
      </c>
      <c r="CB7">
        <v>0</v>
      </c>
      <c r="CC7">
        <v>0</v>
      </c>
      <c r="CD7">
        <v>0</v>
      </c>
      <c r="CE7">
        <v>6.4968596843159396</v>
      </c>
      <c r="CF7">
        <v>0</v>
      </c>
      <c r="CG7">
        <v>0</v>
      </c>
      <c r="CH7">
        <v>59.2778949664959</v>
      </c>
      <c r="CI7">
        <v>0</v>
      </c>
      <c r="CJ7">
        <v>4.2355262349845999</v>
      </c>
      <c r="CK7">
        <v>0</v>
      </c>
      <c r="CL7">
        <v>0</v>
      </c>
      <c r="CM7">
        <v>27.64</v>
      </c>
      <c r="CN7">
        <v>50.926118033266803</v>
      </c>
      <c r="CO7">
        <v>0</v>
      </c>
      <c r="CP7">
        <v>0</v>
      </c>
      <c r="CQ7">
        <v>23.976640125262001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24.796904577537799</v>
      </c>
      <c r="CY7">
        <v>132.24342356387001</v>
      </c>
      <c r="CZ7">
        <v>0</v>
      </c>
      <c r="DA7">
        <v>0</v>
      </c>
      <c r="DB7">
        <v>0</v>
      </c>
      <c r="DC7">
        <v>-3.0647284816704401</v>
      </c>
      <c r="DD7">
        <v>0</v>
      </c>
      <c r="DE7">
        <v>0</v>
      </c>
      <c r="DF7">
        <v>-21.065975410997702</v>
      </c>
      <c r="DG7">
        <v>-7.8627196712018099</v>
      </c>
      <c r="DH7">
        <v>0</v>
      </c>
      <c r="DI7">
        <v>1</v>
      </c>
      <c r="DJ7">
        <v>9</v>
      </c>
      <c r="DK7">
        <v>3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2</v>
      </c>
      <c r="DV7">
        <v>7</v>
      </c>
      <c r="DW7">
        <v>0</v>
      </c>
      <c r="DX7">
        <v>0</v>
      </c>
      <c r="DY7">
        <v>0</v>
      </c>
      <c r="DZ7">
        <v>0</v>
      </c>
      <c r="EA7">
        <v>-1.7972999999999899</v>
      </c>
      <c r="EB7">
        <v>36.5140999999999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 x14ac:dyDescent="0.2">
      <c r="A8">
        <v>7</v>
      </c>
      <c r="E8" t="s">
        <v>35</v>
      </c>
      <c r="F8" t="s">
        <v>36</v>
      </c>
      <c r="G8" s="4">
        <v>612</v>
      </c>
      <c r="H8">
        <v>8</v>
      </c>
      <c r="I8">
        <v>20</v>
      </c>
      <c r="J8">
        <v>7.7409722222222204</v>
      </c>
      <c r="K8">
        <v>-4.4641666666666602</v>
      </c>
      <c r="L8">
        <v>7.7409722222222204</v>
      </c>
      <c r="M8">
        <v>0</v>
      </c>
      <c r="N8">
        <v>0.44727857087484602</v>
      </c>
      <c r="O8">
        <v>257.15899999999999</v>
      </c>
      <c r="P8">
        <v>236.998999999999</v>
      </c>
      <c r="Q8">
        <v>257.06404764000001</v>
      </c>
      <c r="R8">
        <v>64</v>
      </c>
      <c r="S8">
        <v>0</v>
      </c>
      <c r="T8">
        <v>0.34400660496186602</v>
      </c>
      <c r="U8">
        <v>-1</v>
      </c>
      <c r="V8">
        <v>1</v>
      </c>
      <c r="W8">
        <v>0.34400660496186602</v>
      </c>
      <c r="X8">
        <v>1.3</v>
      </c>
      <c r="Y8">
        <v>2</v>
      </c>
      <c r="Z8">
        <v>2.7</v>
      </c>
      <c r="AA8" s="1">
        <v>-1.4539642143365E-15</v>
      </c>
      <c r="AB8">
        <v>-0.24777194111766401</v>
      </c>
      <c r="AC8">
        <v>-0.76276391909277497</v>
      </c>
      <c r="AD8">
        <v>-2.7065636292309501</v>
      </c>
      <c r="AE8">
        <v>-0.72645059237458398</v>
      </c>
      <c r="AF8">
        <v>-3.3239511199773299</v>
      </c>
      <c r="AG8" s="1">
        <v>-4.3054449442291602E-16</v>
      </c>
      <c r="AH8">
        <v>-1.89076762404221</v>
      </c>
      <c r="AI8">
        <v>0</v>
      </c>
      <c r="AJ8">
        <v>559.27645619550901</v>
      </c>
      <c r="AK8">
        <v>24.5</v>
      </c>
      <c r="AL8">
        <v>24.8251780685091</v>
      </c>
      <c r="AM8">
        <v>6.9826763596854997</v>
      </c>
      <c r="AN8">
        <v>12</v>
      </c>
      <c r="AO8">
        <v>11.8152475842498</v>
      </c>
      <c r="AP8">
        <v>1.9736067977499701</v>
      </c>
      <c r="AQ8">
        <v>0.86180339887498902</v>
      </c>
      <c r="AR8">
        <v>0.86180339887498902</v>
      </c>
      <c r="AS8">
        <v>0.36840169943749401</v>
      </c>
      <c r="AT8">
        <v>0.36840169943749401</v>
      </c>
      <c r="AU8">
        <v>0.15295084971874701</v>
      </c>
      <c r="AV8">
        <v>0.15295084971874701</v>
      </c>
      <c r="AW8">
        <v>0.69</v>
      </c>
      <c r="AX8">
        <v>176558.64325387499</v>
      </c>
      <c r="AY8">
        <v>1.2194504626989999</v>
      </c>
      <c r="AZ8">
        <v>12.3740153476472</v>
      </c>
      <c r="BA8">
        <v>11.482070801521999</v>
      </c>
      <c r="BB8">
        <v>110.051108842323</v>
      </c>
      <c r="BC8">
        <v>29.689381850270301</v>
      </c>
      <c r="BD8">
        <v>0</v>
      </c>
      <c r="BE8">
        <v>0</v>
      </c>
      <c r="BF8">
        <v>0</v>
      </c>
      <c r="BG8">
        <v>0</v>
      </c>
      <c r="BH8">
        <v>4.2355262349845999</v>
      </c>
      <c r="BI8">
        <v>0</v>
      </c>
      <c r="BJ8">
        <v>0</v>
      </c>
      <c r="BK8">
        <v>0</v>
      </c>
      <c r="BL8">
        <v>0</v>
      </c>
      <c r="BM8">
        <v>32.343591722613198</v>
      </c>
      <c r="BN8">
        <v>12.7458498026587</v>
      </c>
      <c r="BO8">
        <v>20.561378342553201</v>
      </c>
      <c r="BP8">
        <v>9.2383767966563806</v>
      </c>
      <c r="BQ8">
        <v>57.227803540148699</v>
      </c>
      <c r="BR8">
        <v>0</v>
      </c>
      <c r="BS8">
        <v>0</v>
      </c>
      <c r="BT8">
        <v>0</v>
      </c>
      <c r="BU8">
        <v>0</v>
      </c>
      <c r="BV8">
        <v>45.089441525271901</v>
      </c>
      <c r="BW8">
        <v>6.4968596843159396</v>
      </c>
      <c r="BX8">
        <v>0</v>
      </c>
      <c r="BY8">
        <v>0</v>
      </c>
      <c r="BZ8">
        <v>0</v>
      </c>
      <c r="CA8">
        <v>29.689381850270301</v>
      </c>
      <c r="CB8">
        <v>0</v>
      </c>
      <c r="CC8">
        <v>0</v>
      </c>
      <c r="CD8">
        <v>0</v>
      </c>
      <c r="CE8">
        <v>6.4968596843159396</v>
      </c>
      <c r="CF8">
        <v>0</v>
      </c>
      <c r="CG8">
        <v>0</v>
      </c>
      <c r="CH8">
        <v>68.392336980165695</v>
      </c>
      <c r="CI8">
        <v>0</v>
      </c>
      <c r="CJ8">
        <v>4.2355262349845999</v>
      </c>
      <c r="CK8">
        <v>0</v>
      </c>
      <c r="CL8">
        <v>0</v>
      </c>
      <c r="CM8">
        <v>27.64</v>
      </c>
      <c r="CN8">
        <v>57.299042934596201</v>
      </c>
      <c r="CO8">
        <v>0</v>
      </c>
      <c r="CP8">
        <v>0</v>
      </c>
      <c r="CQ8">
        <v>23.976640125262001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27.538421689878302</v>
      </c>
      <c r="CY8">
        <v>148.68552595112101</v>
      </c>
      <c r="CZ8">
        <v>0</v>
      </c>
      <c r="DA8">
        <v>0</v>
      </c>
      <c r="DB8">
        <v>0</v>
      </c>
      <c r="DC8">
        <v>-3.1234321853741398</v>
      </c>
      <c r="DD8">
        <v>0</v>
      </c>
      <c r="DE8">
        <v>0</v>
      </c>
      <c r="DF8">
        <v>-26.0536950821995</v>
      </c>
      <c r="DG8">
        <v>-8.0083986835474903</v>
      </c>
      <c r="DH8">
        <v>0</v>
      </c>
      <c r="DI8">
        <v>1</v>
      </c>
      <c r="DJ8">
        <v>10</v>
      </c>
      <c r="DK8">
        <v>3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2</v>
      </c>
      <c r="DV8">
        <v>8</v>
      </c>
      <c r="DW8">
        <v>0</v>
      </c>
      <c r="DX8">
        <v>0</v>
      </c>
      <c r="DY8">
        <v>0</v>
      </c>
      <c r="DZ8">
        <v>0</v>
      </c>
      <c r="EA8">
        <v>-1.40719999999999</v>
      </c>
      <c r="EB8">
        <v>41.131099999999897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2">
      <c r="A9">
        <v>8</v>
      </c>
      <c r="E9" t="s">
        <v>37</v>
      </c>
      <c r="F9" t="s">
        <v>38</v>
      </c>
      <c r="G9" s="4">
        <v>324</v>
      </c>
      <c r="H9">
        <v>7</v>
      </c>
      <c r="I9">
        <v>10</v>
      </c>
      <c r="J9">
        <v>7.4984490740740704</v>
      </c>
      <c r="K9">
        <v>-3.0759259259259202</v>
      </c>
      <c r="L9">
        <v>7.4984490740740704</v>
      </c>
      <c r="M9">
        <v>0</v>
      </c>
      <c r="N9">
        <v>0.518263540544601</v>
      </c>
      <c r="O9">
        <v>235.06800000000001</v>
      </c>
      <c r="P9">
        <v>224.987999999999</v>
      </c>
      <c r="Q9">
        <v>234.98579731999999</v>
      </c>
      <c r="R9">
        <v>50</v>
      </c>
      <c r="S9">
        <v>0</v>
      </c>
      <c r="T9">
        <v>0.34429520545490999</v>
      </c>
      <c r="U9">
        <v>-1</v>
      </c>
      <c r="V9">
        <v>1</v>
      </c>
      <c r="W9">
        <v>0.34429520545490999</v>
      </c>
      <c r="X9">
        <v>1.55555555555555</v>
      </c>
      <c r="Y9">
        <v>2.2222222222222201</v>
      </c>
      <c r="Z9">
        <v>2.7777777777777701</v>
      </c>
      <c r="AA9" s="1">
        <v>-2.21026482407785E-16</v>
      </c>
      <c r="AB9">
        <v>-0.214457104527598</v>
      </c>
      <c r="AC9" s="1">
        <v>-2.2292616367908102E-16</v>
      </c>
      <c r="AD9">
        <v>-2.4623260277990102</v>
      </c>
      <c r="AE9" s="1">
        <v>-1.3020028263028901E-16</v>
      </c>
      <c r="AF9">
        <v>-3.29395202680577</v>
      </c>
      <c r="AG9" s="1">
        <v>7.0375825240786303E-17</v>
      </c>
      <c r="AH9">
        <v>-1.8970994491705899</v>
      </c>
      <c r="AI9" s="1">
        <v>3.2399985474006701E-6</v>
      </c>
      <c r="AJ9">
        <v>466.62713939173898</v>
      </c>
      <c r="AK9">
        <v>14.4641016151377</v>
      </c>
      <c r="AL9">
        <v>14.3251780685091</v>
      </c>
      <c r="AM9">
        <v>6.4826763596854997</v>
      </c>
      <c r="AN9">
        <v>7.9254264805429404</v>
      </c>
      <c r="AO9">
        <v>6.8152475842498497</v>
      </c>
      <c r="AP9">
        <v>1.9736067977499701</v>
      </c>
      <c r="AQ9">
        <v>1.11180339887498</v>
      </c>
      <c r="AR9">
        <v>1.11180339887498</v>
      </c>
      <c r="AS9">
        <v>0.61180339887498902</v>
      </c>
      <c r="AT9">
        <v>0.61180339887498902</v>
      </c>
      <c r="AU9">
        <v>0.30590169943749401</v>
      </c>
      <c r="AV9">
        <v>0.30590169943749401</v>
      </c>
      <c r="AW9">
        <v>-0.09</v>
      </c>
      <c r="AX9">
        <v>4368.8553550479201</v>
      </c>
      <c r="AY9">
        <v>1.73795888992702</v>
      </c>
      <c r="AZ9">
        <v>4.7574821793190596</v>
      </c>
      <c r="BA9">
        <v>2.8132228502536898</v>
      </c>
      <c r="BB9">
        <v>86.503903245933202</v>
      </c>
      <c r="BC9">
        <v>29.689381850270301</v>
      </c>
      <c r="BD9">
        <v>0</v>
      </c>
      <c r="BE9">
        <v>0</v>
      </c>
      <c r="BF9">
        <v>0</v>
      </c>
      <c r="BG9">
        <v>0</v>
      </c>
      <c r="BH9">
        <v>4.2355262349845999</v>
      </c>
      <c r="BI9">
        <v>0</v>
      </c>
      <c r="BJ9">
        <v>0</v>
      </c>
      <c r="BK9">
        <v>0</v>
      </c>
      <c r="BL9">
        <v>0</v>
      </c>
      <c r="BM9">
        <v>30.212093538316399</v>
      </c>
      <c r="BN9">
        <v>0</v>
      </c>
      <c r="BO9">
        <v>5.5634514916969904</v>
      </c>
      <c r="BP9">
        <v>16.092169577507399</v>
      </c>
      <c r="BQ9">
        <v>43.520217978446503</v>
      </c>
      <c r="BR9">
        <v>0</v>
      </c>
      <c r="BS9">
        <v>0</v>
      </c>
      <c r="BT9">
        <v>0</v>
      </c>
      <c r="BU9">
        <v>0</v>
      </c>
      <c r="BV9">
        <v>6.4968596843159396</v>
      </c>
      <c r="BW9">
        <v>0</v>
      </c>
      <c r="BX9">
        <v>35.775545030013397</v>
      </c>
      <c r="BY9">
        <v>0</v>
      </c>
      <c r="BZ9">
        <v>0</v>
      </c>
      <c r="CA9">
        <v>29.689381850270301</v>
      </c>
      <c r="CB9">
        <v>0</v>
      </c>
      <c r="CC9">
        <v>0</v>
      </c>
      <c r="CD9">
        <v>0</v>
      </c>
      <c r="CE9">
        <v>0</v>
      </c>
      <c r="CF9">
        <v>6.4968596843159396</v>
      </c>
      <c r="CG9">
        <v>0</v>
      </c>
      <c r="CH9">
        <v>15.1587613848885</v>
      </c>
      <c r="CI9">
        <v>30.212093538316399</v>
      </c>
      <c r="CJ9">
        <v>4.2355262349845999</v>
      </c>
      <c r="CK9">
        <v>0</v>
      </c>
      <c r="CL9">
        <v>0</v>
      </c>
      <c r="CM9">
        <v>27.64</v>
      </c>
      <c r="CN9">
        <v>47.985146439337697</v>
      </c>
      <c r="CO9">
        <v>0</v>
      </c>
      <c r="CP9">
        <v>0</v>
      </c>
      <c r="CQ9">
        <v>23.976640125262001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13.830836128176101</v>
      </c>
      <c r="CY9">
        <v>73.044167611489002</v>
      </c>
      <c r="CZ9">
        <v>0</v>
      </c>
      <c r="DA9">
        <v>0</v>
      </c>
      <c r="DB9">
        <v>0</v>
      </c>
      <c r="DC9">
        <v>-3.3105952380952299</v>
      </c>
      <c r="DD9">
        <v>0</v>
      </c>
      <c r="DE9">
        <v>-3.90764644746787</v>
      </c>
      <c r="DF9">
        <v>0</v>
      </c>
      <c r="DG9">
        <v>-3.0759259259259202</v>
      </c>
      <c r="DH9">
        <v>0</v>
      </c>
      <c r="DI9">
        <v>0.14285714285714199</v>
      </c>
      <c r="DJ9">
        <v>9</v>
      </c>
      <c r="DK9">
        <v>3</v>
      </c>
      <c r="DL9">
        <v>1</v>
      </c>
      <c r="DM9">
        <v>0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2</v>
      </c>
      <c r="DV9">
        <v>2</v>
      </c>
      <c r="DW9">
        <v>0</v>
      </c>
      <c r="DX9">
        <v>0</v>
      </c>
      <c r="DY9">
        <v>0</v>
      </c>
      <c r="DZ9">
        <v>1</v>
      </c>
      <c r="EA9">
        <v>-2.5674999999999901</v>
      </c>
      <c r="EB9">
        <v>33.034100000000002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 x14ac:dyDescent="0.2">
      <c r="A10">
        <v>9</v>
      </c>
      <c r="E10" t="s">
        <v>39</v>
      </c>
      <c r="F10" t="s">
        <v>40</v>
      </c>
      <c r="G10" s="4">
        <v>1672</v>
      </c>
      <c r="H10">
        <v>8</v>
      </c>
      <c r="I10">
        <v>12</v>
      </c>
      <c r="J10">
        <v>7.7192129629629598</v>
      </c>
      <c r="K10">
        <v>-3.4989843159485998</v>
      </c>
      <c r="L10">
        <v>7.7192129629629598</v>
      </c>
      <c r="M10">
        <v>0</v>
      </c>
      <c r="N10">
        <v>0.56005073988299003</v>
      </c>
      <c r="O10">
        <v>249.095</v>
      </c>
      <c r="P10">
        <v>236.998999999999</v>
      </c>
      <c r="Q10">
        <v>249.00144738399999</v>
      </c>
      <c r="R10">
        <v>56</v>
      </c>
      <c r="S10">
        <v>0</v>
      </c>
      <c r="T10">
        <v>0.34401570197355602</v>
      </c>
      <c r="U10">
        <v>-1</v>
      </c>
      <c r="V10">
        <v>1</v>
      </c>
      <c r="W10">
        <v>0.34401570197355602</v>
      </c>
      <c r="X10">
        <v>1.5</v>
      </c>
      <c r="Y10">
        <v>2.2000000000000002</v>
      </c>
      <c r="Z10">
        <v>2.8</v>
      </c>
      <c r="AA10" s="1">
        <v>-7.7634450860067197E-16</v>
      </c>
      <c r="AB10">
        <v>-0.214751847845191</v>
      </c>
      <c r="AC10">
        <v>-1.44021712132108E-2</v>
      </c>
      <c r="AD10">
        <v>-2.5421783260827899</v>
      </c>
      <c r="AE10" s="1">
        <v>-2.5324102242722498E-16</v>
      </c>
      <c r="AF10">
        <v>-3.3269485507323799</v>
      </c>
      <c r="AG10" s="1">
        <v>9.4447852547512097E-17</v>
      </c>
      <c r="AH10">
        <v>-1.8901497566924499</v>
      </c>
      <c r="AI10" s="1">
        <v>4.4099973382516497E-6</v>
      </c>
      <c r="AJ10">
        <v>550.46459253914497</v>
      </c>
      <c r="AK10">
        <v>16.9641016151377</v>
      </c>
      <c r="AL10">
        <v>16.8251780685091</v>
      </c>
      <c r="AM10">
        <v>6.9826763596854997</v>
      </c>
      <c r="AN10">
        <v>9.1754264805429404</v>
      </c>
      <c r="AO10">
        <v>8.0652475842498497</v>
      </c>
      <c r="AP10">
        <v>2.2236067977499698</v>
      </c>
      <c r="AQ10">
        <v>1.23680339887498</v>
      </c>
      <c r="AR10">
        <v>1.23680339887498</v>
      </c>
      <c r="AS10">
        <v>0.68090169943749401</v>
      </c>
      <c r="AT10">
        <v>0.68090169943749401</v>
      </c>
      <c r="AU10">
        <v>0.36840169943749401</v>
      </c>
      <c r="AV10">
        <v>0.36840169943749401</v>
      </c>
      <c r="AW10">
        <v>-0.09</v>
      </c>
      <c r="AX10">
        <v>15077.674828040799</v>
      </c>
      <c r="AY10">
        <v>1.7993721606639601</v>
      </c>
      <c r="AZ10">
        <v>5.6765355505299402</v>
      </c>
      <c r="BA10">
        <v>3.1730950170589902</v>
      </c>
      <c r="BB10">
        <v>95.678786360665498</v>
      </c>
      <c r="BC10">
        <v>29.689381850270301</v>
      </c>
      <c r="BD10">
        <v>0</v>
      </c>
      <c r="BE10">
        <v>0</v>
      </c>
      <c r="BF10">
        <v>0</v>
      </c>
      <c r="BG10">
        <v>0</v>
      </c>
      <c r="BH10">
        <v>4.2355262349845999</v>
      </c>
      <c r="BI10">
        <v>0</v>
      </c>
      <c r="BJ10">
        <v>0</v>
      </c>
      <c r="BK10">
        <v>0</v>
      </c>
      <c r="BL10">
        <v>0</v>
      </c>
      <c r="BM10">
        <v>30.212093538316399</v>
      </c>
      <c r="BN10">
        <v>5.5634514916969904</v>
      </c>
      <c r="BO10">
        <v>9.1144420136698194</v>
      </c>
      <c r="BP10">
        <v>16.092169577507399</v>
      </c>
      <c r="BQ10">
        <v>46.2617350907869</v>
      </c>
      <c r="BR10">
        <v>0</v>
      </c>
      <c r="BS10">
        <v>0</v>
      </c>
      <c r="BT10">
        <v>0</v>
      </c>
      <c r="BU10">
        <v>0</v>
      </c>
      <c r="BV10">
        <v>6.3729249013293696</v>
      </c>
      <c r="BW10">
        <v>6.4968596843159396</v>
      </c>
      <c r="BX10">
        <v>35.775545030013397</v>
      </c>
      <c r="BY10">
        <v>0</v>
      </c>
      <c r="BZ10">
        <v>0</v>
      </c>
      <c r="CA10">
        <v>29.689381850270301</v>
      </c>
      <c r="CB10">
        <v>0</v>
      </c>
      <c r="CC10">
        <v>0</v>
      </c>
      <c r="CD10">
        <v>0</v>
      </c>
      <c r="CE10">
        <v>6.4968596843159396</v>
      </c>
      <c r="CF10">
        <v>6.3729249013293696</v>
      </c>
      <c r="CG10">
        <v>0</v>
      </c>
      <c r="CH10">
        <v>17.9002784972289</v>
      </c>
      <c r="CI10">
        <v>30.212093538316399</v>
      </c>
      <c r="CJ10">
        <v>4.2355262349845999</v>
      </c>
      <c r="CK10">
        <v>0</v>
      </c>
      <c r="CL10">
        <v>0</v>
      </c>
      <c r="CM10">
        <v>27.64</v>
      </c>
      <c r="CN10">
        <v>54.358071340667102</v>
      </c>
      <c r="CO10">
        <v>0</v>
      </c>
      <c r="CP10">
        <v>0</v>
      </c>
      <c r="CQ10">
        <v>23.976640125262001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16.572353240516499</v>
      </c>
      <c r="CY10">
        <v>88.949195719954602</v>
      </c>
      <c r="CZ10">
        <v>0</v>
      </c>
      <c r="DA10">
        <v>0</v>
      </c>
      <c r="DB10">
        <v>0</v>
      </c>
      <c r="DC10">
        <v>-3.6990015589569101</v>
      </c>
      <c r="DD10">
        <v>0</v>
      </c>
      <c r="DE10">
        <v>-4.4235478080120902</v>
      </c>
      <c r="DF10">
        <v>-3.32766203703703</v>
      </c>
      <c r="DG10">
        <v>-3.4989843159485998</v>
      </c>
      <c r="DH10">
        <v>0</v>
      </c>
      <c r="DI10">
        <v>0.25</v>
      </c>
      <c r="DJ10">
        <v>10</v>
      </c>
      <c r="DK10">
        <v>3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1</v>
      </c>
      <c r="EA10">
        <v>-2.5249999999999901</v>
      </c>
      <c r="EB10">
        <v>37.9011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 ht="13.5" customHeight="1" x14ac:dyDescent="0.2">
      <c r="A11">
        <v>10</v>
      </c>
      <c r="E11" t="s">
        <v>41</v>
      </c>
      <c r="F11" t="s">
        <v>42</v>
      </c>
      <c r="G11" s="4">
        <v>87</v>
      </c>
      <c r="H11">
        <v>9</v>
      </c>
      <c r="I11">
        <v>14</v>
      </c>
      <c r="J11">
        <v>7.8748379629629603</v>
      </c>
      <c r="K11">
        <v>-3.7507204270597101</v>
      </c>
      <c r="L11">
        <v>7.8748379629629603</v>
      </c>
      <c r="M11">
        <v>0</v>
      </c>
      <c r="N11">
        <v>0.60315439215173705</v>
      </c>
      <c r="O11">
        <v>263.12199999999899</v>
      </c>
      <c r="P11">
        <v>249.009999999999</v>
      </c>
      <c r="Q11">
        <v>263.01709744800002</v>
      </c>
      <c r="R11">
        <v>62</v>
      </c>
      <c r="S11">
        <v>0</v>
      </c>
      <c r="T11">
        <v>0.34400675277246301</v>
      </c>
      <c r="U11">
        <v>-1</v>
      </c>
      <c r="V11">
        <v>1</v>
      </c>
      <c r="W11">
        <v>0.34400675277246301</v>
      </c>
      <c r="X11">
        <v>1.4545454545454499</v>
      </c>
      <c r="Y11">
        <v>2.1818181818181799</v>
      </c>
      <c r="Z11">
        <v>2.8181818181818099</v>
      </c>
      <c r="AA11" s="1">
        <v>-3.62062320504486E-16</v>
      </c>
      <c r="AB11">
        <v>-0.214957245455242</v>
      </c>
      <c r="AC11">
        <v>-1.6300403464504599E-2</v>
      </c>
      <c r="AD11">
        <v>-2.5953260135298</v>
      </c>
      <c r="AE11" s="1">
        <v>-1.9665750967656501E-16</v>
      </c>
      <c r="AF11">
        <v>-3.3244472251268999</v>
      </c>
      <c r="AG11" s="1">
        <v>-8.7897268871961798E-17</v>
      </c>
      <c r="AH11">
        <v>-1.89070356275776</v>
      </c>
      <c r="AI11" s="1">
        <v>5.7599955072036003E-6</v>
      </c>
      <c r="AJ11">
        <v>636.24187194273395</v>
      </c>
      <c r="AK11">
        <v>19.4641016151377</v>
      </c>
      <c r="AL11">
        <v>19.3251780685091</v>
      </c>
      <c r="AM11">
        <v>7.4826763596854997</v>
      </c>
      <c r="AN11">
        <v>10.4254264805429</v>
      </c>
      <c r="AO11">
        <v>9.3152475842498497</v>
      </c>
      <c r="AP11">
        <v>2.4736067977499698</v>
      </c>
      <c r="AQ11">
        <v>1.36180339887498</v>
      </c>
      <c r="AR11">
        <v>1.36180339887498</v>
      </c>
      <c r="AS11">
        <v>0.74340169943749401</v>
      </c>
      <c r="AT11">
        <v>0.74340169943749401</v>
      </c>
      <c r="AU11">
        <v>0.40295084971874701</v>
      </c>
      <c r="AV11">
        <v>0.40295084971874701</v>
      </c>
      <c r="AW11">
        <v>-0.09</v>
      </c>
      <c r="AX11">
        <v>51716.085178418303</v>
      </c>
      <c r="AY11">
        <v>1.87418694039634</v>
      </c>
      <c r="AZ11">
        <v>6.6096667173549699</v>
      </c>
      <c r="BA11">
        <v>4.37122436606482</v>
      </c>
      <c r="BB11">
        <v>104.853669475397</v>
      </c>
      <c r="BC11">
        <v>29.689381850270301</v>
      </c>
      <c r="BD11">
        <v>0</v>
      </c>
      <c r="BE11">
        <v>0</v>
      </c>
      <c r="BF11">
        <v>0</v>
      </c>
      <c r="BG11">
        <v>0</v>
      </c>
      <c r="BH11">
        <v>4.2355262349845999</v>
      </c>
      <c r="BI11">
        <v>0</v>
      </c>
      <c r="BJ11">
        <v>0</v>
      </c>
      <c r="BK11">
        <v>0</v>
      </c>
      <c r="BL11">
        <v>0</v>
      </c>
      <c r="BM11">
        <v>30.212093538316399</v>
      </c>
      <c r="BN11">
        <v>11.9363763930263</v>
      </c>
      <c r="BO11">
        <v>11.8559591260102</v>
      </c>
      <c r="BP11">
        <v>16.092169577507399</v>
      </c>
      <c r="BQ11">
        <v>49.003252203127403</v>
      </c>
      <c r="BR11">
        <v>0</v>
      </c>
      <c r="BS11">
        <v>0</v>
      </c>
      <c r="BT11">
        <v>0</v>
      </c>
      <c r="BU11">
        <v>0</v>
      </c>
      <c r="BV11">
        <v>12.7458498026587</v>
      </c>
      <c r="BW11">
        <v>6.4968596843159396</v>
      </c>
      <c r="BX11">
        <v>35.775545030013397</v>
      </c>
      <c r="BY11">
        <v>0</v>
      </c>
      <c r="BZ11">
        <v>0</v>
      </c>
      <c r="CA11">
        <v>29.689381850270301</v>
      </c>
      <c r="CB11">
        <v>0</v>
      </c>
      <c r="CC11">
        <v>0</v>
      </c>
      <c r="CD11">
        <v>0</v>
      </c>
      <c r="CE11">
        <v>6.4968596843159396</v>
      </c>
      <c r="CF11">
        <v>6.3729249013293696</v>
      </c>
      <c r="CG11">
        <v>0</v>
      </c>
      <c r="CH11">
        <v>27.014720510898702</v>
      </c>
      <c r="CI11">
        <v>30.212093538316399</v>
      </c>
      <c r="CJ11">
        <v>4.2355262349845999</v>
      </c>
      <c r="CK11">
        <v>0</v>
      </c>
      <c r="CL11">
        <v>0</v>
      </c>
      <c r="CM11">
        <v>27.64</v>
      </c>
      <c r="CN11">
        <v>60.730996241996401</v>
      </c>
      <c r="CO11">
        <v>0</v>
      </c>
      <c r="CP11">
        <v>0</v>
      </c>
      <c r="CQ11">
        <v>23.976640125262001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19.313870352856998</v>
      </c>
      <c r="CY11">
        <v>105.09704518612899</v>
      </c>
      <c r="CZ11">
        <v>0</v>
      </c>
      <c r="DA11">
        <v>0</v>
      </c>
      <c r="DB11">
        <v>0</v>
      </c>
      <c r="DC11">
        <v>-3.9779044627109998</v>
      </c>
      <c r="DD11">
        <v>0</v>
      </c>
      <c r="DE11">
        <v>-4.8366878464348604</v>
      </c>
      <c r="DF11">
        <v>-7.2818546863189697</v>
      </c>
      <c r="DG11">
        <v>-3.75059819066515</v>
      </c>
      <c r="DH11">
        <v>0</v>
      </c>
      <c r="DI11">
        <v>0.33333333333333298</v>
      </c>
      <c r="DJ11">
        <v>11</v>
      </c>
      <c r="DK11">
        <v>3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2</v>
      </c>
      <c r="DV11">
        <v>4</v>
      </c>
      <c r="DW11">
        <v>0</v>
      </c>
      <c r="DX11">
        <v>0</v>
      </c>
      <c r="DY11">
        <v>0</v>
      </c>
      <c r="DZ11">
        <v>1</v>
      </c>
      <c r="EA11">
        <v>-2.1348999999999898</v>
      </c>
      <c r="EB11">
        <v>42.518099999999997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 x14ac:dyDescent="0.2">
      <c r="A12">
        <v>11</v>
      </c>
      <c r="E12" t="s">
        <v>43</v>
      </c>
      <c r="F12" t="s">
        <v>44</v>
      </c>
      <c r="G12" s="4">
        <v>256</v>
      </c>
      <c r="H12">
        <v>7</v>
      </c>
      <c r="I12">
        <v>9</v>
      </c>
      <c r="J12">
        <v>13.718449074074</v>
      </c>
      <c r="K12">
        <v>-3.2634259259259202</v>
      </c>
      <c r="L12">
        <v>13.718449074074</v>
      </c>
      <c r="M12">
        <v>0</v>
      </c>
      <c r="N12">
        <v>0.53909030148181203</v>
      </c>
      <c r="O12">
        <v>253.05799999999999</v>
      </c>
      <c r="P12">
        <v>243.985999999999</v>
      </c>
      <c r="Q12">
        <v>252.97637550799999</v>
      </c>
      <c r="R12">
        <v>56</v>
      </c>
      <c r="S12">
        <v>0</v>
      </c>
      <c r="T12">
        <v>0.34429654690001399</v>
      </c>
      <c r="U12">
        <v>-1</v>
      </c>
      <c r="V12">
        <v>1</v>
      </c>
      <c r="W12">
        <v>0.34429654690001399</v>
      </c>
      <c r="X12">
        <v>1.7</v>
      </c>
      <c r="Y12">
        <v>2.4</v>
      </c>
      <c r="Z12">
        <v>3.1</v>
      </c>
      <c r="AA12">
        <v>10.259659321226501</v>
      </c>
      <c r="AB12">
        <v>-0.21444567709600201</v>
      </c>
      <c r="AC12" s="1">
        <v>-1.82122106911839E-16</v>
      </c>
      <c r="AD12">
        <v>-2.4538646728317799</v>
      </c>
      <c r="AE12" s="1">
        <v>3.5182641377090001E-17</v>
      </c>
      <c r="AF12">
        <v>-3.2940953893591201</v>
      </c>
      <c r="AG12" s="1">
        <v>9.6761784412224595E-6</v>
      </c>
      <c r="AH12">
        <v>-1.89709228893967</v>
      </c>
      <c r="AI12" s="1">
        <v>3.2399985474006701E-6</v>
      </c>
      <c r="AJ12">
        <v>471.31709532763199</v>
      </c>
      <c r="AK12">
        <v>14.4641016151377</v>
      </c>
      <c r="AL12">
        <v>13.7031425415184</v>
      </c>
      <c r="AM12">
        <v>6.8606408326947301</v>
      </c>
      <c r="AN12">
        <v>7.9254264805429404</v>
      </c>
      <c r="AO12">
        <v>6.5042298207544604</v>
      </c>
      <c r="AP12">
        <v>2.1625890342545899</v>
      </c>
      <c r="AQ12">
        <v>1.3007856353795999</v>
      </c>
      <c r="AR12">
        <v>1.3007856353795999</v>
      </c>
      <c r="AS12">
        <v>0.75354007625344899</v>
      </c>
      <c r="AT12">
        <v>0.75354007625344899</v>
      </c>
      <c r="AU12">
        <v>0.37427611493186103</v>
      </c>
      <c r="AV12">
        <v>0.37427611493186103</v>
      </c>
      <c r="AW12">
        <v>-0.16</v>
      </c>
      <c r="AX12">
        <v>4368.8553550479201</v>
      </c>
      <c r="AY12">
        <v>2.4160723119306602</v>
      </c>
      <c r="AZ12">
        <v>4.6240851840252697</v>
      </c>
      <c r="BA12">
        <v>2.2248371036771699</v>
      </c>
      <c r="BB12">
        <v>89.264468148691705</v>
      </c>
      <c r="BC12">
        <v>29.689381850270301</v>
      </c>
      <c r="BD12">
        <v>12.314080525361801</v>
      </c>
      <c r="BE12">
        <v>0</v>
      </c>
      <c r="BF12">
        <v>0</v>
      </c>
      <c r="BG12">
        <v>0</v>
      </c>
      <c r="BH12">
        <v>4.2355262349845999</v>
      </c>
      <c r="BI12">
        <v>0</v>
      </c>
      <c r="BJ12">
        <v>4.3904150476748196</v>
      </c>
      <c r="BK12">
        <v>0</v>
      </c>
      <c r="BL12">
        <v>0</v>
      </c>
      <c r="BM12">
        <v>18.127256122989799</v>
      </c>
      <c r="BN12">
        <v>6.0424187076632903</v>
      </c>
      <c r="BO12">
        <v>5.5634514916969904</v>
      </c>
      <c r="BP12">
        <v>8.2245513370213192</v>
      </c>
      <c r="BQ12">
        <v>46.539874469951101</v>
      </c>
      <c r="BR12">
        <v>0</v>
      </c>
      <c r="BS12">
        <v>0</v>
      </c>
      <c r="BT12">
        <v>0</v>
      </c>
      <c r="BU12">
        <v>0</v>
      </c>
      <c r="BV12">
        <v>6.4968596843159396</v>
      </c>
      <c r="BW12">
        <v>0</v>
      </c>
      <c r="BX12">
        <v>35.550347163395998</v>
      </c>
      <c r="BY12">
        <v>0</v>
      </c>
      <c r="BZ12">
        <v>0</v>
      </c>
      <c r="CA12">
        <v>29.689381850270301</v>
      </c>
      <c r="CB12">
        <v>4.3904150476748196</v>
      </c>
      <c r="CC12">
        <v>0</v>
      </c>
      <c r="CD12">
        <v>0</v>
      </c>
      <c r="CE12">
        <v>0</v>
      </c>
      <c r="CF12">
        <v>6.4968596843159396</v>
      </c>
      <c r="CG12">
        <v>5.8172208410458897</v>
      </c>
      <c r="CH12">
        <v>13.7880028287183</v>
      </c>
      <c r="CI12">
        <v>24.169674830653101</v>
      </c>
      <c r="CJ12">
        <v>4.2355262349845999</v>
      </c>
      <c r="CK12">
        <v>0</v>
      </c>
      <c r="CL12">
        <v>0</v>
      </c>
      <c r="CM12">
        <v>27.64</v>
      </c>
      <c r="CN12">
        <v>47.759948572720297</v>
      </c>
      <c r="CO12">
        <v>4.3904150476748196</v>
      </c>
      <c r="CP12">
        <v>0</v>
      </c>
      <c r="CQ12">
        <v>23.976640125262001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12.4600775720059</v>
      </c>
      <c r="CY12">
        <v>78.263334278155696</v>
      </c>
      <c r="CZ12">
        <v>0</v>
      </c>
      <c r="DA12">
        <v>0</v>
      </c>
      <c r="DB12">
        <v>0</v>
      </c>
      <c r="DC12">
        <v>-3.7639285714285702</v>
      </c>
      <c r="DD12">
        <v>-1.59699074074074</v>
      </c>
      <c r="DE12">
        <v>-3.8889890400604599</v>
      </c>
      <c r="DF12">
        <v>0</v>
      </c>
      <c r="DG12">
        <v>-3.2634259259259202</v>
      </c>
      <c r="DH12">
        <v>0</v>
      </c>
      <c r="DI12">
        <v>0.14285714285714199</v>
      </c>
      <c r="DJ12">
        <v>10</v>
      </c>
      <c r="DK12">
        <v>3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3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-2.4283999999999901</v>
      </c>
      <c r="EB12">
        <v>32.992100000000001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 x14ac:dyDescent="0.2">
      <c r="A13">
        <v>12</v>
      </c>
      <c r="E13" t="s">
        <v>45</v>
      </c>
      <c r="F13" t="s">
        <v>46</v>
      </c>
      <c r="G13" s="4">
        <v>286</v>
      </c>
      <c r="H13">
        <v>7</v>
      </c>
      <c r="I13">
        <v>9</v>
      </c>
      <c r="J13">
        <v>13.414969765684001</v>
      </c>
      <c r="K13">
        <v>-3.1959259259259198</v>
      </c>
      <c r="L13">
        <v>13.414969765684001</v>
      </c>
      <c r="M13">
        <v>0</v>
      </c>
      <c r="N13">
        <v>0.53909030148181203</v>
      </c>
      <c r="O13">
        <v>253.05799999999999</v>
      </c>
      <c r="P13">
        <v>243.985999999999</v>
      </c>
      <c r="Q13">
        <v>252.97637550799999</v>
      </c>
      <c r="R13">
        <v>56</v>
      </c>
      <c r="S13">
        <v>0</v>
      </c>
      <c r="T13">
        <v>0.34429521576879302</v>
      </c>
      <c r="U13">
        <v>-1</v>
      </c>
      <c r="V13">
        <v>1</v>
      </c>
      <c r="W13">
        <v>0.34429521576879302</v>
      </c>
      <c r="X13">
        <v>1.8</v>
      </c>
      <c r="Y13">
        <v>2.6</v>
      </c>
      <c r="Z13">
        <v>3.3</v>
      </c>
      <c r="AA13">
        <v>10.2740377570493</v>
      </c>
      <c r="AB13">
        <v>-0.21445088164874501</v>
      </c>
      <c r="AC13" s="1">
        <v>-8.3428206815522596E-17</v>
      </c>
      <c r="AD13">
        <v>-2.4593341713732801</v>
      </c>
      <c r="AE13" s="1">
        <v>5.9766622879856703E-17</v>
      </c>
      <c r="AF13">
        <v>-3.29396483946487</v>
      </c>
      <c r="AG13" s="1">
        <v>6.5506672793940298E-6</v>
      </c>
      <c r="AH13">
        <v>-1.8970994117829501</v>
      </c>
      <c r="AI13" s="1">
        <v>3.2399985474006701E-6</v>
      </c>
      <c r="AJ13">
        <v>471.31709532763199</v>
      </c>
      <c r="AK13">
        <v>14.4641016151377</v>
      </c>
      <c r="AL13">
        <v>13.7031425415184</v>
      </c>
      <c r="AM13">
        <v>6.8606408326947301</v>
      </c>
      <c r="AN13">
        <v>7.9254264805429404</v>
      </c>
      <c r="AO13">
        <v>6.5042298207544604</v>
      </c>
      <c r="AP13">
        <v>2.1625890342545899</v>
      </c>
      <c r="AQ13">
        <v>1.3007856353795999</v>
      </c>
      <c r="AR13">
        <v>1.3007856353795999</v>
      </c>
      <c r="AS13">
        <v>0.70629451712729596</v>
      </c>
      <c r="AT13">
        <v>0.70629451712729596</v>
      </c>
      <c r="AU13">
        <v>0.37677003812672399</v>
      </c>
      <c r="AV13">
        <v>0.37677003812672399</v>
      </c>
      <c r="AW13">
        <v>-0.16</v>
      </c>
      <c r="AX13">
        <v>4368.8553550479201</v>
      </c>
      <c r="AY13">
        <v>2.4160723119306602</v>
      </c>
      <c r="AZ13">
        <v>4.6240851840252697</v>
      </c>
      <c r="BA13">
        <v>2.6165248356464499</v>
      </c>
      <c r="BB13">
        <v>89.264468148691705</v>
      </c>
      <c r="BC13">
        <v>29.689381850270301</v>
      </c>
      <c r="BD13">
        <v>5.8172208410458897</v>
      </c>
      <c r="BE13">
        <v>0</v>
      </c>
      <c r="BF13">
        <v>0</v>
      </c>
      <c r="BG13">
        <v>0</v>
      </c>
      <c r="BH13">
        <v>4.2355262349845999</v>
      </c>
      <c r="BI13">
        <v>0</v>
      </c>
      <c r="BJ13">
        <v>4.3904150476748196</v>
      </c>
      <c r="BK13">
        <v>0</v>
      </c>
      <c r="BL13">
        <v>0</v>
      </c>
      <c r="BM13">
        <v>12.084837415326501</v>
      </c>
      <c r="BN13">
        <v>12.084837415326501</v>
      </c>
      <c r="BO13">
        <v>5.5634514916969904</v>
      </c>
      <c r="BP13">
        <v>14.7214110213372</v>
      </c>
      <c r="BQ13">
        <v>46.539874469951101</v>
      </c>
      <c r="BR13">
        <v>0</v>
      </c>
      <c r="BS13">
        <v>0</v>
      </c>
      <c r="BT13">
        <v>0</v>
      </c>
      <c r="BU13">
        <v>0</v>
      </c>
      <c r="BV13">
        <v>6.4968596843159396</v>
      </c>
      <c r="BW13">
        <v>0</v>
      </c>
      <c r="BX13">
        <v>35.550347163395998</v>
      </c>
      <c r="BY13">
        <v>0</v>
      </c>
      <c r="BZ13">
        <v>0</v>
      </c>
      <c r="CA13">
        <v>29.689381850270301</v>
      </c>
      <c r="CB13">
        <v>4.3904150476748196</v>
      </c>
      <c r="CC13">
        <v>0</v>
      </c>
      <c r="CD13">
        <v>0</v>
      </c>
      <c r="CE13">
        <v>0</v>
      </c>
      <c r="CF13">
        <v>6.4968596843159396</v>
      </c>
      <c r="CG13">
        <v>5.8172208410458897</v>
      </c>
      <c r="CH13">
        <v>13.7880028287183</v>
      </c>
      <c r="CI13">
        <v>24.169674830653101</v>
      </c>
      <c r="CJ13">
        <v>4.2355262349845999</v>
      </c>
      <c r="CK13">
        <v>0</v>
      </c>
      <c r="CL13">
        <v>0</v>
      </c>
      <c r="CM13">
        <v>27.64</v>
      </c>
      <c r="CN13">
        <v>47.759948572720297</v>
      </c>
      <c r="CO13">
        <v>4.3904150476748196</v>
      </c>
      <c r="CP13">
        <v>0</v>
      </c>
      <c r="CQ13">
        <v>23.976640125262001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12.4600775720059</v>
      </c>
      <c r="CY13">
        <v>78.159167611488996</v>
      </c>
      <c r="CZ13">
        <v>0</v>
      </c>
      <c r="DA13">
        <v>0</v>
      </c>
      <c r="DB13">
        <v>0</v>
      </c>
      <c r="DC13">
        <v>-3.5814285714285701</v>
      </c>
      <c r="DD13">
        <v>-1.5108101851851801</v>
      </c>
      <c r="DE13">
        <v>-4.1210029289493502</v>
      </c>
      <c r="DF13">
        <v>0</v>
      </c>
      <c r="DG13">
        <v>-3.1959259259259198</v>
      </c>
      <c r="DH13">
        <v>0</v>
      </c>
      <c r="DI13">
        <v>0.14285714285714199</v>
      </c>
      <c r="DJ13">
        <v>10</v>
      </c>
      <c r="DK13">
        <v>3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1</v>
      </c>
      <c r="DU13">
        <v>3</v>
      </c>
      <c r="DV13">
        <v>2</v>
      </c>
      <c r="DW13">
        <v>0</v>
      </c>
      <c r="DX13">
        <v>0</v>
      </c>
      <c r="DY13">
        <v>0</v>
      </c>
      <c r="DZ13">
        <v>1</v>
      </c>
      <c r="EA13">
        <v>-2.4283999999999901</v>
      </c>
      <c r="EB13">
        <v>32.992100000000001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2">
      <c r="A14">
        <v>13</v>
      </c>
      <c r="E14" t="s">
        <v>47</v>
      </c>
      <c r="F14" t="s">
        <v>48</v>
      </c>
      <c r="G14" s="4">
        <v>298</v>
      </c>
      <c r="H14">
        <v>7</v>
      </c>
      <c r="I14">
        <v>9</v>
      </c>
      <c r="J14">
        <v>13.233967781557</v>
      </c>
      <c r="K14">
        <v>-3.1592592592592599</v>
      </c>
      <c r="L14">
        <v>13.233967781557</v>
      </c>
      <c r="M14">
        <v>0</v>
      </c>
      <c r="N14">
        <v>0.53909030148181203</v>
      </c>
      <c r="O14">
        <v>253.05799999999999</v>
      </c>
      <c r="P14">
        <v>243.985999999999</v>
      </c>
      <c r="Q14">
        <v>252.97637550799999</v>
      </c>
      <c r="R14">
        <v>56</v>
      </c>
      <c r="S14">
        <v>0</v>
      </c>
      <c r="T14">
        <v>0.34429520553159199</v>
      </c>
      <c r="U14">
        <v>-1</v>
      </c>
      <c r="V14">
        <v>1</v>
      </c>
      <c r="W14">
        <v>0.34429520553159199</v>
      </c>
      <c r="X14">
        <v>1.6</v>
      </c>
      <c r="Y14">
        <v>2.2000000000000002</v>
      </c>
      <c r="Z14">
        <v>2.7</v>
      </c>
      <c r="AA14">
        <v>10.2777322291976</v>
      </c>
      <c r="AB14">
        <v>-0.21445033878917399</v>
      </c>
      <c r="AC14" s="1">
        <v>-2.1386429876243299E-16</v>
      </c>
      <c r="AD14">
        <v>-2.4604672201983799</v>
      </c>
      <c r="AE14" s="1">
        <v>-4.1340505796126603E-17</v>
      </c>
      <c r="AF14">
        <v>-3.2939554803998399</v>
      </c>
      <c r="AG14" s="1">
        <v>6.5506887170499998E-6</v>
      </c>
      <c r="AH14">
        <v>-1.8970993387945201</v>
      </c>
      <c r="AI14" s="1">
        <v>3.2399985474006701E-6</v>
      </c>
      <c r="AJ14">
        <v>471.31709532763199</v>
      </c>
      <c r="AK14">
        <v>14.4641016151377</v>
      </c>
      <c r="AL14">
        <v>13.7031425415184</v>
      </c>
      <c r="AM14">
        <v>6.8606408326947301</v>
      </c>
      <c r="AN14">
        <v>7.9254264805429404</v>
      </c>
      <c r="AO14">
        <v>6.5042298207544604</v>
      </c>
      <c r="AP14">
        <v>2.1625890342545899</v>
      </c>
      <c r="AQ14">
        <v>1.3007856353795999</v>
      </c>
      <c r="AR14">
        <v>1.3007856353795999</v>
      </c>
      <c r="AS14">
        <v>0.70629451712729596</v>
      </c>
      <c r="AT14">
        <v>0.70629451712729596</v>
      </c>
      <c r="AU14">
        <v>0.35314725856364798</v>
      </c>
      <c r="AV14">
        <v>0.35314725856364798</v>
      </c>
      <c r="AW14">
        <v>-0.16</v>
      </c>
      <c r="AX14">
        <v>4368.8553550479201</v>
      </c>
      <c r="AY14">
        <v>2.4160723119306602</v>
      </c>
      <c r="AZ14">
        <v>4.6240851840252697</v>
      </c>
      <c r="BA14">
        <v>2.6165248356464499</v>
      </c>
      <c r="BB14">
        <v>89.264468148691705</v>
      </c>
      <c r="BC14">
        <v>29.689381850270301</v>
      </c>
      <c r="BD14">
        <v>5.8172208410458897</v>
      </c>
      <c r="BE14">
        <v>0</v>
      </c>
      <c r="BF14">
        <v>0</v>
      </c>
      <c r="BG14">
        <v>0</v>
      </c>
      <c r="BH14">
        <v>4.2355262349845999</v>
      </c>
      <c r="BI14">
        <v>0</v>
      </c>
      <c r="BJ14">
        <v>4.3904150476748196</v>
      </c>
      <c r="BK14">
        <v>0</v>
      </c>
      <c r="BL14">
        <v>0</v>
      </c>
      <c r="BM14">
        <v>12.084837415326501</v>
      </c>
      <c r="BN14">
        <v>12.084837415326501</v>
      </c>
      <c r="BO14">
        <v>5.5634514916969904</v>
      </c>
      <c r="BP14">
        <v>14.7214110213372</v>
      </c>
      <c r="BQ14">
        <v>46.539874469951101</v>
      </c>
      <c r="BR14">
        <v>0</v>
      </c>
      <c r="BS14">
        <v>0</v>
      </c>
      <c r="BT14">
        <v>0</v>
      </c>
      <c r="BU14">
        <v>0</v>
      </c>
      <c r="BV14">
        <v>6.4968596843159396</v>
      </c>
      <c r="BW14">
        <v>0</v>
      </c>
      <c r="BX14">
        <v>35.550347163395998</v>
      </c>
      <c r="BY14">
        <v>0</v>
      </c>
      <c r="BZ14">
        <v>0</v>
      </c>
      <c r="CA14">
        <v>29.689381850270301</v>
      </c>
      <c r="CB14">
        <v>4.3904150476748196</v>
      </c>
      <c r="CC14">
        <v>0</v>
      </c>
      <c r="CD14">
        <v>0</v>
      </c>
      <c r="CE14">
        <v>0</v>
      </c>
      <c r="CF14">
        <v>6.4968596843159396</v>
      </c>
      <c r="CG14">
        <v>5.8172208410458897</v>
      </c>
      <c r="CH14">
        <v>13.7880028287183</v>
      </c>
      <c r="CI14">
        <v>24.169674830653101</v>
      </c>
      <c r="CJ14">
        <v>4.2355262349845999</v>
      </c>
      <c r="CK14">
        <v>0</v>
      </c>
      <c r="CL14">
        <v>0</v>
      </c>
      <c r="CM14">
        <v>27.64</v>
      </c>
      <c r="CN14">
        <v>47.759948572720297</v>
      </c>
      <c r="CO14">
        <v>4.3904150476748196</v>
      </c>
      <c r="CP14">
        <v>0</v>
      </c>
      <c r="CQ14">
        <v>23.976640125262001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12.4600775720059</v>
      </c>
      <c r="CY14">
        <v>78.100392101284896</v>
      </c>
      <c r="CZ14">
        <v>0</v>
      </c>
      <c r="DA14">
        <v>0</v>
      </c>
      <c r="DB14">
        <v>0</v>
      </c>
      <c r="DC14">
        <v>-3.49181972789115</v>
      </c>
      <c r="DD14">
        <v>-1.4420445956160199</v>
      </c>
      <c r="DE14">
        <v>-4.2572685185185097</v>
      </c>
      <c r="DF14">
        <v>0</v>
      </c>
      <c r="DG14">
        <v>-3.1592592592592599</v>
      </c>
      <c r="DH14">
        <v>0</v>
      </c>
      <c r="DI14">
        <v>0.14285714285714199</v>
      </c>
      <c r="DJ14">
        <v>10</v>
      </c>
      <c r="DK14">
        <v>3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3</v>
      </c>
      <c r="DV14">
        <v>2</v>
      </c>
      <c r="DW14">
        <v>0</v>
      </c>
      <c r="DX14">
        <v>0</v>
      </c>
      <c r="DY14">
        <v>0</v>
      </c>
      <c r="DZ14">
        <v>1</v>
      </c>
      <c r="EA14">
        <v>-2.4283999999999901</v>
      </c>
      <c r="EB14">
        <v>32.992100000000001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2">
      <c r="A15">
        <v>14</v>
      </c>
      <c r="E15" t="s">
        <v>49</v>
      </c>
      <c r="F15" t="s">
        <v>50</v>
      </c>
      <c r="G15" s="4">
        <v>472</v>
      </c>
      <c r="H15">
        <v>8</v>
      </c>
      <c r="I15">
        <v>11</v>
      </c>
      <c r="J15">
        <v>13.633967781557001</v>
      </c>
      <c r="K15">
        <v>-3.5823176492819302</v>
      </c>
      <c r="L15">
        <v>13.633967781557001</v>
      </c>
      <c r="M15">
        <v>0</v>
      </c>
      <c r="N15">
        <v>0.57935884062735499</v>
      </c>
      <c r="O15">
        <v>267.08499999999901</v>
      </c>
      <c r="P15">
        <v>255.99699999999899</v>
      </c>
      <c r="Q15">
        <v>266.99202557199999</v>
      </c>
      <c r="R15">
        <v>62</v>
      </c>
      <c r="S15">
        <v>0</v>
      </c>
      <c r="T15">
        <v>0.34401570201366799</v>
      </c>
      <c r="U15">
        <v>-1</v>
      </c>
      <c r="V15">
        <v>1</v>
      </c>
      <c r="W15">
        <v>0.34401570201366799</v>
      </c>
      <c r="X15">
        <v>1.72727272727272</v>
      </c>
      <c r="Y15">
        <v>2.5454545454545401</v>
      </c>
      <c r="Z15">
        <v>3.2727272727272698</v>
      </c>
      <c r="AA15" s="1">
        <v>2.5510678653964399E-15</v>
      </c>
      <c r="AB15">
        <v>-0.214744308174939</v>
      </c>
      <c r="AC15" s="1">
        <v>-1.4835481658978E-16</v>
      </c>
      <c r="AD15">
        <v>-2.5407380715979202</v>
      </c>
      <c r="AE15" s="1">
        <v>1.9785398877889201E-18</v>
      </c>
      <c r="AF15">
        <v>-3.3269510138387299</v>
      </c>
      <c r="AG15" s="1">
        <v>2.9900565879761598E-16</v>
      </c>
      <c r="AH15">
        <v>-1.8901496422133299</v>
      </c>
      <c r="AI15" s="1">
        <v>4.4099973382516497E-6</v>
      </c>
      <c r="AJ15">
        <v>555.43039474278805</v>
      </c>
      <c r="AK15">
        <v>16.9641016151377</v>
      </c>
      <c r="AL15">
        <v>16.2031425415184</v>
      </c>
      <c r="AM15">
        <v>7.3606408326947301</v>
      </c>
      <c r="AN15">
        <v>9.1754264805429404</v>
      </c>
      <c r="AO15">
        <v>7.7542298207544604</v>
      </c>
      <c r="AP15">
        <v>2.4125890342545899</v>
      </c>
      <c r="AQ15">
        <v>1.4257856353795999</v>
      </c>
      <c r="AR15">
        <v>1.4257856353795999</v>
      </c>
      <c r="AS15">
        <v>0.77539281768980095</v>
      </c>
      <c r="AT15">
        <v>0.77539281768980095</v>
      </c>
      <c r="AU15">
        <v>0.43927003812672399</v>
      </c>
      <c r="AV15">
        <v>0.43927003812672399</v>
      </c>
      <c r="AW15">
        <v>-0.16</v>
      </c>
      <c r="AX15">
        <v>15077.674828040799</v>
      </c>
      <c r="AY15">
        <v>2.4167072770878302</v>
      </c>
      <c r="AZ15">
        <v>5.4852474433893299</v>
      </c>
      <c r="BA15">
        <v>3.6685730922642401</v>
      </c>
      <c r="BB15">
        <v>98.439351263423902</v>
      </c>
      <c r="BC15">
        <v>29.689381850270301</v>
      </c>
      <c r="BD15">
        <v>5.8172208410458897</v>
      </c>
      <c r="BE15">
        <v>0</v>
      </c>
      <c r="BF15">
        <v>0</v>
      </c>
      <c r="BG15">
        <v>0</v>
      </c>
      <c r="BH15">
        <v>4.2355262349845999</v>
      </c>
      <c r="BI15">
        <v>0</v>
      </c>
      <c r="BJ15">
        <v>4.3904150476748196</v>
      </c>
      <c r="BK15">
        <v>0</v>
      </c>
      <c r="BL15">
        <v>0</v>
      </c>
      <c r="BM15">
        <v>12.084837415326501</v>
      </c>
      <c r="BN15">
        <v>17.648288907023499</v>
      </c>
      <c r="BO15">
        <v>9.1144420136698194</v>
      </c>
      <c r="BP15">
        <v>14.7214110213372</v>
      </c>
      <c r="BQ15">
        <v>49.281391582291498</v>
      </c>
      <c r="BR15">
        <v>0</v>
      </c>
      <c r="BS15">
        <v>0</v>
      </c>
      <c r="BT15">
        <v>0</v>
      </c>
      <c r="BU15">
        <v>0</v>
      </c>
      <c r="BV15">
        <v>6.3729249013293696</v>
      </c>
      <c r="BW15">
        <v>6.4968596843159396</v>
      </c>
      <c r="BX15">
        <v>35.550347163395998</v>
      </c>
      <c r="BY15">
        <v>0</v>
      </c>
      <c r="BZ15">
        <v>0</v>
      </c>
      <c r="CA15">
        <v>29.689381850270301</v>
      </c>
      <c r="CB15">
        <v>4.3904150476748196</v>
      </c>
      <c r="CC15">
        <v>0</v>
      </c>
      <c r="CD15">
        <v>0</v>
      </c>
      <c r="CE15">
        <v>6.4968596843159396</v>
      </c>
      <c r="CF15">
        <v>6.3729249013293696</v>
      </c>
      <c r="CG15">
        <v>5.8172208410458897</v>
      </c>
      <c r="CH15">
        <v>16.529519941058702</v>
      </c>
      <c r="CI15">
        <v>24.169674830653101</v>
      </c>
      <c r="CJ15">
        <v>4.2355262349845999</v>
      </c>
      <c r="CK15">
        <v>0</v>
      </c>
      <c r="CL15">
        <v>0</v>
      </c>
      <c r="CM15">
        <v>27.64</v>
      </c>
      <c r="CN15">
        <v>54.132873474049703</v>
      </c>
      <c r="CO15">
        <v>4.3904150476748196</v>
      </c>
      <c r="CP15">
        <v>0</v>
      </c>
      <c r="CQ15">
        <v>23.976640125262001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15.201594684346301</v>
      </c>
      <c r="CY15">
        <v>94.125420209750501</v>
      </c>
      <c r="CZ15">
        <v>0</v>
      </c>
      <c r="DA15">
        <v>0</v>
      </c>
      <c r="DB15">
        <v>0</v>
      </c>
      <c r="DC15">
        <v>-3.9477260487528301</v>
      </c>
      <c r="DD15">
        <v>-1.6076695956160201</v>
      </c>
      <c r="DE15">
        <v>-4.5400448790627301</v>
      </c>
      <c r="DF15">
        <v>-3.4476620370370301</v>
      </c>
      <c r="DG15">
        <v>-3.5823176492819302</v>
      </c>
      <c r="DH15">
        <v>0</v>
      </c>
      <c r="DI15">
        <v>0.25</v>
      </c>
      <c r="DJ15">
        <v>11</v>
      </c>
      <c r="DK15">
        <v>3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3</v>
      </c>
      <c r="DV15">
        <v>3</v>
      </c>
      <c r="DW15">
        <v>0</v>
      </c>
      <c r="DX15">
        <v>0</v>
      </c>
      <c r="DY15">
        <v>0</v>
      </c>
      <c r="DZ15">
        <v>1</v>
      </c>
      <c r="EA15">
        <v>-2.3858999999999901</v>
      </c>
      <c r="EB15">
        <v>37.859099999999998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2">
      <c r="A16">
        <v>15</v>
      </c>
      <c r="E16" t="s">
        <v>51</v>
      </c>
      <c r="F16" t="s">
        <v>52</v>
      </c>
      <c r="G16" s="4">
        <v>531</v>
      </c>
      <c r="H16">
        <v>8</v>
      </c>
      <c r="I16">
        <v>11</v>
      </c>
      <c r="J16">
        <v>13.4048684334845</v>
      </c>
      <c r="K16">
        <v>-3.5602088057445198</v>
      </c>
      <c r="L16">
        <v>13.4048684334845</v>
      </c>
      <c r="M16">
        <v>0</v>
      </c>
      <c r="N16">
        <v>0.57935884062735499</v>
      </c>
      <c r="O16">
        <v>267.08499999999901</v>
      </c>
      <c r="P16">
        <v>255.99699999999899</v>
      </c>
      <c r="Q16">
        <v>266.99202557199999</v>
      </c>
      <c r="R16">
        <v>62</v>
      </c>
      <c r="S16">
        <v>0</v>
      </c>
      <c r="T16">
        <v>0.34401570197370102</v>
      </c>
      <c r="U16">
        <v>-1</v>
      </c>
      <c r="V16">
        <v>1</v>
      </c>
      <c r="W16">
        <v>0.34401570197370102</v>
      </c>
      <c r="X16">
        <v>1.5454545454545401</v>
      </c>
      <c r="Y16">
        <v>2.1818181818181799</v>
      </c>
      <c r="Z16">
        <v>2.72727272727272</v>
      </c>
      <c r="AA16" s="1">
        <v>3.1674548629331999E-15</v>
      </c>
      <c r="AB16">
        <v>-0.21474437241663999</v>
      </c>
      <c r="AC16" s="1">
        <v>-3.5633245852206901E-16</v>
      </c>
      <c r="AD16">
        <v>-2.5413775404362</v>
      </c>
      <c r="AE16" s="1">
        <v>-6.2547472682546703E-17</v>
      </c>
      <c r="AF16">
        <v>-3.3269492134047902</v>
      </c>
      <c r="AG16" s="1">
        <v>7.3685577435542104E-16</v>
      </c>
      <c r="AH16">
        <v>-1.8901497503553899</v>
      </c>
      <c r="AI16" s="1">
        <v>4.4099973382516497E-6</v>
      </c>
      <c r="AJ16">
        <v>555.43039474278805</v>
      </c>
      <c r="AK16">
        <v>16.9641016151377</v>
      </c>
      <c r="AL16">
        <v>16.2031425415184</v>
      </c>
      <c r="AM16">
        <v>7.3606408326947301</v>
      </c>
      <c r="AN16">
        <v>9.1754264805429404</v>
      </c>
      <c r="AO16">
        <v>7.7542298207544604</v>
      </c>
      <c r="AP16">
        <v>2.4125890342545899</v>
      </c>
      <c r="AQ16">
        <v>1.4257856353795999</v>
      </c>
      <c r="AR16">
        <v>1.4257856353795999</v>
      </c>
      <c r="AS16">
        <v>0.77539281768980095</v>
      </c>
      <c r="AT16">
        <v>0.77539281768980095</v>
      </c>
      <c r="AU16">
        <v>0.41564725856364798</v>
      </c>
      <c r="AV16">
        <v>0.41564725856364798</v>
      </c>
      <c r="AW16">
        <v>-0.16</v>
      </c>
      <c r="AX16">
        <v>15077.674828040799</v>
      </c>
      <c r="AY16">
        <v>2.4167072770878302</v>
      </c>
      <c r="AZ16">
        <v>5.4852474433893299</v>
      </c>
      <c r="BA16">
        <v>3.6685730922642401</v>
      </c>
      <c r="BB16">
        <v>98.439351263423902</v>
      </c>
      <c r="BC16">
        <v>29.689381850270301</v>
      </c>
      <c r="BD16">
        <v>5.8172208410458897</v>
      </c>
      <c r="BE16">
        <v>0</v>
      </c>
      <c r="BF16">
        <v>0</v>
      </c>
      <c r="BG16">
        <v>0</v>
      </c>
      <c r="BH16">
        <v>4.2355262349845999</v>
      </c>
      <c r="BI16">
        <v>0</v>
      </c>
      <c r="BJ16">
        <v>4.3904150476748196</v>
      </c>
      <c r="BK16">
        <v>0</v>
      </c>
      <c r="BL16">
        <v>0</v>
      </c>
      <c r="BM16">
        <v>12.084837415326501</v>
      </c>
      <c r="BN16">
        <v>17.648288907023499</v>
      </c>
      <c r="BO16">
        <v>9.1144420136698194</v>
      </c>
      <c r="BP16">
        <v>14.7214110213372</v>
      </c>
      <c r="BQ16">
        <v>49.281391582291498</v>
      </c>
      <c r="BR16">
        <v>0</v>
      </c>
      <c r="BS16">
        <v>0</v>
      </c>
      <c r="BT16">
        <v>0</v>
      </c>
      <c r="BU16">
        <v>0</v>
      </c>
      <c r="BV16">
        <v>6.3729249013293696</v>
      </c>
      <c r="BW16">
        <v>6.4968596843159396</v>
      </c>
      <c r="BX16">
        <v>35.550347163395998</v>
      </c>
      <c r="BY16">
        <v>0</v>
      </c>
      <c r="BZ16">
        <v>0</v>
      </c>
      <c r="CA16">
        <v>29.689381850270301</v>
      </c>
      <c r="CB16">
        <v>4.3904150476748196</v>
      </c>
      <c r="CC16">
        <v>0</v>
      </c>
      <c r="CD16">
        <v>0</v>
      </c>
      <c r="CE16">
        <v>6.4968596843159396</v>
      </c>
      <c r="CF16">
        <v>6.3729249013293696</v>
      </c>
      <c r="CG16">
        <v>5.8172208410458897</v>
      </c>
      <c r="CH16">
        <v>16.529519941058702</v>
      </c>
      <c r="CI16">
        <v>24.169674830653101</v>
      </c>
      <c r="CJ16">
        <v>4.2355262349845999</v>
      </c>
      <c r="CK16">
        <v>0</v>
      </c>
      <c r="CL16">
        <v>0</v>
      </c>
      <c r="CM16">
        <v>27.64</v>
      </c>
      <c r="CN16">
        <v>54.132873474049703</v>
      </c>
      <c r="CO16">
        <v>4.3904150476748196</v>
      </c>
      <c r="CP16">
        <v>0</v>
      </c>
      <c r="CQ16">
        <v>23.976640125262001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15.201594684346301</v>
      </c>
      <c r="CY16">
        <v>94.052295209750497</v>
      </c>
      <c r="CZ16">
        <v>0</v>
      </c>
      <c r="DA16">
        <v>0</v>
      </c>
      <c r="DB16">
        <v>0</v>
      </c>
      <c r="DC16">
        <v>-3.8658765589569102</v>
      </c>
      <c r="DD16">
        <v>-1.5199215797429999</v>
      </c>
      <c r="DE16">
        <v>-4.6952928949357498</v>
      </c>
      <c r="DF16">
        <v>-3.4109953703703701</v>
      </c>
      <c r="DG16">
        <v>-3.5602088057445198</v>
      </c>
      <c r="DH16">
        <v>0</v>
      </c>
      <c r="DI16">
        <v>0.25</v>
      </c>
      <c r="DJ16">
        <v>11</v>
      </c>
      <c r="DK16">
        <v>3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0</v>
      </c>
      <c r="DZ16">
        <v>1</v>
      </c>
      <c r="EA16">
        <v>-2.3858999999999901</v>
      </c>
      <c r="EB16">
        <v>37.859099999999998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2">
      <c r="A17">
        <v>16</v>
      </c>
      <c r="E17" t="s">
        <v>53</v>
      </c>
      <c r="F17" t="s">
        <v>54</v>
      </c>
      <c r="G17" s="4">
        <v>26</v>
      </c>
      <c r="H17">
        <v>11</v>
      </c>
      <c r="I17">
        <v>10</v>
      </c>
      <c r="J17">
        <v>7.9388888888888802</v>
      </c>
      <c r="K17">
        <v>-3.1973639455782301</v>
      </c>
      <c r="L17">
        <v>7.9388888888888802</v>
      </c>
      <c r="M17">
        <v>0</v>
      </c>
      <c r="N17">
        <v>0.62339138389779603</v>
      </c>
      <c r="O17">
        <v>285.12799999999902</v>
      </c>
      <c r="P17">
        <v>273.03199999999998</v>
      </c>
      <c r="Q17">
        <v>285.00144738400002</v>
      </c>
      <c r="R17">
        <v>68</v>
      </c>
      <c r="S17">
        <v>0</v>
      </c>
      <c r="T17">
        <v>0.34429548469792598</v>
      </c>
      <c r="U17">
        <v>-1</v>
      </c>
      <c r="V17">
        <v>1</v>
      </c>
      <c r="W17">
        <v>0.34429548469792598</v>
      </c>
      <c r="X17">
        <v>1.2307692307692299</v>
      </c>
      <c r="Y17">
        <v>2</v>
      </c>
      <c r="Z17">
        <v>2.84615384615384</v>
      </c>
      <c r="AA17">
        <v>10.1012068604088</v>
      </c>
      <c r="AB17">
        <v>-0.21446815258865901</v>
      </c>
      <c r="AC17" s="1">
        <v>-2.04498116805379E-16</v>
      </c>
      <c r="AD17">
        <v>-2.4616790930939199</v>
      </c>
      <c r="AE17" s="1">
        <v>-7.3386978962499403E-17</v>
      </c>
      <c r="AF17">
        <v>-3.2937200329590199</v>
      </c>
      <c r="AG17" s="1">
        <v>1.8114151335060999E-5</v>
      </c>
      <c r="AH17">
        <v>-1.8970319367753401</v>
      </c>
      <c r="AI17" s="1">
        <v>3.1249979250014202E-6</v>
      </c>
      <c r="AJ17">
        <v>850.97118189258799</v>
      </c>
      <c r="AK17">
        <v>18.773502691896201</v>
      </c>
      <c r="AL17">
        <v>18.3251780685091</v>
      </c>
      <c r="AM17">
        <v>8.4826763596855006</v>
      </c>
      <c r="AN17">
        <v>10.7467936855888</v>
      </c>
      <c r="AO17">
        <v>9.0652475842498497</v>
      </c>
      <c r="AP17">
        <v>3.2236067977499698</v>
      </c>
      <c r="AQ17">
        <v>2.1118033988749798</v>
      </c>
      <c r="AR17">
        <v>2.1118033988749798</v>
      </c>
      <c r="AS17">
        <v>1.42430339887498</v>
      </c>
      <c r="AT17">
        <v>1.42430339887498</v>
      </c>
      <c r="AU17">
        <v>0.89635254915624196</v>
      </c>
      <c r="AV17">
        <v>0.89635254915624196</v>
      </c>
      <c r="AW17">
        <v>-0.61</v>
      </c>
      <c r="AX17">
        <v>92466.925735978395</v>
      </c>
      <c r="AY17">
        <v>2.7020610295893799</v>
      </c>
      <c r="AZ17">
        <v>4.5771686220671297</v>
      </c>
      <c r="BA17">
        <v>2.0033033692982798</v>
      </c>
      <c r="BB17">
        <v>111.99550877800399</v>
      </c>
      <c r="BC17">
        <v>29.689381850270301</v>
      </c>
      <c r="BD17">
        <v>6.4968596843159396</v>
      </c>
      <c r="BE17">
        <v>0</v>
      </c>
      <c r="BF17">
        <v>0</v>
      </c>
      <c r="BG17">
        <v>0</v>
      </c>
      <c r="BH17">
        <v>4.2355262349845999</v>
      </c>
      <c r="BI17">
        <v>0</v>
      </c>
      <c r="BJ17">
        <v>0</v>
      </c>
      <c r="BK17">
        <v>0</v>
      </c>
      <c r="BL17">
        <v>0</v>
      </c>
      <c r="BM17">
        <v>42.296930953642999</v>
      </c>
      <c r="BN17">
        <v>10.772448428929501</v>
      </c>
      <c r="BO17">
        <v>5.5634514916969904</v>
      </c>
      <c r="BP17">
        <v>12.3368270055319</v>
      </c>
      <c r="BQ17">
        <v>46.2617350907869</v>
      </c>
      <c r="BR17">
        <v>10.772448428929501</v>
      </c>
      <c r="BS17">
        <v>0</v>
      </c>
      <c r="BT17">
        <v>0</v>
      </c>
      <c r="BU17">
        <v>0</v>
      </c>
      <c r="BV17">
        <v>6.4968596843159396</v>
      </c>
      <c r="BW17">
        <v>0</v>
      </c>
      <c r="BX17">
        <v>47.860382445340001</v>
      </c>
      <c r="BY17">
        <v>0</v>
      </c>
      <c r="BZ17">
        <v>0</v>
      </c>
      <c r="CA17">
        <v>29.689381850270301</v>
      </c>
      <c r="CB17">
        <v>0</v>
      </c>
      <c r="CC17">
        <v>0</v>
      </c>
      <c r="CD17">
        <v>0</v>
      </c>
      <c r="CE17">
        <v>0</v>
      </c>
      <c r="CF17">
        <v>6.4968596843159396</v>
      </c>
      <c r="CG17">
        <v>0</v>
      </c>
      <c r="CH17">
        <v>17.9002784972289</v>
      </c>
      <c r="CI17">
        <v>42.296930953642999</v>
      </c>
      <c r="CJ17">
        <v>4.2355262349845999</v>
      </c>
      <c r="CK17">
        <v>10.772448428929501</v>
      </c>
      <c r="CL17">
        <v>0</v>
      </c>
      <c r="CM17">
        <v>27.64</v>
      </c>
      <c r="CN17">
        <v>70.842432283593894</v>
      </c>
      <c r="CO17">
        <v>0</v>
      </c>
      <c r="CP17">
        <v>0</v>
      </c>
      <c r="CQ17">
        <v>23.976640125262001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16.572353240516499</v>
      </c>
      <c r="CY17">
        <v>92.264592545351405</v>
      </c>
      <c r="CZ17">
        <v>0</v>
      </c>
      <c r="DA17">
        <v>0</v>
      </c>
      <c r="DB17">
        <v>-1.0411342592592501</v>
      </c>
      <c r="DC17">
        <v>-3.3763560563114101</v>
      </c>
      <c r="DD17">
        <v>0</v>
      </c>
      <c r="DE17">
        <v>-5.2330716175359004</v>
      </c>
      <c r="DF17">
        <v>0</v>
      </c>
      <c r="DG17">
        <v>-3.1973639455782301</v>
      </c>
      <c r="DH17">
        <v>0</v>
      </c>
      <c r="DI17">
        <v>9.0909090909090898E-2</v>
      </c>
      <c r="DJ17">
        <v>13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2</v>
      </c>
      <c r="DS17">
        <v>0</v>
      </c>
      <c r="DT17">
        <v>1</v>
      </c>
      <c r="DU17">
        <v>2</v>
      </c>
      <c r="DV17">
        <v>2</v>
      </c>
      <c r="DW17">
        <v>0</v>
      </c>
      <c r="DX17">
        <v>0</v>
      </c>
      <c r="DY17">
        <v>0</v>
      </c>
      <c r="DZ17">
        <v>2</v>
      </c>
      <c r="EA17">
        <v>-1.4142999999999899</v>
      </c>
      <c r="EB17">
        <v>50.540100000000002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2">
      <c r="A18">
        <v>17</v>
      </c>
      <c r="E18" t="s">
        <v>55</v>
      </c>
      <c r="F18" t="s">
        <v>56</v>
      </c>
      <c r="G18" s="4">
        <v>23</v>
      </c>
      <c r="H18">
        <v>11</v>
      </c>
      <c r="I18">
        <v>10</v>
      </c>
      <c r="J18">
        <v>8.0660416666666599</v>
      </c>
      <c r="K18">
        <v>-3.1858991165910799</v>
      </c>
      <c r="L18">
        <v>8.0660416666666599</v>
      </c>
      <c r="M18">
        <v>0</v>
      </c>
      <c r="N18">
        <v>0.62339138389779603</v>
      </c>
      <c r="O18">
        <v>285.12799999999902</v>
      </c>
      <c r="P18">
        <v>273.03199999999998</v>
      </c>
      <c r="Q18">
        <v>285.00144738400002</v>
      </c>
      <c r="R18">
        <v>68</v>
      </c>
      <c r="S18">
        <v>0</v>
      </c>
      <c r="T18">
        <v>0.344295207605121</v>
      </c>
      <c r="U18">
        <v>-1</v>
      </c>
      <c r="V18">
        <v>1</v>
      </c>
      <c r="W18">
        <v>0.344295207605121</v>
      </c>
      <c r="X18">
        <v>1.2307692307692299</v>
      </c>
      <c r="Y18">
        <v>2</v>
      </c>
      <c r="Z18">
        <v>2.7692307692307598</v>
      </c>
      <c r="AA18">
        <v>10.1330448248723</v>
      </c>
      <c r="AB18">
        <v>-0.21447315301891001</v>
      </c>
      <c r="AC18" s="1">
        <v>7.0221036513153702E-17</v>
      </c>
      <c r="AD18">
        <v>-2.4621578253409702</v>
      </c>
      <c r="AE18" s="1">
        <v>-6.8551206031236204E-17</v>
      </c>
      <c r="AF18">
        <v>-3.29392809707557</v>
      </c>
      <c r="AG18" s="1">
        <v>1.5832477843738401E-5</v>
      </c>
      <c r="AH18">
        <v>-1.89709741669926</v>
      </c>
      <c r="AI18" s="1">
        <v>3.1249978600015098E-6</v>
      </c>
      <c r="AJ18">
        <v>859.22118189258799</v>
      </c>
      <c r="AK18">
        <v>18.773502691896201</v>
      </c>
      <c r="AL18">
        <v>18.3251780685091</v>
      </c>
      <c r="AM18">
        <v>8.4826763596855006</v>
      </c>
      <c r="AN18">
        <v>10.7467936855888</v>
      </c>
      <c r="AO18">
        <v>9.0652475842498497</v>
      </c>
      <c r="AP18">
        <v>3.2236067977499698</v>
      </c>
      <c r="AQ18">
        <v>2.1118033988749798</v>
      </c>
      <c r="AR18">
        <v>2.1118033988749798</v>
      </c>
      <c r="AS18">
        <v>1.36180339887498</v>
      </c>
      <c r="AT18">
        <v>1.36180339887498</v>
      </c>
      <c r="AU18">
        <v>0.83715169943749401</v>
      </c>
      <c r="AV18">
        <v>0.83715169943749401</v>
      </c>
      <c r="AW18">
        <v>-0.61</v>
      </c>
      <c r="AX18">
        <v>90948.692556972994</v>
      </c>
      <c r="AY18">
        <v>2.7020610295893799</v>
      </c>
      <c r="AZ18">
        <v>4.5771686220671297</v>
      </c>
      <c r="BA18">
        <v>2.1949940102563299</v>
      </c>
      <c r="BB18">
        <v>111.99550877800399</v>
      </c>
      <c r="BC18">
        <v>29.689381850270301</v>
      </c>
      <c r="BD18">
        <v>0</v>
      </c>
      <c r="BE18">
        <v>0</v>
      </c>
      <c r="BF18">
        <v>0</v>
      </c>
      <c r="BG18">
        <v>0</v>
      </c>
      <c r="BH18">
        <v>4.2355262349845999</v>
      </c>
      <c r="BI18">
        <v>0</v>
      </c>
      <c r="BJ18">
        <v>0</v>
      </c>
      <c r="BK18">
        <v>0</v>
      </c>
      <c r="BL18">
        <v>0</v>
      </c>
      <c r="BM18">
        <v>36.254512245979697</v>
      </c>
      <c r="BN18">
        <v>16.814867136592799</v>
      </c>
      <c r="BO18">
        <v>5.5634514916969904</v>
      </c>
      <c r="BP18">
        <v>18.833686689847902</v>
      </c>
      <c r="BQ18">
        <v>46.2617350907869</v>
      </c>
      <c r="BR18">
        <v>10.772448428929501</v>
      </c>
      <c r="BS18">
        <v>0</v>
      </c>
      <c r="BT18">
        <v>0</v>
      </c>
      <c r="BU18">
        <v>0</v>
      </c>
      <c r="BV18">
        <v>6.4968596843159396</v>
      </c>
      <c r="BW18">
        <v>0</v>
      </c>
      <c r="BX18">
        <v>47.860382445340001</v>
      </c>
      <c r="BY18">
        <v>0</v>
      </c>
      <c r="BZ18">
        <v>0</v>
      </c>
      <c r="CA18">
        <v>29.689381850270301</v>
      </c>
      <c r="CB18">
        <v>0</v>
      </c>
      <c r="CC18">
        <v>0</v>
      </c>
      <c r="CD18">
        <v>0</v>
      </c>
      <c r="CE18">
        <v>0</v>
      </c>
      <c r="CF18">
        <v>6.4968596843159396</v>
      </c>
      <c r="CG18">
        <v>0</v>
      </c>
      <c r="CH18">
        <v>17.9002784972289</v>
      </c>
      <c r="CI18">
        <v>42.296930953642999</v>
      </c>
      <c r="CJ18">
        <v>4.2355262349845999</v>
      </c>
      <c r="CK18">
        <v>10.772448428929501</v>
      </c>
      <c r="CL18">
        <v>0</v>
      </c>
      <c r="CM18">
        <v>27.64</v>
      </c>
      <c r="CN18">
        <v>70.842432283593894</v>
      </c>
      <c r="CO18">
        <v>0</v>
      </c>
      <c r="CP18">
        <v>0</v>
      </c>
      <c r="CQ18">
        <v>23.976640125262001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16.572353240516499</v>
      </c>
      <c r="CY18">
        <v>92.040840065192697</v>
      </c>
      <c r="CZ18">
        <v>0</v>
      </c>
      <c r="DA18">
        <v>0</v>
      </c>
      <c r="DB18">
        <v>-0.88618811413454202</v>
      </c>
      <c r="DC18">
        <v>-3.4248734725371599</v>
      </c>
      <c r="DD18">
        <v>0</v>
      </c>
      <c r="DE18">
        <v>-5.1272126952632799</v>
      </c>
      <c r="DF18">
        <v>0</v>
      </c>
      <c r="DG18">
        <v>-3.1858991165910799</v>
      </c>
      <c r="DH18">
        <v>0</v>
      </c>
      <c r="DI18">
        <v>9.0909090909090898E-2</v>
      </c>
      <c r="DJ18">
        <v>13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2</v>
      </c>
      <c r="DS18">
        <v>0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2</v>
      </c>
      <c r="EA18">
        <v>-1.4142999999999899</v>
      </c>
      <c r="EB18">
        <v>50.540100000000002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2">
      <c r="A19">
        <v>18</v>
      </c>
      <c r="E19" t="s">
        <v>57</v>
      </c>
      <c r="F19" t="s">
        <v>58</v>
      </c>
      <c r="G19" s="5">
        <v>46</v>
      </c>
      <c r="H19">
        <v>6</v>
      </c>
      <c r="I19">
        <v>7</v>
      </c>
      <c r="J19">
        <v>13.014969765684</v>
      </c>
      <c r="K19">
        <v>-2.1292592592592499</v>
      </c>
      <c r="L19">
        <v>13.014969765684</v>
      </c>
      <c r="M19">
        <v>0</v>
      </c>
      <c r="N19">
        <v>0.49319929381093702</v>
      </c>
      <c r="O19">
        <v>239.03100000000001</v>
      </c>
      <c r="P19">
        <v>231.974999999999</v>
      </c>
      <c r="Q19">
        <v>238.96072544399999</v>
      </c>
      <c r="R19">
        <v>50</v>
      </c>
      <c r="S19">
        <v>0</v>
      </c>
      <c r="T19">
        <v>0.35004925008735299</v>
      </c>
      <c r="U19">
        <v>-1</v>
      </c>
      <c r="V19">
        <v>1</v>
      </c>
      <c r="W19">
        <v>0.35004925008735299</v>
      </c>
      <c r="X19">
        <v>1.44444444444444</v>
      </c>
      <c r="Y19">
        <v>2</v>
      </c>
      <c r="Z19">
        <v>2.4444444444444402</v>
      </c>
      <c r="AA19">
        <v>11.0716754258119</v>
      </c>
      <c r="AB19">
        <v>-0.20927470241030999</v>
      </c>
      <c r="AC19" s="1">
        <v>-2.1272464561639001E-17</v>
      </c>
      <c r="AD19">
        <v>-2.3145254454512201</v>
      </c>
      <c r="AE19" s="1">
        <v>-3.74312173614854E-17</v>
      </c>
      <c r="AF19">
        <v>-3.2000383536500898</v>
      </c>
      <c r="AG19">
        <v>0.66584594742118197</v>
      </c>
      <c r="AH19">
        <v>-1.82207007997006</v>
      </c>
      <c r="AI19" s="1">
        <v>2.2499992912502302E-6</v>
      </c>
      <c r="AJ19">
        <v>389.31368232297399</v>
      </c>
      <c r="AK19">
        <v>11.9641016151377</v>
      </c>
      <c r="AL19">
        <v>11.2031425415184</v>
      </c>
      <c r="AM19">
        <v>6.3606408326947301</v>
      </c>
      <c r="AN19">
        <v>6.6754264805429404</v>
      </c>
      <c r="AO19">
        <v>5.2542298207544604</v>
      </c>
      <c r="AP19">
        <v>1.9125890342545899</v>
      </c>
      <c r="AQ19">
        <v>1.1625890342545899</v>
      </c>
      <c r="AR19">
        <v>1.1625890342545899</v>
      </c>
      <c r="AS19">
        <v>0.58129451712729596</v>
      </c>
      <c r="AT19">
        <v>0.58129451712729596</v>
      </c>
      <c r="AU19">
        <v>0.29064725856364798</v>
      </c>
      <c r="AV19">
        <v>0.29064725856364798</v>
      </c>
      <c r="AW19">
        <v>-0.16</v>
      </c>
      <c r="AX19">
        <v>1235.8374233731799</v>
      </c>
      <c r="AY19">
        <v>2.4672694909220301</v>
      </c>
      <c r="AZ19">
        <v>3.7882450922070099</v>
      </c>
      <c r="BA19">
        <v>2.7615414105360498</v>
      </c>
      <c r="BB19">
        <v>80.089585033959395</v>
      </c>
      <c r="BC19">
        <v>29.689381850270301</v>
      </c>
      <c r="BD19">
        <v>11.504607115729399</v>
      </c>
      <c r="BE19">
        <v>0</v>
      </c>
      <c r="BF19">
        <v>0</v>
      </c>
      <c r="BG19">
        <v>0</v>
      </c>
      <c r="BH19">
        <v>4.2355262349845999</v>
      </c>
      <c r="BI19">
        <v>0</v>
      </c>
      <c r="BJ19">
        <v>4.3904150476748196</v>
      </c>
      <c r="BK19">
        <v>0</v>
      </c>
      <c r="BL19">
        <v>0</v>
      </c>
      <c r="BM19">
        <v>0</v>
      </c>
      <c r="BN19">
        <v>12.084837415326501</v>
      </c>
      <c r="BO19">
        <v>12.084837415326501</v>
      </c>
      <c r="BP19">
        <v>5.4830342246808801</v>
      </c>
      <c r="BQ19">
        <v>43.798357357610598</v>
      </c>
      <c r="BR19">
        <v>5.6873862746835604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29.986895671698999</v>
      </c>
      <c r="BY19">
        <v>0</v>
      </c>
      <c r="BZ19">
        <v>0</v>
      </c>
      <c r="CA19">
        <v>29.689381850270301</v>
      </c>
      <c r="CB19">
        <v>10.077801322358299</v>
      </c>
      <c r="CC19">
        <v>0</v>
      </c>
      <c r="CD19">
        <v>0</v>
      </c>
      <c r="CE19">
        <v>0</v>
      </c>
      <c r="CF19">
        <v>0</v>
      </c>
      <c r="CG19">
        <v>5.8172208410458897</v>
      </c>
      <c r="CH19">
        <v>5.4830342246808801</v>
      </c>
      <c r="CI19">
        <v>24.169674830653101</v>
      </c>
      <c r="CJ19">
        <v>4.2355262349845999</v>
      </c>
      <c r="CK19">
        <v>0</v>
      </c>
      <c r="CL19">
        <v>0</v>
      </c>
      <c r="CM19">
        <v>27.64</v>
      </c>
      <c r="CN19">
        <v>41.387023671390899</v>
      </c>
      <c r="CO19">
        <v>4.3904150476748196</v>
      </c>
      <c r="CP19">
        <v>0</v>
      </c>
      <c r="CQ19">
        <v>23.976640125262001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9.7185604596654809</v>
      </c>
      <c r="CY19">
        <v>62.493981481481399</v>
      </c>
      <c r="CZ19">
        <v>0</v>
      </c>
      <c r="DA19">
        <v>0</v>
      </c>
      <c r="DB19">
        <v>0</v>
      </c>
      <c r="DC19">
        <v>-2.9427777777777702</v>
      </c>
      <c r="DD19">
        <v>-1.3451851851851799</v>
      </c>
      <c r="DE19">
        <v>-3.7060185185185102</v>
      </c>
      <c r="DF19">
        <v>0</v>
      </c>
      <c r="DG19">
        <v>0</v>
      </c>
      <c r="DH19">
        <v>0</v>
      </c>
      <c r="DI19">
        <v>0</v>
      </c>
      <c r="DJ19">
        <v>9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1</v>
      </c>
      <c r="DU19">
        <v>3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-2.2968999999999902</v>
      </c>
      <c r="EB19">
        <v>28.9481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2">
      <c r="A20">
        <v>19</v>
      </c>
      <c r="E20" t="s">
        <v>59</v>
      </c>
      <c r="F20" t="s">
        <v>60</v>
      </c>
      <c r="G20" s="4">
        <v>1437</v>
      </c>
      <c r="H20">
        <v>7</v>
      </c>
      <c r="I20">
        <v>16</v>
      </c>
      <c r="J20">
        <v>8.0250000000000004</v>
      </c>
      <c r="K20">
        <v>-4.1559027777777704</v>
      </c>
      <c r="L20">
        <v>8.0250000000000004</v>
      </c>
      <c r="M20">
        <v>0</v>
      </c>
      <c r="N20">
        <v>0.50518820648062401</v>
      </c>
      <c r="O20">
        <v>241.11600000000001</v>
      </c>
      <c r="P20">
        <v>224.987999999999</v>
      </c>
      <c r="Q20">
        <v>241.03274751199999</v>
      </c>
      <c r="R20">
        <v>56</v>
      </c>
      <c r="S20">
        <v>0</v>
      </c>
      <c r="T20">
        <v>0.34401476255866198</v>
      </c>
      <c r="U20">
        <v>-1</v>
      </c>
      <c r="V20">
        <v>1</v>
      </c>
      <c r="W20">
        <v>0.34401476255866198</v>
      </c>
      <c r="X20">
        <v>1.6666666666666601</v>
      </c>
      <c r="Y20">
        <v>2.3333333333333299</v>
      </c>
      <c r="Z20">
        <v>2.88888888888888</v>
      </c>
      <c r="AA20" s="1">
        <v>-3.4852580482888101E-15</v>
      </c>
      <c r="AB20">
        <v>-0.21469708955731401</v>
      </c>
      <c r="AC20">
        <v>-0.56855765063117203</v>
      </c>
      <c r="AD20">
        <v>-2.8107003348690598</v>
      </c>
      <c r="AE20">
        <v>-0.56444465399538202</v>
      </c>
      <c r="AF20">
        <v>-3.3309305068370501</v>
      </c>
      <c r="AG20" s="1">
        <v>-5.15908259442225E-16</v>
      </c>
      <c r="AH20">
        <v>-1.89020459796995</v>
      </c>
      <c r="AI20" s="1">
        <v>5.7599957880031597E-6</v>
      </c>
      <c r="AJ20">
        <v>503.09154535486903</v>
      </c>
      <c r="AK20">
        <v>20</v>
      </c>
      <c r="AL20">
        <v>20.3251780685091</v>
      </c>
      <c r="AM20">
        <v>6.4826763596854997</v>
      </c>
      <c r="AN20">
        <v>10</v>
      </c>
      <c r="AO20">
        <v>9.8152475842498497</v>
      </c>
      <c r="AP20">
        <v>1.9736067977499701</v>
      </c>
      <c r="AQ20">
        <v>1.11180339887498</v>
      </c>
      <c r="AR20">
        <v>1.11180339887498</v>
      </c>
      <c r="AS20">
        <v>0.61180339887498902</v>
      </c>
      <c r="AT20">
        <v>0.61180339887498902</v>
      </c>
      <c r="AU20">
        <v>0.30590169943749401</v>
      </c>
      <c r="AV20">
        <v>0.30590169943749401</v>
      </c>
      <c r="AW20">
        <v>0.69</v>
      </c>
      <c r="AX20">
        <v>31827.478590615101</v>
      </c>
      <c r="AY20">
        <v>1.20038663141053</v>
      </c>
      <c r="AZ20">
        <v>5.4729931168600103</v>
      </c>
      <c r="BA20">
        <v>3.4034282671529699</v>
      </c>
      <c r="BB20">
        <v>97.060453573726505</v>
      </c>
      <c r="BC20">
        <v>29.689381850270301</v>
      </c>
      <c r="BD20">
        <v>0</v>
      </c>
      <c r="BE20">
        <v>0</v>
      </c>
      <c r="BF20">
        <v>0</v>
      </c>
      <c r="BG20">
        <v>0</v>
      </c>
      <c r="BH20">
        <v>4.2355262349845999</v>
      </c>
      <c r="BI20">
        <v>0</v>
      </c>
      <c r="BJ20">
        <v>0</v>
      </c>
      <c r="BK20">
        <v>0</v>
      </c>
      <c r="BL20">
        <v>0</v>
      </c>
      <c r="BM20">
        <v>19.118774703988102</v>
      </c>
      <c r="BN20">
        <v>12.7458498026587</v>
      </c>
      <c r="BO20">
        <v>20.9723018032354</v>
      </c>
      <c r="BP20">
        <v>9.2383767966563806</v>
      </c>
      <c r="BQ20">
        <v>51.744769315467799</v>
      </c>
      <c r="BR20">
        <v>0</v>
      </c>
      <c r="BS20">
        <v>0</v>
      </c>
      <c r="BT20">
        <v>0</v>
      </c>
      <c r="BU20">
        <v>5.8939576853630697</v>
      </c>
      <c r="BV20">
        <v>31.864624506646798</v>
      </c>
      <c r="BW20">
        <v>6.4968596843159396</v>
      </c>
      <c r="BX20">
        <v>0</v>
      </c>
      <c r="BY20">
        <v>0</v>
      </c>
      <c r="BZ20">
        <v>0</v>
      </c>
      <c r="CA20">
        <v>29.689381850270301</v>
      </c>
      <c r="CB20">
        <v>0</v>
      </c>
      <c r="CC20">
        <v>0</v>
      </c>
      <c r="CD20">
        <v>0</v>
      </c>
      <c r="CE20">
        <v>6.4968596843159396</v>
      </c>
      <c r="CF20">
        <v>0</v>
      </c>
      <c r="CG20">
        <v>5.8939576853630697</v>
      </c>
      <c r="CH20">
        <v>49.684485736859799</v>
      </c>
      <c r="CI20">
        <v>0</v>
      </c>
      <c r="CJ20">
        <v>4.2355262349845999</v>
      </c>
      <c r="CK20">
        <v>0</v>
      </c>
      <c r="CL20">
        <v>0</v>
      </c>
      <c r="CM20">
        <v>27.64</v>
      </c>
      <c r="CN20">
        <v>49.968183601334196</v>
      </c>
      <c r="CO20">
        <v>0</v>
      </c>
      <c r="CP20">
        <v>0</v>
      </c>
      <c r="CQ20">
        <v>23.976640125262001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22.055387465197398</v>
      </c>
      <c r="CY20">
        <v>121.323073979591</v>
      </c>
      <c r="CZ20">
        <v>0</v>
      </c>
      <c r="DA20">
        <v>0</v>
      </c>
      <c r="DB20">
        <v>0</v>
      </c>
      <c r="DC20">
        <v>-3.0648015873015799</v>
      </c>
      <c r="DD20">
        <v>-4.1559027777777704</v>
      </c>
      <c r="DE20">
        <v>0</v>
      </c>
      <c r="DF20">
        <v>-19.7523696145124</v>
      </c>
      <c r="DG20">
        <v>-4.0999999999999996</v>
      </c>
      <c r="DH20">
        <v>0</v>
      </c>
      <c r="DI20">
        <v>1</v>
      </c>
      <c r="DJ20">
        <v>9</v>
      </c>
      <c r="DK20">
        <v>3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2</v>
      </c>
      <c r="DV20">
        <v>2</v>
      </c>
      <c r="DW20">
        <v>1</v>
      </c>
      <c r="DX20">
        <v>0</v>
      </c>
      <c r="DY20">
        <v>1</v>
      </c>
      <c r="DZ20">
        <v>1</v>
      </c>
      <c r="EA20">
        <v>-2.18739999999999</v>
      </c>
      <c r="EB20">
        <v>34.330099999999902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2">
      <c r="A21">
        <v>20</v>
      </c>
      <c r="E21" t="s">
        <v>61</v>
      </c>
      <c r="F21" t="s">
        <v>282</v>
      </c>
      <c r="G21" s="4">
        <v>970</v>
      </c>
      <c r="H21">
        <v>5</v>
      </c>
      <c r="I21">
        <v>8</v>
      </c>
      <c r="J21">
        <v>7.3696759259259199</v>
      </c>
      <c r="K21">
        <v>-2.7392361111111101</v>
      </c>
      <c r="L21">
        <v>7.3696759259259199</v>
      </c>
      <c r="M21">
        <v>0</v>
      </c>
      <c r="N21">
        <v>0.52615547592400402</v>
      </c>
      <c r="O21">
        <v>241.09700000000001</v>
      </c>
      <c r="P21">
        <v>233.03299999999999</v>
      </c>
      <c r="Q21">
        <v>240.94221825599999</v>
      </c>
      <c r="R21">
        <v>46</v>
      </c>
      <c r="S21">
        <v>0</v>
      </c>
      <c r="T21">
        <v>0.34431774757973199</v>
      </c>
      <c r="U21">
        <v>-1</v>
      </c>
      <c r="V21">
        <v>1</v>
      </c>
      <c r="W21">
        <v>0.34431774757973199</v>
      </c>
      <c r="X21">
        <v>2.125</v>
      </c>
      <c r="Y21">
        <v>3</v>
      </c>
      <c r="Z21">
        <v>3.5</v>
      </c>
      <c r="AA21" s="1">
        <v>1.4064916786524699E-16</v>
      </c>
      <c r="AB21">
        <v>-0.21443800277590899</v>
      </c>
      <c r="AC21" s="1">
        <v>-1.52890396008486E-16</v>
      </c>
      <c r="AD21">
        <v>-2.4369945990961601</v>
      </c>
      <c r="AE21" s="1">
        <v>-8.0331780897989905E-17</v>
      </c>
      <c r="AF21">
        <v>-3.2931663006265799</v>
      </c>
      <c r="AG21" s="1">
        <v>3.3613170563881699E-16</v>
      </c>
      <c r="AH21">
        <v>-1.89696862356808</v>
      </c>
      <c r="AI21" s="1">
        <v>2.24999922000027E-6</v>
      </c>
      <c r="AJ21">
        <v>384.51576827696101</v>
      </c>
      <c r="AK21">
        <v>12.016507857944999</v>
      </c>
      <c r="AL21">
        <v>11.733426358973</v>
      </c>
      <c r="AM21">
        <v>6.70742123107709</v>
      </c>
      <c r="AN21">
        <v>6.5872225230914099</v>
      </c>
      <c r="AO21">
        <v>5.4734958747137101</v>
      </c>
      <c r="AP21">
        <v>2.4483516691415601</v>
      </c>
      <c r="AQ21">
        <v>0.89505168933885204</v>
      </c>
      <c r="AR21">
        <v>1.7115482702665701</v>
      </c>
      <c r="AS21">
        <v>0.48170042743617297</v>
      </c>
      <c r="AT21">
        <v>1.0832978834335201</v>
      </c>
      <c r="AU21">
        <v>0.23511573187207699</v>
      </c>
      <c r="AV21">
        <v>0.58694549617873903</v>
      </c>
      <c r="AW21">
        <v>0.38999999999999901</v>
      </c>
      <c r="AX21">
        <v>1298.03245793825</v>
      </c>
      <c r="AY21">
        <v>1.93452166563015</v>
      </c>
      <c r="AZ21">
        <v>4.2866915321463601</v>
      </c>
      <c r="BA21">
        <v>2.1054610131776301</v>
      </c>
      <c r="BB21">
        <v>81.334325516009102</v>
      </c>
      <c r="BC21">
        <v>29.689381850270301</v>
      </c>
      <c r="BD21">
        <v>6.4968596843159396</v>
      </c>
      <c r="BE21">
        <v>0</v>
      </c>
      <c r="BF21">
        <v>0</v>
      </c>
      <c r="BG21">
        <v>0</v>
      </c>
      <c r="BH21">
        <v>4.2355262349845999</v>
      </c>
      <c r="BI21">
        <v>0</v>
      </c>
      <c r="BJ21">
        <v>0</v>
      </c>
      <c r="BK21">
        <v>0</v>
      </c>
      <c r="BL21">
        <v>11.3367858779347</v>
      </c>
      <c r="BM21">
        <v>6.0424187076632903</v>
      </c>
      <c r="BN21">
        <v>11.3985331173308</v>
      </c>
      <c r="BO21">
        <v>0</v>
      </c>
      <c r="BP21">
        <v>11.7309399745523</v>
      </c>
      <c r="BQ21">
        <v>40.778700866106</v>
      </c>
      <c r="BR21">
        <v>11.3367858779347</v>
      </c>
      <c r="BS21">
        <v>0</v>
      </c>
      <c r="BT21">
        <v>0</v>
      </c>
      <c r="BU21">
        <v>0</v>
      </c>
      <c r="BV21">
        <v>6.4968596843159396</v>
      </c>
      <c r="BW21">
        <v>0</v>
      </c>
      <c r="BX21">
        <v>22.318099018695399</v>
      </c>
      <c r="BY21">
        <v>0</v>
      </c>
      <c r="BZ21">
        <v>0</v>
      </c>
      <c r="CA21">
        <v>29.689381850270301</v>
      </c>
      <c r="CB21">
        <v>0</v>
      </c>
      <c r="CC21">
        <v>0</v>
      </c>
      <c r="CD21">
        <v>11.3367858779347</v>
      </c>
      <c r="CE21">
        <v>0</v>
      </c>
      <c r="CF21">
        <v>6.4968596843159396</v>
      </c>
      <c r="CG21">
        <v>0</v>
      </c>
      <c r="CH21">
        <v>11.7309399745523</v>
      </c>
      <c r="CI21">
        <v>17.440951824994102</v>
      </c>
      <c r="CJ21">
        <v>4.2355262349845999</v>
      </c>
      <c r="CK21">
        <v>0</v>
      </c>
      <c r="CL21">
        <v>0</v>
      </c>
      <c r="CM21">
        <v>27.64</v>
      </c>
      <c r="CN21">
        <v>29.171586018352102</v>
      </c>
      <c r="CO21">
        <v>0</v>
      </c>
      <c r="CP21">
        <v>0</v>
      </c>
      <c r="CQ21">
        <v>29.332754534929599</v>
      </c>
      <c r="CR21">
        <v>11.3367858779347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11.0893190158357</v>
      </c>
      <c r="CY21">
        <v>57.376597222222202</v>
      </c>
      <c r="CZ21">
        <v>0.51583333333333203</v>
      </c>
      <c r="DA21">
        <v>-0.405092592592592</v>
      </c>
      <c r="DB21">
        <v>-0.29877314814814698</v>
      </c>
      <c r="DC21">
        <v>-2.2378240740740698</v>
      </c>
      <c r="DD21">
        <v>0</v>
      </c>
      <c r="DE21">
        <v>-0.96150462962962902</v>
      </c>
      <c r="DF21">
        <v>0</v>
      </c>
      <c r="DG21">
        <v>-2.7392361111111101</v>
      </c>
      <c r="DH21">
        <v>0</v>
      </c>
      <c r="DI21">
        <v>0.2</v>
      </c>
      <c r="DJ21">
        <v>8</v>
      </c>
      <c r="DK21">
        <v>3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3</v>
      </c>
      <c r="DV21">
        <v>2</v>
      </c>
      <c r="DW21">
        <v>0</v>
      </c>
      <c r="DX21">
        <v>0</v>
      </c>
      <c r="DY21">
        <v>0</v>
      </c>
      <c r="DZ21">
        <v>1</v>
      </c>
      <c r="EA21">
        <v>-2.50599999999999</v>
      </c>
      <c r="EB21">
        <v>30.911099999999902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</row>
    <row r="22" spans="1:217" x14ac:dyDescent="0.2">
      <c r="A22">
        <v>21</v>
      </c>
      <c r="E22" t="s">
        <v>62</v>
      </c>
      <c r="F22" t="s">
        <v>283</v>
      </c>
      <c r="G22" s="4">
        <v>1582</v>
      </c>
      <c r="H22">
        <v>5</v>
      </c>
      <c r="I22">
        <v>10</v>
      </c>
      <c r="J22">
        <v>7.6162037037037003</v>
      </c>
      <c r="K22">
        <v>-3.2712962962962902</v>
      </c>
      <c r="L22">
        <v>7.6162037037037003</v>
      </c>
      <c r="M22">
        <v>0</v>
      </c>
      <c r="N22">
        <v>0.56759475621805799</v>
      </c>
      <c r="O22">
        <v>255.124</v>
      </c>
      <c r="P22">
        <v>245.04399999999899</v>
      </c>
      <c r="Q22">
        <v>254.95786831999999</v>
      </c>
      <c r="R22">
        <v>52</v>
      </c>
      <c r="S22">
        <v>0</v>
      </c>
      <c r="T22">
        <v>0.34401608378558002</v>
      </c>
      <c r="U22">
        <v>-1</v>
      </c>
      <c r="V22">
        <v>1</v>
      </c>
      <c r="W22">
        <v>0.34401608378558002</v>
      </c>
      <c r="X22">
        <v>2</v>
      </c>
      <c r="Y22">
        <v>2.88888888888888</v>
      </c>
      <c r="Z22">
        <v>3.4444444444444402</v>
      </c>
      <c r="AA22" s="1">
        <v>2.6203119108805299E-16</v>
      </c>
      <c r="AB22">
        <v>-0.21473613189672</v>
      </c>
      <c r="AC22" s="1">
        <v>-3.6349378822704998E-16</v>
      </c>
      <c r="AD22">
        <v>-2.5292228417163498</v>
      </c>
      <c r="AE22" s="1">
        <v>-8.1111511015622005E-17</v>
      </c>
      <c r="AF22">
        <v>-3.3267935052509401</v>
      </c>
      <c r="AG22" s="1">
        <v>-2.9481440374045498E-17</v>
      </c>
      <c r="AH22">
        <v>-1.8901376532740499</v>
      </c>
      <c r="AI22" s="1">
        <v>3.2399984232007801E-6</v>
      </c>
      <c r="AJ22">
        <v>465.32031341532002</v>
      </c>
      <c r="AK22">
        <v>14.516507857944999</v>
      </c>
      <c r="AL22">
        <v>14.233426358973</v>
      </c>
      <c r="AM22">
        <v>7.20742123107709</v>
      </c>
      <c r="AN22">
        <v>7.8372225230914099</v>
      </c>
      <c r="AO22">
        <v>6.7234958747137101</v>
      </c>
      <c r="AP22">
        <v>2.6983516691415601</v>
      </c>
      <c r="AQ22">
        <v>1.02005168933885</v>
      </c>
      <c r="AR22">
        <v>1.8365482702665701</v>
      </c>
      <c r="AS22">
        <v>0.54958791728539202</v>
      </c>
      <c r="AT22">
        <v>1.1619603529811799</v>
      </c>
      <c r="AU22">
        <v>0.29188125002606902</v>
      </c>
      <c r="AV22">
        <v>0.69474205064071304</v>
      </c>
      <c r="AW22">
        <v>0.38999999999999901</v>
      </c>
      <c r="AX22">
        <v>4527.84103235985</v>
      </c>
      <c r="AY22">
        <v>1.9544567096629399</v>
      </c>
      <c r="AZ22">
        <v>5.1966043567069402</v>
      </c>
      <c r="BA22">
        <v>3.1734567368305</v>
      </c>
      <c r="BB22">
        <v>90.509208630741298</v>
      </c>
      <c r="BC22">
        <v>29.689381850270301</v>
      </c>
      <c r="BD22">
        <v>0</v>
      </c>
      <c r="BE22">
        <v>0</v>
      </c>
      <c r="BF22">
        <v>0</v>
      </c>
      <c r="BG22">
        <v>0</v>
      </c>
      <c r="BH22">
        <v>4.2355262349845999</v>
      </c>
      <c r="BI22">
        <v>0</v>
      </c>
      <c r="BJ22">
        <v>0</v>
      </c>
      <c r="BK22">
        <v>0</v>
      </c>
      <c r="BL22">
        <v>11.3367858779347</v>
      </c>
      <c r="BM22">
        <v>6.0424187076632903</v>
      </c>
      <c r="BN22">
        <v>11.3985331173308</v>
      </c>
      <c r="BO22">
        <v>13.991589207371099</v>
      </c>
      <c r="BP22">
        <v>13.350652465167</v>
      </c>
      <c r="BQ22">
        <v>43.520217978446503</v>
      </c>
      <c r="BR22">
        <v>11.3367858779347</v>
      </c>
      <c r="BS22">
        <v>0</v>
      </c>
      <c r="BT22">
        <v>0</v>
      </c>
      <c r="BU22">
        <v>0</v>
      </c>
      <c r="BV22">
        <v>6.3729249013293696</v>
      </c>
      <c r="BW22">
        <v>6.4968596843159396</v>
      </c>
      <c r="BX22">
        <v>22.318099018695399</v>
      </c>
      <c r="BY22">
        <v>0</v>
      </c>
      <c r="BZ22">
        <v>0</v>
      </c>
      <c r="CA22">
        <v>29.689381850270301</v>
      </c>
      <c r="CB22">
        <v>0</v>
      </c>
      <c r="CC22">
        <v>0</v>
      </c>
      <c r="CD22">
        <v>11.3367858779347</v>
      </c>
      <c r="CE22">
        <v>6.4968596843159396</v>
      </c>
      <c r="CF22">
        <v>6.3729249013293696</v>
      </c>
      <c r="CG22">
        <v>0</v>
      </c>
      <c r="CH22">
        <v>14.472457086892801</v>
      </c>
      <c r="CI22">
        <v>17.440951824994102</v>
      </c>
      <c r="CJ22">
        <v>4.2355262349845999</v>
      </c>
      <c r="CK22">
        <v>0</v>
      </c>
      <c r="CL22">
        <v>0</v>
      </c>
      <c r="CM22">
        <v>27.64</v>
      </c>
      <c r="CN22">
        <v>40.900625329349097</v>
      </c>
      <c r="CO22">
        <v>0</v>
      </c>
      <c r="CP22">
        <v>0</v>
      </c>
      <c r="CQ22">
        <v>23.976640125262001</v>
      </c>
      <c r="CR22">
        <v>11.3367858779347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13.830836128176101</v>
      </c>
      <c r="CY22">
        <v>73.019168556311399</v>
      </c>
      <c r="CZ22">
        <v>0.40756944444444398</v>
      </c>
      <c r="DA22">
        <v>-0.55856481481481401</v>
      </c>
      <c r="DB22">
        <v>-0.39563255857898599</v>
      </c>
      <c r="DC22">
        <v>-2.5297552910052898</v>
      </c>
      <c r="DD22">
        <v>0</v>
      </c>
      <c r="DE22">
        <v>-1.1805168178382399</v>
      </c>
      <c r="DF22">
        <v>-2.9909722222222199</v>
      </c>
      <c r="DG22">
        <v>-3.2712962962962902</v>
      </c>
      <c r="DH22">
        <v>0</v>
      </c>
      <c r="DI22">
        <v>0.33333333333333298</v>
      </c>
      <c r="DJ22">
        <v>9</v>
      </c>
      <c r="DK22">
        <v>3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3</v>
      </c>
      <c r="DV22">
        <v>3</v>
      </c>
      <c r="DW22">
        <v>0</v>
      </c>
      <c r="DX22">
        <v>0</v>
      </c>
      <c r="DY22">
        <v>0</v>
      </c>
      <c r="DZ22">
        <v>1</v>
      </c>
      <c r="EA22">
        <v>-2.46349999999999</v>
      </c>
      <c r="EB22">
        <v>35.778100000000002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</row>
    <row r="23" spans="1:217" x14ac:dyDescent="0.2">
      <c r="A23">
        <v>22</v>
      </c>
      <c r="E23" t="s">
        <v>63</v>
      </c>
      <c r="F23" t="s">
        <v>64</v>
      </c>
      <c r="G23" s="4">
        <v>1233</v>
      </c>
      <c r="H23">
        <v>8</v>
      </c>
      <c r="I23">
        <v>12</v>
      </c>
      <c r="J23">
        <v>7.6626157407407396</v>
      </c>
      <c r="K23">
        <v>-3.2100405092592599</v>
      </c>
      <c r="L23">
        <v>7.6626157407407396</v>
      </c>
      <c r="M23">
        <v>0</v>
      </c>
      <c r="N23">
        <v>0.58689068949462697</v>
      </c>
      <c r="O23">
        <v>265.09399999999903</v>
      </c>
      <c r="P23">
        <v>252.99799999999999</v>
      </c>
      <c r="Q23">
        <v>264.99636200399999</v>
      </c>
      <c r="R23">
        <v>62</v>
      </c>
      <c r="S23">
        <v>0</v>
      </c>
      <c r="T23">
        <v>0.34429520555721899</v>
      </c>
      <c r="U23">
        <v>-1</v>
      </c>
      <c r="V23">
        <v>1</v>
      </c>
      <c r="W23">
        <v>0.34429520555721899</v>
      </c>
      <c r="X23">
        <v>1.72727272727272</v>
      </c>
      <c r="Y23">
        <v>2.4545454545454501</v>
      </c>
      <c r="Z23">
        <v>3</v>
      </c>
      <c r="AA23" s="1">
        <v>1.06404972611419E-15</v>
      </c>
      <c r="AB23">
        <v>-0.24327782419072699</v>
      </c>
      <c r="AC23" s="1">
        <v>-1.98550645997797E-16</v>
      </c>
      <c r="AD23">
        <v>-2.4631927696986802</v>
      </c>
      <c r="AE23" s="1">
        <v>-7.4508792118005505E-17</v>
      </c>
      <c r="AF23">
        <v>-3.2939453792412001</v>
      </c>
      <c r="AG23" s="1">
        <v>1.1924730823494101E-16</v>
      </c>
      <c r="AH23">
        <v>-1.89709950714151</v>
      </c>
      <c r="AI23" s="1">
        <v>4.8399966824023702E-6</v>
      </c>
      <c r="AJ23">
        <v>565.18931122153697</v>
      </c>
      <c r="AK23">
        <v>17.6712083963243</v>
      </c>
      <c r="AL23">
        <v>17.233426358972999</v>
      </c>
      <c r="AM23">
        <v>7.3909246501493699</v>
      </c>
      <c r="AN23">
        <v>9.6098778924104504</v>
      </c>
      <c r="AO23">
        <v>8.2234958747137092</v>
      </c>
      <c r="AP23">
        <v>2.3818550882138401</v>
      </c>
      <c r="AQ23">
        <v>1.41798961672288</v>
      </c>
      <c r="AR23">
        <v>1.41798961672288</v>
      </c>
      <c r="AS23">
        <v>0.81592754410692103</v>
      </c>
      <c r="AT23">
        <v>0.81592754410692103</v>
      </c>
      <c r="AU23">
        <v>0.40796377205346002</v>
      </c>
      <c r="AV23">
        <v>0.40796377205346002</v>
      </c>
      <c r="AW23">
        <v>-0.28999999999999998</v>
      </c>
      <c r="AX23">
        <v>21014.451080884999</v>
      </c>
      <c r="AY23">
        <v>2.14243810363187</v>
      </c>
      <c r="AZ23">
        <v>5.3720710728456904</v>
      </c>
      <c r="BA23">
        <v>3.0708109208088099</v>
      </c>
      <c r="BB23">
        <v>100.792331590172</v>
      </c>
      <c r="BC23">
        <v>34.4262448040704</v>
      </c>
      <c r="BD23">
        <v>5.7495118332838997</v>
      </c>
      <c r="BE23">
        <v>0</v>
      </c>
      <c r="BF23">
        <v>0</v>
      </c>
      <c r="BG23">
        <v>0</v>
      </c>
      <c r="BH23">
        <v>4.2355262349845999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24.169674830653101</v>
      </c>
      <c r="BO23">
        <v>5.5634514916969904</v>
      </c>
      <c r="BP23">
        <v>25.871639148730502</v>
      </c>
      <c r="BQ23">
        <v>50.998598044586998</v>
      </c>
      <c r="BR23">
        <v>0</v>
      </c>
      <c r="BS23">
        <v>0</v>
      </c>
      <c r="BT23">
        <v>0</v>
      </c>
      <c r="BU23">
        <v>0</v>
      </c>
      <c r="BV23">
        <v>6.4968596843159396</v>
      </c>
      <c r="BW23">
        <v>7.0379524588825797</v>
      </c>
      <c r="BX23">
        <v>29.733126322350099</v>
      </c>
      <c r="BY23">
        <v>0</v>
      </c>
      <c r="BZ23">
        <v>5.7495118332838997</v>
      </c>
      <c r="CA23">
        <v>34.4262448040704</v>
      </c>
      <c r="CB23">
        <v>0</v>
      </c>
      <c r="CC23">
        <v>5.7495118332838997</v>
      </c>
      <c r="CD23">
        <v>0</v>
      </c>
      <c r="CE23">
        <v>7.0379524588825797</v>
      </c>
      <c r="CF23">
        <v>6.4968596843159396</v>
      </c>
      <c r="CG23">
        <v>0</v>
      </c>
      <c r="CH23">
        <v>17.9002784972289</v>
      </c>
      <c r="CI23">
        <v>24.169674830653101</v>
      </c>
      <c r="CJ23">
        <v>4.2355262349845999</v>
      </c>
      <c r="CK23">
        <v>0</v>
      </c>
      <c r="CL23">
        <v>0</v>
      </c>
      <c r="CM23">
        <v>36.869999999999997</v>
      </c>
      <c r="CN23">
        <v>54.7301920238409</v>
      </c>
      <c r="CO23">
        <v>0</v>
      </c>
      <c r="CP23">
        <v>0</v>
      </c>
      <c r="CQ23">
        <v>23.976640125262001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4.7368629538000402</v>
      </c>
      <c r="CX23">
        <v>16.572353240516499</v>
      </c>
      <c r="CY23">
        <v>92.145513156651504</v>
      </c>
      <c r="CZ23">
        <v>0</v>
      </c>
      <c r="DA23">
        <v>0</v>
      </c>
      <c r="DB23">
        <v>0</v>
      </c>
      <c r="DC23">
        <v>-3.53821393140589</v>
      </c>
      <c r="DD23">
        <v>-0.89574829931972699</v>
      </c>
      <c r="DE23">
        <v>-3.9649074074074</v>
      </c>
      <c r="DF23">
        <v>0</v>
      </c>
      <c r="DG23">
        <v>-3.2100405092592599</v>
      </c>
      <c r="DH23">
        <v>-3.0366030092592502</v>
      </c>
      <c r="DI23">
        <v>0.25</v>
      </c>
      <c r="DJ23">
        <v>11</v>
      </c>
      <c r="DK23">
        <v>3</v>
      </c>
      <c r="DL23">
        <v>2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3</v>
      </c>
      <c r="DV23">
        <v>4</v>
      </c>
      <c r="DW23">
        <v>0</v>
      </c>
      <c r="DX23">
        <v>0</v>
      </c>
      <c r="DY23">
        <v>0</v>
      </c>
      <c r="DZ23">
        <v>1</v>
      </c>
      <c r="EA23">
        <v>-2.5588999999999902</v>
      </c>
      <c r="EB23">
        <v>39.586100000000002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2">
      <c r="A24">
        <v>23</v>
      </c>
      <c r="E24" t="s">
        <v>65</v>
      </c>
      <c r="F24" t="s">
        <v>66</v>
      </c>
      <c r="G24" s="5">
        <v>1887</v>
      </c>
      <c r="H24">
        <v>9</v>
      </c>
      <c r="I24">
        <v>14</v>
      </c>
      <c r="J24">
        <v>7.80841895786092</v>
      </c>
      <c r="K24">
        <v>-3.6072609599395302</v>
      </c>
      <c r="L24">
        <v>7.80841895786092</v>
      </c>
      <c r="M24">
        <v>0</v>
      </c>
      <c r="N24">
        <v>0.60944771683919696</v>
      </c>
      <c r="O24">
        <v>279.12099999999901</v>
      </c>
      <c r="P24">
        <v>265.00900000000001</v>
      </c>
      <c r="Q24">
        <v>279.01201206799999</v>
      </c>
      <c r="R24">
        <v>68</v>
      </c>
      <c r="S24">
        <v>0</v>
      </c>
      <c r="T24">
        <v>0.34401570197374898</v>
      </c>
      <c r="U24">
        <v>-1</v>
      </c>
      <c r="V24">
        <v>1</v>
      </c>
      <c r="W24">
        <v>0.34401570197374898</v>
      </c>
      <c r="X24">
        <v>1.6666666666666601</v>
      </c>
      <c r="Y24">
        <v>2.4166666666666599</v>
      </c>
      <c r="Z24">
        <v>3</v>
      </c>
      <c r="AA24" s="1">
        <v>-1.6142790820142299E-16</v>
      </c>
      <c r="AB24">
        <v>-0.24331995851411201</v>
      </c>
      <c r="AC24" s="1">
        <v>-2.87847112517029E-16</v>
      </c>
      <c r="AD24">
        <v>-2.54215842161886</v>
      </c>
      <c r="AE24" s="1">
        <v>-1.26598308270079E-16</v>
      </c>
      <c r="AF24">
        <v>-3.32694726259539</v>
      </c>
      <c r="AG24" s="1">
        <v>-5.3902508013722297E-17</v>
      </c>
      <c r="AH24">
        <v>-1.89015003921681</v>
      </c>
      <c r="AI24" s="1">
        <v>6.24999458375489E-6</v>
      </c>
      <c r="AJ24">
        <v>651.46085180353998</v>
      </c>
      <c r="AK24">
        <v>20.1712083963243</v>
      </c>
      <c r="AL24">
        <v>19.733426358972999</v>
      </c>
      <c r="AM24">
        <v>7.8909246501493699</v>
      </c>
      <c r="AN24">
        <v>10.859877892410401</v>
      </c>
      <c r="AO24">
        <v>9.4734958747137092</v>
      </c>
      <c r="AP24">
        <v>2.6318550882138401</v>
      </c>
      <c r="AQ24">
        <v>1.54298961672288</v>
      </c>
      <c r="AR24">
        <v>1.54298961672288</v>
      </c>
      <c r="AS24">
        <v>0.88502584466942602</v>
      </c>
      <c r="AT24">
        <v>0.88502584466942602</v>
      </c>
      <c r="AU24">
        <v>0.47046377205346002</v>
      </c>
      <c r="AV24">
        <v>0.47046377205346002</v>
      </c>
      <c r="AW24">
        <v>-0.28999999999999998</v>
      </c>
      <c r="AX24">
        <v>72138.098661180105</v>
      </c>
      <c r="AY24">
        <v>2.1998362076575502</v>
      </c>
      <c r="AZ24">
        <v>6.2508176466983301</v>
      </c>
      <c r="BA24">
        <v>3.4043185751633298</v>
      </c>
      <c r="BB24">
        <v>109.96721470490399</v>
      </c>
      <c r="BC24">
        <v>34.4262448040704</v>
      </c>
      <c r="BD24">
        <v>5.7495118332838997</v>
      </c>
      <c r="BE24">
        <v>0</v>
      </c>
      <c r="BF24">
        <v>0</v>
      </c>
      <c r="BG24">
        <v>0</v>
      </c>
      <c r="BH24">
        <v>4.2355262349845999</v>
      </c>
      <c r="BI24">
        <v>0</v>
      </c>
      <c r="BJ24">
        <v>0</v>
      </c>
      <c r="BK24">
        <v>0</v>
      </c>
      <c r="BL24">
        <v>0</v>
      </c>
      <c r="BM24">
        <v>12.084837415326501</v>
      </c>
      <c r="BN24">
        <v>17.648288907023499</v>
      </c>
      <c r="BO24">
        <v>9.1144420136698194</v>
      </c>
      <c r="BP24">
        <v>25.871639148730502</v>
      </c>
      <c r="BQ24">
        <v>53.740115156927402</v>
      </c>
      <c r="BR24">
        <v>0</v>
      </c>
      <c r="BS24">
        <v>0</v>
      </c>
      <c r="BT24">
        <v>0</v>
      </c>
      <c r="BU24">
        <v>0</v>
      </c>
      <c r="BV24">
        <v>6.3729249013293696</v>
      </c>
      <c r="BW24">
        <v>13.534812143198501</v>
      </c>
      <c r="BX24">
        <v>29.733126322350099</v>
      </c>
      <c r="BY24">
        <v>0</v>
      </c>
      <c r="BZ24">
        <v>5.7495118332838997</v>
      </c>
      <c r="CA24">
        <v>34.4262448040704</v>
      </c>
      <c r="CB24">
        <v>0</v>
      </c>
      <c r="CC24">
        <v>5.7495118332838997</v>
      </c>
      <c r="CD24">
        <v>0</v>
      </c>
      <c r="CE24">
        <v>13.534812143198501</v>
      </c>
      <c r="CF24">
        <v>6.3729249013293696</v>
      </c>
      <c r="CG24">
        <v>0</v>
      </c>
      <c r="CH24">
        <v>20.6417956095694</v>
      </c>
      <c r="CI24">
        <v>24.169674830653101</v>
      </c>
      <c r="CJ24">
        <v>4.2355262349845999</v>
      </c>
      <c r="CK24">
        <v>0</v>
      </c>
      <c r="CL24">
        <v>0</v>
      </c>
      <c r="CM24">
        <v>36.869999999999997</v>
      </c>
      <c r="CN24">
        <v>61.103116925170298</v>
      </c>
      <c r="CO24">
        <v>0</v>
      </c>
      <c r="CP24">
        <v>0</v>
      </c>
      <c r="CQ24">
        <v>23.976640125262001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4.7368629538000402</v>
      </c>
      <c r="CX24">
        <v>19.313870352856998</v>
      </c>
      <c r="CY24">
        <v>108.20756672808</v>
      </c>
      <c r="CZ24">
        <v>0</v>
      </c>
      <c r="DA24">
        <v>0</v>
      </c>
      <c r="DB24">
        <v>0</v>
      </c>
      <c r="DC24">
        <v>-3.90998519778281</v>
      </c>
      <c r="DD24">
        <v>-0.97362528344671095</v>
      </c>
      <c r="DE24">
        <v>-4.4029317838246396</v>
      </c>
      <c r="DF24">
        <v>-3.4617766203703701</v>
      </c>
      <c r="DG24">
        <v>-3.6072609599395302</v>
      </c>
      <c r="DH24">
        <v>-3.10198688271604</v>
      </c>
      <c r="DI24">
        <v>0.33333333333333298</v>
      </c>
      <c r="DJ24">
        <v>12</v>
      </c>
      <c r="DK24">
        <v>3</v>
      </c>
      <c r="DL24">
        <v>2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3</v>
      </c>
      <c r="DV24">
        <v>5</v>
      </c>
      <c r="DW24">
        <v>0</v>
      </c>
      <c r="DX24">
        <v>0</v>
      </c>
      <c r="DY24">
        <v>0</v>
      </c>
      <c r="DZ24">
        <v>1</v>
      </c>
      <c r="EA24">
        <v>-2.5163999999999902</v>
      </c>
      <c r="EB24">
        <v>44.453099999999999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2">
      <c r="A25">
        <v>24</v>
      </c>
      <c r="E25" t="s">
        <v>67</v>
      </c>
      <c r="F25" t="s">
        <v>68</v>
      </c>
      <c r="G25" s="5">
        <v>876</v>
      </c>
      <c r="H25">
        <v>5</v>
      </c>
      <c r="I25">
        <v>12</v>
      </c>
      <c r="J25">
        <v>11.0439469954648</v>
      </c>
      <c r="K25">
        <v>-3.94152777777777</v>
      </c>
      <c r="L25">
        <v>11.0439469954648</v>
      </c>
      <c r="M25">
        <v>0</v>
      </c>
      <c r="N25">
        <v>0.39826285977908199</v>
      </c>
      <c r="O25">
        <v>245.06</v>
      </c>
      <c r="P25">
        <v>232.963999999999</v>
      </c>
      <c r="Q25">
        <v>244.99127662399999</v>
      </c>
      <c r="R25">
        <v>56</v>
      </c>
      <c r="S25">
        <v>0</v>
      </c>
      <c r="T25">
        <v>0.34400660620107998</v>
      </c>
      <c r="U25">
        <v>-1</v>
      </c>
      <c r="V25">
        <v>1</v>
      </c>
      <c r="W25">
        <v>0.34400660620107998</v>
      </c>
      <c r="X25">
        <v>1.88888888888888</v>
      </c>
      <c r="Y25">
        <v>2.6666666666666599</v>
      </c>
      <c r="Z25">
        <v>3.2222222222222201</v>
      </c>
      <c r="AA25" s="1">
        <v>-1.3721545214623199E-16</v>
      </c>
      <c r="AB25">
        <v>-0.21492931387744199</v>
      </c>
      <c r="AC25" s="1">
        <v>-3.3970544710750998E-16</v>
      </c>
      <c r="AD25">
        <v>-2.6187152060628298</v>
      </c>
      <c r="AE25" s="1">
        <v>-3.3181867202492201E-16</v>
      </c>
      <c r="AF25">
        <v>-3.3239448644843299</v>
      </c>
      <c r="AG25" s="1">
        <v>-7.6578205449609899E-17</v>
      </c>
      <c r="AH25">
        <v>-1.8907564153873799</v>
      </c>
      <c r="AI25">
        <v>0</v>
      </c>
      <c r="AJ25">
        <v>391.59924944747797</v>
      </c>
      <c r="AK25">
        <v>16.784457050376101</v>
      </c>
      <c r="AL25">
        <v>16.141674649436901</v>
      </c>
      <c r="AM25">
        <v>6.2991729406132304</v>
      </c>
      <c r="AN25">
        <v>8.4813804754348396</v>
      </c>
      <c r="AO25">
        <v>7.3817441651775697</v>
      </c>
      <c r="AP25">
        <v>1.6318550882138401</v>
      </c>
      <c r="AQ25">
        <v>0.77426087744025396</v>
      </c>
      <c r="AR25">
        <v>0.77426087744025396</v>
      </c>
      <c r="AS25">
        <v>0.28296377205346002</v>
      </c>
      <c r="AT25">
        <v>0.28296377205346002</v>
      </c>
      <c r="AU25">
        <v>0.11023188602672999</v>
      </c>
      <c r="AV25">
        <v>0.11023188602672999</v>
      </c>
      <c r="AW25">
        <v>0.159999999999999</v>
      </c>
      <c r="AX25">
        <v>5910.3064500570499</v>
      </c>
      <c r="AY25">
        <v>1.66144045745965</v>
      </c>
      <c r="AZ25">
        <v>8.16</v>
      </c>
      <c r="BA25">
        <v>11.629262664503299</v>
      </c>
      <c r="BB25">
        <v>88.758944608158302</v>
      </c>
      <c r="BC25">
        <v>34.798190041377502</v>
      </c>
      <c r="BD25">
        <v>0</v>
      </c>
      <c r="BE25">
        <v>0</v>
      </c>
      <c r="BF25">
        <v>0</v>
      </c>
      <c r="BG25">
        <v>1.43119965723263</v>
      </c>
      <c r="BH25">
        <v>10.2048315229364</v>
      </c>
      <c r="BI25">
        <v>4.7945371840718201</v>
      </c>
      <c r="BJ25">
        <v>0</v>
      </c>
      <c r="BK25">
        <v>0</v>
      </c>
      <c r="BL25">
        <v>0</v>
      </c>
      <c r="BM25">
        <v>0</v>
      </c>
      <c r="BN25">
        <v>12.7458498026587</v>
      </c>
      <c r="BO25">
        <v>14.5974762383506</v>
      </c>
      <c r="BP25">
        <v>9.2383767966563806</v>
      </c>
      <c r="BQ25">
        <v>54.794321909795798</v>
      </c>
      <c r="BR25">
        <v>5.9693052879518396</v>
      </c>
      <c r="BS25">
        <v>1.43119965723263</v>
      </c>
      <c r="BT25">
        <v>0</v>
      </c>
      <c r="BU25">
        <v>0</v>
      </c>
      <c r="BV25">
        <v>19.118774703988102</v>
      </c>
      <c r="BW25">
        <v>6.4968596843159396</v>
      </c>
      <c r="BX25">
        <v>0</v>
      </c>
      <c r="BY25">
        <v>0</v>
      </c>
      <c r="BZ25">
        <v>0</v>
      </c>
      <c r="CA25">
        <v>29.689381850270301</v>
      </c>
      <c r="CB25">
        <v>0</v>
      </c>
      <c r="CC25">
        <v>0</v>
      </c>
      <c r="CD25">
        <v>0</v>
      </c>
      <c r="CE25">
        <v>17.574973163374999</v>
      </c>
      <c r="CF25">
        <v>4.7945371840718201</v>
      </c>
      <c r="CG25">
        <v>0</v>
      </c>
      <c r="CH25">
        <v>30.084843153349802</v>
      </c>
      <c r="CI25">
        <v>0</v>
      </c>
      <c r="CJ25">
        <v>4.2355262349845999</v>
      </c>
      <c r="CK25">
        <v>1.43119965723263</v>
      </c>
      <c r="CL25">
        <v>0</v>
      </c>
      <c r="CM25">
        <v>64.94</v>
      </c>
      <c r="CN25">
        <v>37.2976814012642</v>
      </c>
      <c r="CO25">
        <v>4.7945371840718201</v>
      </c>
      <c r="CP25">
        <v>0</v>
      </c>
      <c r="CQ25">
        <v>23.976640125262001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5.1088081911072099</v>
      </c>
      <c r="CX25">
        <v>16.632794341578901</v>
      </c>
      <c r="CY25">
        <v>84.884694822373305</v>
      </c>
      <c r="CZ25">
        <v>0</v>
      </c>
      <c r="DA25">
        <v>11.0439469954648</v>
      </c>
      <c r="DB25">
        <v>3.2560154478458001</v>
      </c>
      <c r="DC25">
        <v>-2.91119779856386</v>
      </c>
      <c r="DD25">
        <v>-2.1109103363567598</v>
      </c>
      <c r="DE25">
        <v>0</v>
      </c>
      <c r="DF25">
        <v>-11.6408796296296</v>
      </c>
      <c r="DG25">
        <v>-3.8550028344671201</v>
      </c>
      <c r="DH25">
        <v>0</v>
      </c>
      <c r="DI25">
        <v>0.8</v>
      </c>
      <c r="DJ25">
        <v>9</v>
      </c>
      <c r="DK25">
        <v>4</v>
      </c>
      <c r="DL25">
        <v>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</v>
      </c>
      <c r="DT25">
        <v>2</v>
      </c>
      <c r="DU25">
        <v>4</v>
      </c>
      <c r="DV25">
        <v>5</v>
      </c>
      <c r="DW25">
        <v>0</v>
      </c>
      <c r="DX25">
        <v>0</v>
      </c>
      <c r="DY25">
        <v>0</v>
      </c>
      <c r="DZ25">
        <v>0</v>
      </c>
      <c r="EA25">
        <v>-3.5127999999999902</v>
      </c>
      <c r="EB25">
        <v>29.241899999999902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2">
      <c r="A26">
        <v>25</v>
      </c>
      <c r="E26" t="s">
        <v>69</v>
      </c>
      <c r="F26" t="s">
        <v>285</v>
      </c>
      <c r="G26" s="4">
        <v>911</v>
      </c>
      <c r="H26">
        <v>2</v>
      </c>
      <c r="I26">
        <v>5</v>
      </c>
      <c r="J26">
        <v>11.578749999999999</v>
      </c>
      <c r="K26">
        <v>-5.3767361111111098</v>
      </c>
      <c r="L26">
        <v>11.578749999999999</v>
      </c>
      <c r="M26">
        <v>0</v>
      </c>
      <c r="N26">
        <v>0.42186837219190099</v>
      </c>
      <c r="O26">
        <v>226.96700000000001</v>
      </c>
      <c r="P26">
        <v>221.926999999999</v>
      </c>
      <c r="Q26">
        <v>226.94188181999999</v>
      </c>
      <c r="R26">
        <v>46</v>
      </c>
      <c r="S26">
        <v>0</v>
      </c>
      <c r="T26">
        <v>0.437508110907873</v>
      </c>
      <c r="U26">
        <v>-1</v>
      </c>
      <c r="V26">
        <v>1</v>
      </c>
      <c r="W26">
        <v>0.437508110907873</v>
      </c>
      <c r="X26">
        <v>1.71428571428571</v>
      </c>
      <c r="Y26">
        <v>2.1428571428571401</v>
      </c>
      <c r="Z26">
        <v>2.1428571428571401</v>
      </c>
      <c r="AA26">
        <v>12.560185453507</v>
      </c>
      <c r="AB26">
        <v>-0.21441137817032799</v>
      </c>
      <c r="AC26" s="1">
        <v>-3.1836118178965197E-17</v>
      </c>
      <c r="AD26">
        <v>-2.4412825722170401</v>
      </c>
      <c r="AE26" s="1">
        <v>6.6593558016676001E-17</v>
      </c>
      <c r="AF26">
        <v>-3.3275059102190201</v>
      </c>
      <c r="AG26">
        <v>8.4979585819075706E-3</v>
      </c>
      <c r="AH26">
        <v>-1.88813549597653</v>
      </c>
      <c r="AI26">
        <v>0</v>
      </c>
      <c r="AJ26">
        <v>135.75277207532201</v>
      </c>
      <c r="AK26">
        <v>9.5</v>
      </c>
      <c r="AL26">
        <v>7.9590714875368596</v>
      </c>
      <c r="AM26">
        <v>5.1165697787131803</v>
      </c>
      <c r="AN26">
        <v>4.5</v>
      </c>
      <c r="AO26">
        <v>3.38219429376369</v>
      </c>
      <c r="AP26">
        <v>1.0405535072638199</v>
      </c>
      <c r="AQ26">
        <v>0.60956246791762403</v>
      </c>
      <c r="AR26">
        <v>0.60956246791762403</v>
      </c>
      <c r="AS26">
        <v>0.12677313820927699</v>
      </c>
      <c r="AT26">
        <v>0.12677313820927699</v>
      </c>
      <c r="AU26">
        <v>0</v>
      </c>
      <c r="AV26">
        <v>0</v>
      </c>
      <c r="AW26">
        <v>0.47999999999999898</v>
      </c>
      <c r="AX26">
        <v>88.551982101976904</v>
      </c>
      <c r="AY26">
        <v>2.8597564244507798</v>
      </c>
      <c r="AZ26">
        <v>3.4780268237581802</v>
      </c>
      <c r="BA26">
        <v>10.739215219976201</v>
      </c>
      <c r="BB26">
        <v>63.283504862205497</v>
      </c>
      <c r="BC26">
        <v>29.689381850270301</v>
      </c>
      <c r="BD26">
        <v>2.74151711234044</v>
      </c>
      <c r="BE26">
        <v>6.4968596843159396</v>
      </c>
      <c r="BF26">
        <v>0</v>
      </c>
      <c r="BG26">
        <v>0</v>
      </c>
      <c r="BH26">
        <v>10.411824752428</v>
      </c>
      <c r="BI26">
        <v>0</v>
      </c>
      <c r="BJ26">
        <v>0</v>
      </c>
      <c r="BK26">
        <v>13.1712451430244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49.837670340619802</v>
      </c>
      <c r="BR26">
        <v>0</v>
      </c>
      <c r="BS26">
        <v>0</v>
      </c>
      <c r="BT26">
        <v>0</v>
      </c>
      <c r="BU26">
        <v>0</v>
      </c>
      <c r="BV26">
        <v>6.1762985174434704</v>
      </c>
      <c r="BW26">
        <v>6.4968596843159396</v>
      </c>
      <c r="BX26">
        <v>0</v>
      </c>
      <c r="BY26">
        <v>0</v>
      </c>
      <c r="BZ26">
        <v>0</v>
      </c>
      <c r="CA26">
        <v>29.689381850270301</v>
      </c>
      <c r="CB26">
        <v>13.1712451430244</v>
      </c>
      <c r="CC26">
        <v>0</v>
      </c>
      <c r="CD26">
        <v>0</v>
      </c>
      <c r="CE26">
        <v>12.673158201759399</v>
      </c>
      <c r="CF26">
        <v>0</v>
      </c>
      <c r="CG26">
        <v>0</v>
      </c>
      <c r="CH26">
        <v>2.74151711234044</v>
      </c>
      <c r="CI26">
        <v>0</v>
      </c>
      <c r="CJ26">
        <v>4.2355262349845999</v>
      </c>
      <c r="CK26">
        <v>0</v>
      </c>
      <c r="CL26">
        <v>0</v>
      </c>
      <c r="CM26">
        <v>27.64</v>
      </c>
      <c r="CN26">
        <v>18.385899926767699</v>
      </c>
      <c r="CO26">
        <v>13.1712451430244</v>
      </c>
      <c r="CP26">
        <v>0</v>
      </c>
      <c r="CQ26">
        <v>23.976640125262001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6.9770433473250399</v>
      </c>
      <c r="CY26">
        <v>65.5954861111111</v>
      </c>
      <c r="CZ26">
        <v>0</v>
      </c>
      <c r="DA26">
        <v>0</v>
      </c>
      <c r="DB26">
        <v>0</v>
      </c>
      <c r="DC26">
        <v>-3.03125</v>
      </c>
      <c r="DD26">
        <v>0</v>
      </c>
      <c r="DE26">
        <v>0</v>
      </c>
      <c r="DF26">
        <v>-5.3767361111111098</v>
      </c>
      <c r="DG26">
        <v>-4.1875</v>
      </c>
      <c r="DH26">
        <v>0</v>
      </c>
      <c r="DI26">
        <v>1</v>
      </c>
      <c r="DJ26">
        <v>7</v>
      </c>
      <c r="DK26">
        <v>3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5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-3.2053999999999898</v>
      </c>
      <c r="EB26">
        <v>13.8101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2">
      <c r="A27">
        <v>26</v>
      </c>
      <c r="E27" t="s">
        <v>70</v>
      </c>
      <c r="F27" t="s">
        <v>281</v>
      </c>
      <c r="G27" s="4">
        <v>1164</v>
      </c>
      <c r="H27">
        <v>4</v>
      </c>
      <c r="I27">
        <v>12</v>
      </c>
      <c r="J27">
        <v>7.3375000000000004</v>
      </c>
      <c r="K27">
        <v>-3.5885416666666599</v>
      </c>
      <c r="L27">
        <v>7.3375000000000004</v>
      </c>
      <c r="M27">
        <v>0</v>
      </c>
      <c r="N27">
        <v>0.40776213815658002</v>
      </c>
      <c r="O27">
        <v>233.11799999999999</v>
      </c>
      <c r="P27">
        <v>221.02199999999999</v>
      </c>
      <c r="Q27">
        <v>232.97351838399999</v>
      </c>
      <c r="R27">
        <v>46</v>
      </c>
      <c r="S27">
        <v>0</v>
      </c>
      <c r="T27">
        <v>0.344006995638858</v>
      </c>
      <c r="U27">
        <v>-1</v>
      </c>
      <c r="V27">
        <v>1</v>
      </c>
      <c r="W27">
        <v>0.344006995638858</v>
      </c>
      <c r="X27">
        <v>2.1428571428571401</v>
      </c>
      <c r="Y27">
        <v>3</v>
      </c>
      <c r="Z27">
        <v>3.5714285714285698</v>
      </c>
      <c r="AA27" s="1">
        <v>-2.06340446331115E-16</v>
      </c>
      <c r="AB27">
        <v>-0.24269927686175</v>
      </c>
      <c r="AC27">
        <v>-8.9954531002884294E-2</v>
      </c>
      <c r="AD27">
        <v>-2.5934199918718202</v>
      </c>
      <c r="AE27" s="1">
        <v>-2.8909605818866499E-16</v>
      </c>
      <c r="AF27">
        <v>-3.32491716192914</v>
      </c>
      <c r="AG27" s="1">
        <v>-6.6426177828312901E-17</v>
      </c>
      <c r="AH27">
        <v>-1.89053798493571</v>
      </c>
      <c r="AI27">
        <v>0</v>
      </c>
      <c r="AJ27">
        <v>305.831693982106</v>
      </c>
      <c r="AK27">
        <v>15.2071067811865</v>
      </c>
      <c r="AL27">
        <v>15.233426358973</v>
      </c>
      <c r="AM27">
        <v>6.20742123107709</v>
      </c>
      <c r="AN27">
        <v>7.4571067811865399</v>
      </c>
      <c r="AO27">
        <v>6.9734958747137101</v>
      </c>
      <c r="AP27">
        <v>1.9483516691415601</v>
      </c>
      <c r="AQ27">
        <v>0.44092754410692098</v>
      </c>
      <c r="AR27">
        <v>0.84917583457078305</v>
      </c>
      <c r="AS27">
        <v>0.15796377205345999</v>
      </c>
      <c r="AT27">
        <v>0.36208791728539103</v>
      </c>
      <c r="AU27">
        <v>4.8337291383373303E-2</v>
      </c>
      <c r="AV27">
        <v>0.14501187415012001</v>
      </c>
      <c r="AW27">
        <v>1.04</v>
      </c>
      <c r="AX27">
        <v>1723.4239059516101</v>
      </c>
      <c r="AY27">
        <v>1.2244140392623399</v>
      </c>
      <c r="AZ27">
        <v>10.1107986898463</v>
      </c>
      <c r="BA27">
        <v>10.956478776590499</v>
      </c>
      <c r="BB27">
        <v>83.474686408759894</v>
      </c>
      <c r="BC27">
        <v>29.689381850270301</v>
      </c>
      <c r="BD27">
        <v>0</v>
      </c>
      <c r="BE27">
        <v>0</v>
      </c>
      <c r="BF27">
        <v>0</v>
      </c>
      <c r="BG27">
        <v>0</v>
      </c>
      <c r="BH27">
        <v>4.2355262349845999</v>
      </c>
      <c r="BI27">
        <v>0</v>
      </c>
      <c r="BJ27">
        <v>0</v>
      </c>
      <c r="BK27">
        <v>11.761884949391099</v>
      </c>
      <c r="BL27">
        <v>0</v>
      </c>
      <c r="BM27">
        <v>0</v>
      </c>
      <c r="BN27">
        <v>11.888880986266599</v>
      </c>
      <c r="BO27">
        <v>15.9682347945209</v>
      </c>
      <c r="BP27">
        <v>9.2383767966563806</v>
      </c>
      <c r="BQ27">
        <v>46.2617350907869</v>
      </c>
      <c r="BR27">
        <v>11.761884949391099</v>
      </c>
      <c r="BS27">
        <v>0</v>
      </c>
      <c r="BT27">
        <v>0</v>
      </c>
      <c r="BU27">
        <v>0</v>
      </c>
      <c r="BV27">
        <v>6.3729249013293696</v>
      </c>
      <c r="BW27">
        <v>18.3857406705825</v>
      </c>
      <c r="BX27">
        <v>0</v>
      </c>
      <c r="BY27">
        <v>0</v>
      </c>
      <c r="BZ27">
        <v>0</v>
      </c>
      <c r="CA27">
        <v>29.689381850270301</v>
      </c>
      <c r="CB27">
        <v>0</v>
      </c>
      <c r="CC27">
        <v>0</v>
      </c>
      <c r="CD27">
        <v>11.761884949391099</v>
      </c>
      <c r="CE27">
        <v>18.3857406705825</v>
      </c>
      <c r="CF27">
        <v>0</v>
      </c>
      <c r="CG27">
        <v>0</v>
      </c>
      <c r="CH27">
        <v>18.7097519068613</v>
      </c>
      <c r="CI27">
        <v>0</v>
      </c>
      <c r="CJ27">
        <v>4.2355262349845999</v>
      </c>
      <c r="CK27">
        <v>0</v>
      </c>
      <c r="CL27">
        <v>0</v>
      </c>
      <c r="CM27">
        <v>27.64</v>
      </c>
      <c r="CN27">
        <v>42.233292246311301</v>
      </c>
      <c r="CO27">
        <v>0</v>
      </c>
      <c r="CP27">
        <v>0</v>
      </c>
      <c r="CQ27">
        <v>23.976640125262001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16.572353240516499</v>
      </c>
      <c r="CY27">
        <v>84.790636810279594</v>
      </c>
      <c r="CZ27">
        <v>-0.43270833333333297</v>
      </c>
      <c r="DA27">
        <v>0</v>
      </c>
      <c r="DB27">
        <v>0</v>
      </c>
      <c r="DC27">
        <v>-5.9767162698412699</v>
      </c>
      <c r="DD27">
        <v>0</v>
      </c>
      <c r="DE27">
        <v>0</v>
      </c>
      <c r="DF27">
        <v>-6.4593372071050599</v>
      </c>
      <c r="DG27">
        <v>-3.5885416666666599</v>
      </c>
      <c r="DH27">
        <v>0</v>
      </c>
      <c r="DI27">
        <v>1</v>
      </c>
      <c r="DJ27">
        <v>7</v>
      </c>
      <c r="DK27">
        <v>3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3</v>
      </c>
      <c r="DV27">
        <v>5</v>
      </c>
      <c r="DW27">
        <v>0</v>
      </c>
      <c r="DX27">
        <v>0</v>
      </c>
      <c r="DY27">
        <v>0</v>
      </c>
      <c r="DZ27">
        <v>0</v>
      </c>
      <c r="EA27">
        <v>-3.01459999999999</v>
      </c>
      <c r="EB27">
        <v>30.754099999999902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2">
      <c r="A28">
        <v>27</v>
      </c>
      <c r="E28" t="s">
        <v>71</v>
      </c>
      <c r="F28" t="s">
        <v>72</v>
      </c>
      <c r="G28" s="5">
        <v>4113</v>
      </c>
      <c r="H28">
        <v>8</v>
      </c>
      <c r="I28">
        <v>12</v>
      </c>
      <c r="J28">
        <v>7.74982520786092</v>
      </c>
      <c r="K28">
        <v>-3.52696582105064</v>
      </c>
      <c r="L28">
        <v>7.74982520786092</v>
      </c>
      <c r="M28">
        <v>0</v>
      </c>
      <c r="N28">
        <v>0.55681766335782401</v>
      </c>
      <c r="O28">
        <v>265.09399999999903</v>
      </c>
      <c r="P28">
        <v>252.997999999999</v>
      </c>
      <c r="Q28">
        <v>264.99636200399999</v>
      </c>
      <c r="R28">
        <v>62</v>
      </c>
      <c r="S28">
        <v>0</v>
      </c>
      <c r="T28">
        <v>0.34401570197374898</v>
      </c>
      <c r="U28">
        <v>-1</v>
      </c>
      <c r="V28">
        <v>1</v>
      </c>
      <c r="W28">
        <v>0.34401570197374898</v>
      </c>
      <c r="X28">
        <v>1.63636363636363</v>
      </c>
      <c r="Y28">
        <v>2.3636363636363602</v>
      </c>
      <c r="Z28">
        <v>2.9090909090908998</v>
      </c>
      <c r="AA28" s="1">
        <v>3.7971397978941302E-16</v>
      </c>
      <c r="AB28">
        <v>-0.214752310059458</v>
      </c>
      <c r="AC28" s="1">
        <v>-3.0841463607703901E-16</v>
      </c>
      <c r="AD28">
        <v>-2.5417732956129599</v>
      </c>
      <c r="AE28" s="1">
        <v>-3.3381985382977498E-17</v>
      </c>
      <c r="AF28">
        <v>-3.32694711611044</v>
      </c>
      <c r="AG28" s="1">
        <v>3.79539335402736E-16</v>
      </c>
      <c r="AH28">
        <v>-1.8901498025854799</v>
      </c>
      <c r="AI28" s="1">
        <v>4.8399967946021899E-6</v>
      </c>
      <c r="AJ28">
        <v>570.69908622586399</v>
      </c>
      <c r="AK28">
        <v>17.6712083963243</v>
      </c>
      <c r="AL28">
        <v>17.233426358972999</v>
      </c>
      <c r="AM28">
        <v>7.3909246501493699</v>
      </c>
      <c r="AN28">
        <v>9.7134312830037199</v>
      </c>
      <c r="AO28">
        <v>8.1776200199456408</v>
      </c>
      <c r="AP28">
        <v>2.4277309429819098</v>
      </c>
      <c r="AQ28">
        <v>1.44092754410692</v>
      </c>
      <c r="AR28">
        <v>1.44092754410692</v>
      </c>
      <c r="AS28">
        <v>0.78296377205346002</v>
      </c>
      <c r="AT28">
        <v>0.78296377205346002</v>
      </c>
      <c r="AU28">
        <v>0.41943273574547701</v>
      </c>
      <c r="AV28">
        <v>0.41943273574547701</v>
      </c>
      <c r="AW28">
        <v>-0.28999999999999998</v>
      </c>
      <c r="AX28">
        <v>25273.161169933501</v>
      </c>
      <c r="AY28">
        <v>2.14243810363187</v>
      </c>
      <c r="AZ28">
        <v>5.3720710728456904</v>
      </c>
      <c r="BA28">
        <v>3.5730318284604601</v>
      </c>
      <c r="BB28">
        <v>100.55969037098799</v>
      </c>
      <c r="BC28">
        <v>34.798190041377502</v>
      </c>
      <c r="BD28">
        <v>5.7495118332838997</v>
      </c>
      <c r="BE28">
        <v>0</v>
      </c>
      <c r="BF28">
        <v>0</v>
      </c>
      <c r="BG28">
        <v>1.43119965723263</v>
      </c>
      <c r="BH28">
        <v>4.2355262349845999</v>
      </c>
      <c r="BI28">
        <v>0</v>
      </c>
      <c r="BJ28">
        <v>0</v>
      </c>
      <c r="BK28">
        <v>0</v>
      </c>
      <c r="BL28">
        <v>0</v>
      </c>
      <c r="BM28">
        <v>12.084837415326501</v>
      </c>
      <c r="BN28">
        <v>17.648288907023499</v>
      </c>
      <c r="BO28">
        <v>9.1144420136698194</v>
      </c>
      <c r="BP28">
        <v>14.7214110213372</v>
      </c>
      <c r="BQ28">
        <v>49.999784725723899</v>
      </c>
      <c r="BR28">
        <v>0</v>
      </c>
      <c r="BS28">
        <v>1.43119965723263</v>
      </c>
      <c r="BT28">
        <v>0</v>
      </c>
      <c r="BU28">
        <v>0</v>
      </c>
      <c r="BV28">
        <v>6.3729249013293696</v>
      </c>
      <c r="BW28">
        <v>6.4968596843159396</v>
      </c>
      <c r="BX28">
        <v>29.733126322350099</v>
      </c>
      <c r="BY28">
        <v>0</v>
      </c>
      <c r="BZ28">
        <v>5.7495118332838997</v>
      </c>
      <c r="CA28">
        <v>29.689381850270301</v>
      </c>
      <c r="CB28">
        <v>0</v>
      </c>
      <c r="CC28">
        <v>5.7495118332838997</v>
      </c>
      <c r="CD28">
        <v>0</v>
      </c>
      <c r="CE28">
        <v>13.0368675326557</v>
      </c>
      <c r="CF28">
        <v>6.3729249013293696</v>
      </c>
      <c r="CG28">
        <v>0</v>
      </c>
      <c r="CH28">
        <v>16.529519941058702</v>
      </c>
      <c r="CI28">
        <v>24.169674830653101</v>
      </c>
      <c r="CJ28">
        <v>4.2355262349845999</v>
      </c>
      <c r="CK28">
        <v>0</v>
      </c>
      <c r="CL28">
        <v>0</v>
      </c>
      <c r="CM28">
        <v>47.87</v>
      </c>
      <c r="CN28">
        <v>54.065164466287698</v>
      </c>
      <c r="CO28">
        <v>0</v>
      </c>
      <c r="CP28">
        <v>0</v>
      </c>
      <c r="CQ28">
        <v>23.976640125262001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5.1088081911072099</v>
      </c>
      <c r="CX28">
        <v>16.632794341578901</v>
      </c>
      <c r="CY28">
        <v>88.760522447404796</v>
      </c>
      <c r="CZ28">
        <v>0</v>
      </c>
      <c r="DA28">
        <v>0</v>
      </c>
      <c r="DB28">
        <v>3.9617540627361998</v>
      </c>
      <c r="DC28">
        <v>-3.75136652809271</v>
      </c>
      <c r="DD28">
        <v>-0.76529195011337803</v>
      </c>
      <c r="DE28">
        <v>-3.8161262282690802</v>
      </c>
      <c r="DF28">
        <v>-3.3625259826152698</v>
      </c>
      <c r="DG28">
        <v>-3.52696582105064</v>
      </c>
      <c r="DH28">
        <v>0</v>
      </c>
      <c r="DI28">
        <v>0.25</v>
      </c>
      <c r="DJ28">
        <v>11</v>
      </c>
      <c r="DK28">
        <v>4</v>
      </c>
      <c r="DL28">
        <v>2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1</v>
      </c>
      <c r="DT28">
        <v>2</v>
      </c>
      <c r="DU28">
        <v>3</v>
      </c>
      <c r="DV28">
        <v>4</v>
      </c>
      <c r="DW28">
        <v>0</v>
      </c>
      <c r="DX28">
        <v>0</v>
      </c>
      <c r="DY28">
        <v>0</v>
      </c>
      <c r="DZ28">
        <v>1</v>
      </c>
      <c r="EA28">
        <v>-2.8193999999999901</v>
      </c>
      <c r="EB28">
        <v>39.565899999999999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2">
      <c r="A29">
        <v>28</v>
      </c>
      <c r="E29" t="s">
        <v>73</v>
      </c>
      <c r="F29" t="s">
        <v>74</v>
      </c>
      <c r="G29" s="5">
        <v>1021</v>
      </c>
      <c r="H29">
        <v>2</v>
      </c>
      <c r="I29">
        <v>10</v>
      </c>
      <c r="J29">
        <v>6.74305555555555</v>
      </c>
      <c r="K29">
        <v>-3.1875</v>
      </c>
      <c r="L29">
        <v>6.74305555555555</v>
      </c>
      <c r="M29">
        <v>0</v>
      </c>
      <c r="N29">
        <v>0.43092037078129602</v>
      </c>
      <c r="O29">
        <v>299.90099999999899</v>
      </c>
      <c r="P29">
        <v>291.83699999999999</v>
      </c>
      <c r="Q29">
        <v>299.87516883591002</v>
      </c>
      <c r="R29">
        <v>36</v>
      </c>
      <c r="S29">
        <v>0</v>
      </c>
      <c r="T29">
        <v>0.34399850467780402</v>
      </c>
      <c r="U29">
        <v>-1</v>
      </c>
      <c r="V29">
        <v>1</v>
      </c>
      <c r="W29">
        <v>0.34399850467780402</v>
      </c>
      <c r="X29">
        <v>2.2000000000000002</v>
      </c>
      <c r="Y29">
        <v>2.8</v>
      </c>
      <c r="Z29">
        <v>2.8</v>
      </c>
      <c r="AA29">
        <v>0</v>
      </c>
      <c r="AB29">
        <v>-0.247579942748127</v>
      </c>
      <c r="AC29">
        <v>-0.99736173050233301</v>
      </c>
      <c r="AD29">
        <v>-2.51623256201565</v>
      </c>
      <c r="AE29">
        <v>-1.0908179704005001</v>
      </c>
      <c r="AF29">
        <v>-3.32160544714921</v>
      </c>
      <c r="AG29" s="1">
        <v>-4.1454606793017701E-17</v>
      </c>
      <c r="AH29">
        <v>-1.89182476246668</v>
      </c>
      <c r="AI29" s="1">
        <v>-4.9999994575000595E-7</v>
      </c>
      <c r="AJ29">
        <v>131.20346637910299</v>
      </c>
      <c r="AK29">
        <v>9.5</v>
      </c>
      <c r="AL29">
        <v>10.2031425415184</v>
      </c>
      <c r="AM29">
        <v>6.51813912387105</v>
      </c>
      <c r="AN29">
        <v>4.5</v>
      </c>
      <c r="AO29">
        <v>4.3152475842498497</v>
      </c>
      <c r="AP29">
        <v>0.47360679774997799</v>
      </c>
      <c r="AQ29">
        <v>0.111803398874989</v>
      </c>
      <c r="AR29">
        <v>0.111803398874989</v>
      </c>
      <c r="AS29">
        <v>0</v>
      </c>
      <c r="AT29">
        <v>0</v>
      </c>
      <c r="AU29">
        <v>0</v>
      </c>
      <c r="AV29">
        <v>0</v>
      </c>
      <c r="AW29">
        <v>1.42</v>
      </c>
      <c r="AX29">
        <v>88.551982101976904</v>
      </c>
      <c r="AY29">
        <v>1.4461102131326999</v>
      </c>
      <c r="AZ29">
        <v>18.080610614028998</v>
      </c>
      <c r="BA29">
        <v>31.439440587185</v>
      </c>
      <c r="BB29">
        <v>78.145602570564094</v>
      </c>
      <c r="BC29">
        <v>53.666021975532402</v>
      </c>
      <c r="BD29">
        <v>0</v>
      </c>
      <c r="BE29">
        <v>0</v>
      </c>
      <c r="BF29">
        <v>0</v>
      </c>
      <c r="BG29">
        <v>0</v>
      </c>
      <c r="BH29">
        <v>4.2355262349845999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6.8518921172956704</v>
      </c>
      <c r="BO29">
        <v>4.1122756685106596</v>
      </c>
      <c r="BP29">
        <v>9.2383767966563806</v>
      </c>
      <c r="BQ29">
        <v>64.755340991368101</v>
      </c>
      <c r="BR29">
        <v>0</v>
      </c>
      <c r="BS29">
        <v>0</v>
      </c>
      <c r="BT29">
        <v>0</v>
      </c>
      <c r="BU29">
        <v>0</v>
      </c>
      <c r="BV29">
        <v>6.8518921172956704</v>
      </c>
      <c r="BW29">
        <v>6.4968596843159396</v>
      </c>
      <c r="BX29">
        <v>0</v>
      </c>
      <c r="BY29">
        <v>0</v>
      </c>
      <c r="BZ29">
        <v>0</v>
      </c>
      <c r="CA29">
        <v>53.666021975532402</v>
      </c>
      <c r="CB29">
        <v>0</v>
      </c>
      <c r="CC29">
        <v>0</v>
      </c>
      <c r="CD29">
        <v>0</v>
      </c>
      <c r="CE29">
        <v>6.4968596843159396</v>
      </c>
      <c r="CF29">
        <v>0</v>
      </c>
      <c r="CG29">
        <v>0</v>
      </c>
      <c r="CH29">
        <v>13.7056848981467</v>
      </c>
      <c r="CI29">
        <v>0</v>
      </c>
      <c r="CJ29">
        <v>4.2355262349845999</v>
      </c>
      <c r="CK29">
        <v>0</v>
      </c>
      <c r="CL29">
        <v>0</v>
      </c>
      <c r="CM29">
        <v>27.64</v>
      </c>
      <c r="CN29">
        <v>19.061493526619898</v>
      </c>
      <c r="CO29">
        <v>0</v>
      </c>
      <c r="CP29">
        <v>0</v>
      </c>
      <c r="CQ29">
        <v>47.953280250524102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11.0893190158357</v>
      </c>
      <c r="CY29">
        <v>52.7829861111111</v>
      </c>
      <c r="CZ29">
        <v>0</v>
      </c>
      <c r="DA29">
        <v>0</v>
      </c>
      <c r="DB29">
        <v>0</v>
      </c>
      <c r="DC29">
        <v>-2.46875</v>
      </c>
      <c r="DD29">
        <v>0</v>
      </c>
      <c r="DE29">
        <v>0</v>
      </c>
      <c r="DF29">
        <v>0</v>
      </c>
      <c r="DG29">
        <v>-6.3142361111111098</v>
      </c>
      <c r="DH29">
        <v>0</v>
      </c>
      <c r="DI29">
        <v>1</v>
      </c>
      <c r="DJ29">
        <v>5</v>
      </c>
      <c r="DK29">
        <v>3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3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-6.7437999999999896</v>
      </c>
      <c r="EB29">
        <v>13.4291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2">
      <c r="A30">
        <v>29</v>
      </c>
      <c r="E30" t="s">
        <v>75</v>
      </c>
      <c r="F30" t="s">
        <v>76</v>
      </c>
      <c r="G30" s="5">
        <v>1142</v>
      </c>
      <c r="H30">
        <v>3</v>
      </c>
      <c r="I30">
        <v>12</v>
      </c>
      <c r="J30">
        <v>6.9895833333333304</v>
      </c>
      <c r="K30">
        <v>-3.4739583333333299</v>
      </c>
      <c r="L30">
        <v>6.9895833333333304</v>
      </c>
      <c r="M30">
        <v>0</v>
      </c>
      <c r="N30">
        <v>0.466610414215543</v>
      </c>
      <c r="O30">
        <v>313.92799999999897</v>
      </c>
      <c r="P30">
        <v>303.84799999999899</v>
      </c>
      <c r="Q30">
        <v>313.89081889991002</v>
      </c>
      <c r="R30">
        <v>42</v>
      </c>
      <c r="S30">
        <v>0</v>
      </c>
      <c r="T30">
        <v>0.34400646937782398</v>
      </c>
      <c r="U30">
        <v>-1</v>
      </c>
      <c r="V30">
        <v>1</v>
      </c>
      <c r="W30">
        <v>0.34400646937782398</v>
      </c>
      <c r="X30">
        <v>2</v>
      </c>
      <c r="Y30">
        <v>2.6666666666666599</v>
      </c>
      <c r="Z30">
        <v>2.8333333333333299</v>
      </c>
      <c r="AA30" s="1">
        <v>-3.2471181329207501E-15</v>
      </c>
      <c r="AB30">
        <v>-0.24775780284233501</v>
      </c>
      <c r="AC30">
        <v>-0.87542512981846099</v>
      </c>
      <c r="AD30">
        <v>-2.5798683407710499</v>
      </c>
      <c r="AE30">
        <v>-0.89293538426284103</v>
      </c>
      <c r="AF30">
        <v>-3.32356812614875</v>
      </c>
      <c r="AG30" s="1">
        <v>-7.0026798701136499E-17</v>
      </c>
      <c r="AH30">
        <v>-1.8908993228809201</v>
      </c>
      <c r="AI30" s="1">
        <v>-8.4499986122502297E-7</v>
      </c>
      <c r="AJ30">
        <v>193.08448157492401</v>
      </c>
      <c r="AK30">
        <v>12</v>
      </c>
      <c r="AL30">
        <v>12.7031425415184</v>
      </c>
      <c r="AM30">
        <v>7.01813912387105</v>
      </c>
      <c r="AN30">
        <v>5.75</v>
      </c>
      <c r="AO30">
        <v>5.5652475842498497</v>
      </c>
      <c r="AP30">
        <v>0.72360679774997805</v>
      </c>
      <c r="AQ30">
        <v>0.236803398874989</v>
      </c>
      <c r="AR30">
        <v>0.236803398874989</v>
      </c>
      <c r="AS30">
        <v>5.5901699437494699E-2</v>
      </c>
      <c r="AT30">
        <v>5.5901699437494699E-2</v>
      </c>
      <c r="AU30">
        <v>0</v>
      </c>
      <c r="AV30">
        <v>0</v>
      </c>
      <c r="AW30">
        <v>1.42</v>
      </c>
      <c r="AX30">
        <v>334.79077845727801</v>
      </c>
      <c r="AY30">
        <v>1.47076552253477</v>
      </c>
      <c r="AZ30">
        <v>16.1243192777264</v>
      </c>
      <c r="BA30">
        <v>18.080610614028998</v>
      </c>
      <c r="BB30">
        <v>87.320485685296305</v>
      </c>
      <c r="BC30">
        <v>53.666021975532402</v>
      </c>
      <c r="BD30">
        <v>0</v>
      </c>
      <c r="BE30">
        <v>0</v>
      </c>
      <c r="BF30">
        <v>0</v>
      </c>
      <c r="BG30">
        <v>0</v>
      </c>
      <c r="BH30">
        <v>4.2355262349845999</v>
      </c>
      <c r="BI30">
        <v>0</v>
      </c>
      <c r="BJ30">
        <v>0</v>
      </c>
      <c r="BK30">
        <v>0</v>
      </c>
      <c r="BL30">
        <v>0</v>
      </c>
      <c r="BM30">
        <v>6.8518921172956704</v>
      </c>
      <c r="BN30">
        <v>6.3729249013293696</v>
      </c>
      <c r="BO30">
        <v>6.8537927808510997</v>
      </c>
      <c r="BP30">
        <v>9.2383767966563806</v>
      </c>
      <c r="BQ30">
        <v>67.496858103708604</v>
      </c>
      <c r="BR30">
        <v>0</v>
      </c>
      <c r="BS30">
        <v>0</v>
      </c>
      <c r="BT30">
        <v>0</v>
      </c>
      <c r="BU30">
        <v>0</v>
      </c>
      <c r="BV30">
        <v>13.224817018625</v>
      </c>
      <c r="BW30">
        <v>6.4968596843159396</v>
      </c>
      <c r="BX30">
        <v>0</v>
      </c>
      <c r="BY30">
        <v>0</v>
      </c>
      <c r="BZ30">
        <v>0</v>
      </c>
      <c r="CA30">
        <v>53.666021975532402</v>
      </c>
      <c r="CB30">
        <v>0</v>
      </c>
      <c r="CC30">
        <v>0</v>
      </c>
      <c r="CD30">
        <v>0</v>
      </c>
      <c r="CE30">
        <v>6.4968596843159396</v>
      </c>
      <c r="CF30">
        <v>0</v>
      </c>
      <c r="CG30">
        <v>0</v>
      </c>
      <c r="CH30">
        <v>22.820126911816502</v>
      </c>
      <c r="CI30">
        <v>0</v>
      </c>
      <c r="CJ30">
        <v>4.2355262349845999</v>
      </c>
      <c r="CK30">
        <v>0</v>
      </c>
      <c r="CL30">
        <v>0</v>
      </c>
      <c r="CM30">
        <v>27.64</v>
      </c>
      <c r="CN30">
        <v>25.4344184279493</v>
      </c>
      <c r="CO30">
        <v>0</v>
      </c>
      <c r="CP30">
        <v>0</v>
      </c>
      <c r="CQ30">
        <v>47.953280250524102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13.830836128176101</v>
      </c>
      <c r="CY30">
        <v>68.147777777777705</v>
      </c>
      <c r="CZ30">
        <v>0</v>
      </c>
      <c r="DA30">
        <v>0</v>
      </c>
      <c r="DB30">
        <v>0</v>
      </c>
      <c r="DC30">
        <v>-2.6543749999999999</v>
      </c>
      <c r="DD30">
        <v>0</v>
      </c>
      <c r="DE30">
        <v>0</v>
      </c>
      <c r="DF30">
        <v>-3.4392361111111098</v>
      </c>
      <c r="DG30">
        <v>-6.80416666666666</v>
      </c>
      <c r="DH30">
        <v>0</v>
      </c>
      <c r="DI30">
        <v>1</v>
      </c>
      <c r="DJ30">
        <v>6</v>
      </c>
      <c r="DK30">
        <v>3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3</v>
      </c>
      <c r="DV30">
        <v>3</v>
      </c>
      <c r="DW30">
        <v>0</v>
      </c>
      <c r="DX30">
        <v>0</v>
      </c>
      <c r="DY30">
        <v>0</v>
      </c>
      <c r="DZ30">
        <v>0</v>
      </c>
      <c r="EA30">
        <v>-6.3536999999999901</v>
      </c>
      <c r="EB30">
        <v>18.046099999999999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2">
      <c r="A31">
        <v>30</v>
      </c>
      <c r="E31" t="s">
        <v>77</v>
      </c>
      <c r="F31" t="s">
        <v>78</v>
      </c>
      <c r="G31" s="5">
        <v>1117</v>
      </c>
      <c r="H31">
        <v>5</v>
      </c>
      <c r="I31">
        <v>16</v>
      </c>
      <c r="J31">
        <v>7.3795833333333301</v>
      </c>
      <c r="K31">
        <v>-3.9413194444444399</v>
      </c>
      <c r="L31">
        <v>7.3795833333333301</v>
      </c>
      <c r="M31">
        <v>0</v>
      </c>
      <c r="N31">
        <v>0.39163182369840599</v>
      </c>
      <c r="O31">
        <v>341.981999999999</v>
      </c>
      <c r="P31">
        <v>327.87</v>
      </c>
      <c r="Q31">
        <v>341.92211902791001</v>
      </c>
      <c r="R31">
        <v>54</v>
      </c>
      <c r="S31">
        <v>0</v>
      </c>
      <c r="T31">
        <v>0.34400660495783703</v>
      </c>
      <c r="U31">
        <v>-1</v>
      </c>
      <c r="V31">
        <v>1</v>
      </c>
      <c r="W31">
        <v>0.34400660495783703</v>
      </c>
      <c r="X31">
        <v>1.625</v>
      </c>
      <c r="Y31">
        <v>2.375</v>
      </c>
      <c r="Z31">
        <v>2.875</v>
      </c>
      <c r="AA31" s="1">
        <v>-3.4551776530273601E-15</v>
      </c>
      <c r="AB31">
        <v>-0.24771259436457599</v>
      </c>
      <c r="AC31">
        <v>-0.79567963414446397</v>
      </c>
      <c r="AD31">
        <v>-2.65377788196965</v>
      </c>
      <c r="AE31">
        <v>-0.77174787869834005</v>
      </c>
      <c r="AF31">
        <v>-3.323940880761</v>
      </c>
      <c r="AG31" s="1">
        <v>-1.2061644666523501E-16</v>
      </c>
      <c r="AH31">
        <v>-1.89076997226025</v>
      </c>
      <c r="AI31" s="1">
        <v>-1.80499944805017E-6</v>
      </c>
      <c r="AJ31">
        <v>332.40993632196898</v>
      </c>
      <c r="AK31">
        <v>17</v>
      </c>
      <c r="AL31">
        <v>17.7031425415184</v>
      </c>
      <c r="AM31">
        <v>8.01813912387105</v>
      </c>
      <c r="AN31">
        <v>8.25</v>
      </c>
      <c r="AO31">
        <v>8.0652475842498497</v>
      </c>
      <c r="AP31">
        <v>1.2236067977499701</v>
      </c>
      <c r="AQ31">
        <v>0.48680339887498902</v>
      </c>
      <c r="AR31">
        <v>0.48680339887498902</v>
      </c>
      <c r="AS31">
        <v>0.18090169943749401</v>
      </c>
      <c r="AT31">
        <v>0.18090169943749401</v>
      </c>
      <c r="AU31">
        <v>5.9200849718747298E-2</v>
      </c>
      <c r="AV31">
        <v>5.9200849718747298E-2</v>
      </c>
      <c r="AW31">
        <v>1.42</v>
      </c>
      <c r="AX31">
        <v>4286.1798413021897</v>
      </c>
      <c r="AY31">
        <v>1.6016352196431201</v>
      </c>
      <c r="AZ31">
        <v>15.780520690077701</v>
      </c>
      <c r="BA31">
        <v>15.6541475399766</v>
      </c>
      <c r="BB31">
        <v>105.67025191476</v>
      </c>
      <c r="BC31">
        <v>53.666021975532402</v>
      </c>
      <c r="BD31">
        <v>0</v>
      </c>
      <c r="BE31">
        <v>0</v>
      </c>
      <c r="BF31">
        <v>0</v>
      </c>
      <c r="BG31">
        <v>0</v>
      </c>
      <c r="BH31">
        <v>4.2355262349845999</v>
      </c>
      <c r="BI31">
        <v>0</v>
      </c>
      <c r="BJ31">
        <v>0</v>
      </c>
      <c r="BK31">
        <v>0</v>
      </c>
      <c r="BL31">
        <v>0</v>
      </c>
      <c r="BM31">
        <v>13.224817018625</v>
      </c>
      <c r="BN31">
        <v>12.7458498026587</v>
      </c>
      <c r="BO31">
        <v>12.3368270055319</v>
      </c>
      <c r="BP31">
        <v>9.2383767966563806</v>
      </c>
      <c r="BQ31">
        <v>72.979892328389397</v>
      </c>
      <c r="BR31">
        <v>0</v>
      </c>
      <c r="BS31">
        <v>0</v>
      </c>
      <c r="BT31">
        <v>0</v>
      </c>
      <c r="BU31">
        <v>0</v>
      </c>
      <c r="BV31">
        <v>25.9706668212838</v>
      </c>
      <c r="BW31">
        <v>6.4968596843159396</v>
      </c>
      <c r="BX31">
        <v>0</v>
      </c>
      <c r="BY31">
        <v>0</v>
      </c>
      <c r="BZ31">
        <v>0</v>
      </c>
      <c r="CA31">
        <v>53.666021975532402</v>
      </c>
      <c r="CB31">
        <v>0</v>
      </c>
      <c r="CC31">
        <v>0</v>
      </c>
      <c r="CD31">
        <v>0</v>
      </c>
      <c r="CE31">
        <v>6.4968596843159396</v>
      </c>
      <c r="CF31">
        <v>0</v>
      </c>
      <c r="CG31">
        <v>0</v>
      </c>
      <c r="CH31">
        <v>41.049010939156197</v>
      </c>
      <c r="CI31">
        <v>0</v>
      </c>
      <c r="CJ31">
        <v>4.2355262349845999</v>
      </c>
      <c r="CK31">
        <v>0</v>
      </c>
      <c r="CL31">
        <v>0</v>
      </c>
      <c r="CM31">
        <v>27.64</v>
      </c>
      <c r="CN31">
        <v>38.180268230608</v>
      </c>
      <c r="CO31">
        <v>0</v>
      </c>
      <c r="CP31">
        <v>0</v>
      </c>
      <c r="CQ31">
        <v>47.953280250524102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19.313870352856998</v>
      </c>
      <c r="CY31">
        <v>99.787766439909205</v>
      </c>
      <c r="CZ31">
        <v>0</v>
      </c>
      <c r="DA31">
        <v>0</v>
      </c>
      <c r="DB31">
        <v>0</v>
      </c>
      <c r="DC31">
        <v>-2.90616071428571</v>
      </c>
      <c r="DD31">
        <v>0</v>
      </c>
      <c r="DE31">
        <v>0</v>
      </c>
      <c r="DF31">
        <v>-11.670069444444399</v>
      </c>
      <c r="DG31">
        <v>-7.4615362811791401</v>
      </c>
      <c r="DH31">
        <v>0</v>
      </c>
      <c r="DI31">
        <v>1</v>
      </c>
      <c r="DJ31">
        <v>8</v>
      </c>
      <c r="DK31">
        <v>3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3</v>
      </c>
      <c r="DV31">
        <v>5</v>
      </c>
      <c r="DW31">
        <v>0</v>
      </c>
      <c r="DX31">
        <v>0</v>
      </c>
      <c r="DY31">
        <v>0</v>
      </c>
      <c r="DZ31">
        <v>0</v>
      </c>
      <c r="EA31">
        <v>-5.5734999999999904</v>
      </c>
      <c r="EB31">
        <v>27.280099999999901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2">
      <c r="A32">
        <v>31</v>
      </c>
      <c r="E32" t="s">
        <v>79</v>
      </c>
      <c r="F32" t="s">
        <v>80</v>
      </c>
      <c r="G32" s="5">
        <v>2209</v>
      </c>
      <c r="H32">
        <v>6</v>
      </c>
      <c r="I32">
        <v>18</v>
      </c>
      <c r="J32">
        <v>7.5295833333333304</v>
      </c>
      <c r="K32">
        <v>-4.1447916666666602</v>
      </c>
      <c r="L32">
        <v>7.5295833333333304</v>
      </c>
      <c r="M32">
        <v>0</v>
      </c>
      <c r="N32">
        <v>0.38566186828423699</v>
      </c>
      <c r="O32">
        <v>356.00899999999899</v>
      </c>
      <c r="P32">
        <v>339.88099999999997</v>
      </c>
      <c r="Q32">
        <v>355.93776909191001</v>
      </c>
      <c r="R32">
        <v>60</v>
      </c>
      <c r="S32">
        <v>0</v>
      </c>
      <c r="T32">
        <v>0.34400660496185897</v>
      </c>
      <c r="U32">
        <v>-1</v>
      </c>
      <c r="V32">
        <v>1</v>
      </c>
      <c r="W32">
        <v>0.34400660496185897</v>
      </c>
      <c r="X32">
        <v>1.44444444444444</v>
      </c>
      <c r="Y32">
        <v>2.2222222222222201</v>
      </c>
      <c r="Z32">
        <v>2.7777777777777701</v>
      </c>
      <c r="AA32" s="1">
        <v>-2.44339070088654E-15</v>
      </c>
      <c r="AB32">
        <v>-0.24772841957251701</v>
      </c>
      <c r="AC32">
        <v>-0.77991646124742198</v>
      </c>
      <c r="AD32">
        <v>-2.6764425298588699</v>
      </c>
      <c r="AE32">
        <v>-0.74946933483644795</v>
      </c>
      <c r="AF32">
        <v>-3.32394941866949</v>
      </c>
      <c r="AG32" s="1">
        <v>-3.8819376840816499E-16</v>
      </c>
      <c r="AH32">
        <v>-1.8907671626826601</v>
      </c>
      <c r="AI32" s="1">
        <v>-2.4199990523503799E-6</v>
      </c>
      <c r="AJ32">
        <v>408.52174324480302</v>
      </c>
      <c r="AK32">
        <v>19.5</v>
      </c>
      <c r="AL32">
        <v>20.2031425415184</v>
      </c>
      <c r="AM32">
        <v>8.51813912387105</v>
      </c>
      <c r="AN32">
        <v>9.5</v>
      </c>
      <c r="AO32">
        <v>9.3152475842498497</v>
      </c>
      <c r="AP32">
        <v>1.4736067977499701</v>
      </c>
      <c r="AQ32">
        <v>0.61180339887498902</v>
      </c>
      <c r="AR32">
        <v>0.61180339887498902</v>
      </c>
      <c r="AS32">
        <v>0.24340169943749401</v>
      </c>
      <c r="AT32">
        <v>0.24340169943749401</v>
      </c>
      <c r="AU32">
        <v>9.0450849718747298E-2</v>
      </c>
      <c r="AV32">
        <v>9.0450849718747298E-2</v>
      </c>
      <c r="AW32">
        <v>1.42</v>
      </c>
      <c r="AX32">
        <v>14934.534694842299</v>
      </c>
      <c r="AY32">
        <v>1.6857599940491801</v>
      </c>
      <c r="AZ32">
        <v>16.203358080763898</v>
      </c>
      <c r="BA32">
        <v>17.6546917934124</v>
      </c>
      <c r="BB32">
        <v>114.84513502949299</v>
      </c>
      <c r="BC32">
        <v>53.666021975532402</v>
      </c>
      <c r="BD32">
        <v>0</v>
      </c>
      <c r="BE32">
        <v>0</v>
      </c>
      <c r="BF32">
        <v>0</v>
      </c>
      <c r="BG32">
        <v>0</v>
      </c>
      <c r="BH32">
        <v>4.2355262349845999</v>
      </c>
      <c r="BI32">
        <v>0</v>
      </c>
      <c r="BJ32">
        <v>0</v>
      </c>
      <c r="BK32">
        <v>0</v>
      </c>
      <c r="BL32">
        <v>0</v>
      </c>
      <c r="BM32">
        <v>19.597741919954402</v>
      </c>
      <c r="BN32">
        <v>12.7458498026587</v>
      </c>
      <c r="BO32">
        <v>15.078344117872399</v>
      </c>
      <c r="BP32">
        <v>9.2383767966563806</v>
      </c>
      <c r="BQ32">
        <v>75.7214094407299</v>
      </c>
      <c r="BR32">
        <v>0</v>
      </c>
      <c r="BS32">
        <v>0</v>
      </c>
      <c r="BT32">
        <v>0</v>
      </c>
      <c r="BU32">
        <v>0</v>
      </c>
      <c r="BV32">
        <v>32.343591722613198</v>
      </c>
      <c r="BW32">
        <v>6.4968596843159396</v>
      </c>
      <c r="BX32">
        <v>0</v>
      </c>
      <c r="BY32">
        <v>0</v>
      </c>
      <c r="BZ32">
        <v>0</v>
      </c>
      <c r="CA32">
        <v>53.666021975532402</v>
      </c>
      <c r="CB32">
        <v>0</v>
      </c>
      <c r="CC32">
        <v>0</v>
      </c>
      <c r="CD32">
        <v>0</v>
      </c>
      <c r="CE32">
        <v>6.4968596843159396</v>
      </c>
      <c r="CF32">
        <v>0</v>
      </c>
      <c r="CG32">
        <v>0</v>
      </c>
      <c r="CH32">
        <v>50.163452952826098</v>
      </c>
      <c r="CI32">
        <v>0</v>
      </c>
      <c r="CJ32">
        <v>4.2355262349845999</v>
      </c>
      <c r="CK32">
        <v>0</v>
      </c>
      <c r="CL32">
        <v>0</v>
      </c>
      <c r="CM32">
        <v>27.64</v>
      </c>
      <c r="CN32">
        <v>44.553193131937398</v>
      </c>
      <c r="CO32">
        <v>0</v>
      </c>
      <c r="CP32">
        <v>0</v>
      </c>
      <c r="CQ32">
        <v>47.953280250524102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22.055387465197398</v>
      </c>
      <c r="CY32">
        <v>115.93466801303801</v>
      </c>
      <c r="CZ32">
        <v>0</v>
      </c>
      <c r="DA32">
        <v>0</v>
      </c>
      <c r="DB32">
        <v>0</v>
      </c>
      <c r="DC32">
        <v>-2.9936926020408099</v>
      </c>
      <c r="DD32">
        <v>0</v>
      </c>
      <c r="DE32">
        <v>0</v>
      </c>
      <c r="DF32">
        <v>-16.256605725623501</v>
      </c>
      <c r="DG32">
        <v>-7.6843696853741497</v>
      </c>
      <c r="DH32">
        <v>0</v>
      </c>
      <c r="DI32">
        <v>1</v>
      </c>
      <c r="DJ32">
        <v>9</v>
      </c>
      <c r="DK32">
        <v>3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3</v>
      </c>
      <c r="DV32">
        <v>6</v>
      </c>
      <c r="DW32">
        <v>0</v>
      </c>
      <c r="DX32">
        <v>0</v>
      </c>
      <c r="DY32">
        <v>0</v>
      </c>
      <c r="DZ32">
        <v>0</v>
      </c>
      <c r="EA32">
        <v>-5.18339999999999</v>
      </c>
      <c r="EB32">
        <v>31.897099999999899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2">
      <c r="A33">
        <v>32</v>
      </c>
      <c r="E33" t="s">
        <v>81</v>
      </c>
      <c r="F33" t="s">
        <v>82</v>
      </c>
      <c r="G33" s="5">
        <v>1013</v>
      </c>
      <c r="H33">
        <v>8</v>
      </c>
      <c r="I33">
        <v>20</v>
      </c>
      <c r="J33">
        <v>7.7409722222222204</v>
      </c>
      <c r="K33">
        <v>-4.4641666666666602</v>
      </c>
      <c r="L33">
        <v>7.7409722222222204</v>
      </c>
      <c r="M33">
        <v>0</v>
      </c>
      <c r="N33">
        <v>0.35420377312989898</v>
      </c>
      <c r="O33">
        <v>384.06299999999902</v>
      </c>
      <c r="P33">
        <v>363.902999999999</v>
      </c>
      <c r="Q33">
        <v>383.96906921991001</v>
      </c>
      <c r="R33">
        <v>72</v>
      </c>
      <c r="S33">
        <v>0</v>
      </c>
      <c r="T33">
        <v>0.34400660496186602</v>
      </c>
      <c r="U33">
        <v>-1</v>
      </c>
      <c r="V33">
        <v>1</v>
      </c>
      <c r="W33">
        <v>0.34400660496186602</v>
      </c>
      <c r="X33">
        <v>1.1818181818181801</v>
      </c>
      <c r="Y33">
        <v>1.8181818181818099</v>
      </c>
      <c r="Z33">
        <v>2.4545454545454501</v>
      </c>
      <c r="AA33" s="1">
        <v>-3.0320656524750499E-15</v>
      </c>
      <c r="AB33">
        <v>-0.24777195117207201</v>
      </c>
      <c r="AC33">
        <v>-0.76274444384812601</v>
      </c>
      <c r="AD33">
        <v>-2.7065636344719501</v>
      </c>
      <c r="AE33">
        <v>-0.72644856854890205</v>
      </c>
      <c r="AF33">
        <v>-3.32395112241031</v>
      </c>
      <c r="AG33" s="1">
        <v>-2.4794879598816502E-16</v>
      </c>
      <c r="AH33">
        <v>-1.8907677086046399</v>
      </c>
      <c r="AI33" s="1">
        <v>-3.9199976746014201E-6</v>
      </c>
      <c r="AJ33">
        <v>563.64982394924596</v>
      </c>
      <c r="AK33">
        <v>24.5</v>
      </c>
      <c r="AL33">
        <v>25.2031425415184</v>
      </c>
      <c r="AM33">
        <v>9.51813912387105</v>
      </c>
      <c r="AN33">
        <v>12</v>
      </c>
      <c r="AO33">
        <v>11.8152475842498</v>
      </c>
      <c r="AP33">
        <v>1.9736067977499701</v>
      </c>
      <c r="AQ33">
        <v>0.86180339887498902</v>
      </c>
      <c r="AR33">
        <v>0.86180339887498902</v>
      </c>
      <c r="AS33">
        <v>0.36840169943749401</v>
      </c>
      <c r="AT33">
        <v>0.36840169943749401</v>
      </c>
      <c r="AU33">
        <v>0.15295084971874701</v>
      </c>
      <c r="AV33">
        <v>0.15295084971874701</v>
      </c>
      <c r="AW33">
        <v>1.42</v>
      </c>
      <c r="AX33">
        <v>176558.64325387499</v>
      </c>
      <c r="AY33">
        <v>1.8714079361653599</v>
      </c>
      <c r="AZ33">
        <v>17.489498592312099</v>
      </c>
      <c r="BA33">
        <v>18.406028872210999</v>
      </c>
      <c r="BB33">
        <v>133.194901258957</v>
      </c>
      <c r="BC33">
        <v>53.666021975532402</v>
      </c>
      <c r="BD33">
        <v>0</v>
      </c>
      <c r="BE33">
        <v>0</v>
      </c>
      <c r="BF33">
        <v>0</v>
      </c>
      <c r="BG33">
        <v>0</v>
      </c>
      <c r="BH33">
        <v>4.2355262349845999</v>
      </c>
      <c r="BI33">
        <v>0</v>
      </c>
      <c r="BJ33">
        <v>0</v>
      </c>
      <c r="BK33">
        <v>0</v>
      </c>
      <c r="BL33">
        <v>0</v>
      </c>
      <c r="BM33">
        <v>32.343591722613198</v>
      </c>
      <c r="BN33">
        <v>12.7458498026587</v>
      </c>
      <c r="BO33">
        <v>20.561378342553201</v>
      </c>
      <c r="BP33">
        <v>9.2383767966563806</v>
      </c>
      <c r="BQ33">
        <v>81.204443665410693</v>
      </c>
      <c r="BR33">
        <v>0</v>
      </c>
      <c r="BS33">
        <v>0</v>
      </c>
      <c r="BT33">
        <v>0</v>
      </c>
      <c r="BU33">
        <v>0</v>
      </c>
      <c r="BV33">
        <v>45.089441525271901</v>
      </c>
      <c r="BW33">
        <v>6.4968596843159396</v>
      </c>
      <c r="BX33">
        <v>0</v>
      </c>
      <c r="BY33">
        <v>0</v>
      </c>
      <c r="BZ33">
        <v>0</v>
      </c>
      <c r="CA33">
        <v>53.666021975532402</v>
      </c>
      <c r="CB33">
        <v>0</v>
      </c>
      <c r="CC33">
        <v>0</v>
      </c>
      <c r="CD33">
        <v>0</v>
      </c>
      <c r="CE33">
        <v>6.4968596843159396</v>
      </c>
      <c r="CF33">
        <v>0</v>
      </c>
      <c r="CG33">
        <v>0</v>
      </c>
      <c r="CH33">
        <v>68.392336980165695</v>
      </c>
      <c r="CI33">
        <v>0</v>
      </c>
      <c r="CJ33">
        <v>4.2355262349845999</v>
      </c>
      <c r="CK33">
        <v>0</v>
      </c>
      <c r="CL33">
        <v>0</v>
      </c>
      <c r="CM33">
        <v>27.64</v>
      </c>
      <c r="CN33">
        <v>57.299042934596201</v>
      </c>
      <c r="CO33">
        <v>0</v>
      </c>
      <c r="CP33">
        <v>0</v>
      </c>
      <c r="CQ33">
        <v>47.953280250524102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27.538421689878302</v>
      </c>
      <c r="CY33">
        <v>148.68552595112101</v>
      </c>
      <c r="CZ33">
        <v>0</v>
      </c>
      <c r="DA33">
        <v>0</v>
      </c>
      <c r="DB33">
        <v>0</v>
      </c>
      <c r="DC33">
        <v>-3.1234321853741398</v>
      </c>
      <c r="DD33">
        <v>0</v>
      </c>
      <c r="DE33">
        <v>0</v>
      </c>
      <c r="DF33">
        <v>-26.0536950821995</v>
      </c>
      <c r="DG33">
        <v>-8.0083986835474903</v>
      </c>
      <c r="DH33">
        <v>0</v>
      </c>
      <c r="DI33">
        <v>1</v>
      </c>
      <c r="DJ33">
        <v>11</v>
      </c>
      <c r="DK33">
        <v>3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3</v>
      </c>
      <c r="DV33">
        <v>8</v>
      </c>
      <c r="DW33">
        <v>0</v>
      </c>
      <c r="DX33">
        <v>0</v>
      </c>
      <c r="DY33">
        <v>0</v>
      </c>
      <c r="DZ33">
        <v>0</v>
      </c>
      <c r="EA33">
        <v>-4.4031999999999902</v>
      </c>
      <c r="EB33">
        <v>41.131099999999897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2">
      <c r="A34">
        <v>33</v>
      </c>
      <c r="E34" t="s">
        <v>83</v>
      </c>
      <c r="F34" t="s">
        <v>84</v>
      </c>
      <c r="G34" s="5">
        <v>721</v>
      </c>
      <c r="H34">
        <v>1</v>
      </c>
      <c r="I34">
        <v>6</v>
      </c>
      <c r="J34">
        <v>6.5578703703703702</v>
      </c>
      <c r="K34">
        <v>-2.04513888888888</v>
      </c>
      <c r="L34">
        <v>6.5578703703703702</v>
      </c>
      <c r="M34">
        <v>0</v>
      </c>
      <c r="N34">
        <v>0.19827650495254201</v>
      </c>
      <c r="O34">
        <v>186.98400000000001</v>
      </c>
      <c r="P34">
        <v>180.93599999999901</v>
      </c>
      <c r="Q34">
        <v>186.96064519199999</v>
      </c>
      <c r="R34">
        <v>32</v>
      </c>
      <c r="S34">
        <v>0</v>
      </c>
      <c r="T34">
        <v>0.35275052775126098</v>
      </c>
      <c r="U34">
        <v>-1</v>
      </c>
      <c r="V34">
        <v>1</v>
      </c>
      <c r="W34">
        <v>0.35275052775126098</v>
      </c>
      <c r="X34">
        <v>2.6</v>
      </c>
      <c r="Y34">
        <v>3.4</v>
      </c>
      <c r="Z34">
        <v>3.4</v>
      </c>
      <c r="AA34" s="1">
        <v>3.0551026707814701E-33</v>
      </c>
      <c r="AB34">
        <v>-0.209253533598275</v>
      </c>
      <c r="AC34" s="1">
        <v>-2.22044604924007E-16</v>
      </c>
      <c r="AD34">
        <v>-2.3093941579498201</v>
      </c>
      <c r="AE34">
        <v>-0.120728682988163</v>
      </c>
      <c r="AF34">
        <v>-3.2995112650934302</v>
      </c>
      <c r="AG34" s="1">
        <v>-1.39501834011786E-16</v>
      </c>
      <c r="AH34">
        <v>-1.8113150710789701</v>
      </c>
      <c r="AI34">
        <v>0</v>
      </c>
      <c r="AJ34">
        <v>139.25304689670401</v>
      </c>
      <c r="AK34">
        <v>8.3618073195657896</v>
      </c>
      <c r="AL34">
        <v>8.2196052595091</v>
      </c>
      <c r="AM34">
        <v>4.3771035506854199</v>
      </c>
      <c r="AN34">
        <v>4.3920640779577997</v>
      </c>
      <c r="AO34">
        <v>3.3541019662496798</v>
      </c>
      <c r="AP34">
        <v>0.67082039324993603</v>
      </c>
      <c r="AQ34">
        <v>0.3</v>
      </c>
      <c r="AR34">
        <v>0.3</v>
      </c>
      <c r="AS34">
        <v>0</v>
      </c>
      <c r="AT34">
        <v>0</v>
      </c>
      <c r="AU34">
        <v>0</v>
      </c>
      <c r="AV34">
        <v>0</v>
      </c>
      <c r="AW34">
        <v>0.159999999999999</v>
      </c>
      <c r="AX34">
        <v>80.134691185188302</v>
      </c>
      <c r="AY34">
        <v>1.0642543048378099</v>
      </c>
      <c r="AZ34">
        <v>4.16</v>
      </c>
      <c r="BA34">
        <v>758.16000000000099</v>
      </c>
      <c r="BB34">
        <v>56.026338632190502</v>
      </c>
      <c r="BC34">
        <v>29.696357100988301</v>
      </c>
      <c r="BD34">
        <v>0</v>
      </c>
      <c r="BE34">
        <v>4.2355262349845999</v>
      </c>
      <c r="BF34">
        <v>0</v>
      </c>
      <c r="BG34">
        <v>5.9595545687438296</v>
      </c>
      <c r="BH34">
        <v>4.2355262349845999</v>
      </c>
      <c r="BI34">
        <v>5.7127417250083097</v>
      </c>
      <c r="BJ34">
        <v>5.4023083550735604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38.160434320239503</v>
      </c>
      <c r="BR34">
        <v>5.9595545687438296</v>
      </c>
      <c r="BS34">
        <v>5.4023083550735604</v>
      </c>
      <c r="BT34">
        <v>0</v>
      </c>
      <c r="BU34">
        <v>5.7197169757262696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35.409098825996601</v>
      </c>
      <c r="CB34">
        <v>0</v>
      </c>
      <c r="CC34">
        <v>0</v>
      </c>
      <c r="CD34">
        <v>0</v>
      </c>
      <c r="CE34">
        <v>5.9595545687438296</v>
      </c>
      <c r="CF34">
        <v>0</v>
      </c>
      <c r="CG34">
        <v>5.4023083550735604</v>
      </c>
      <c r="CH34">
        <v>0</v>
      </c>
      <c r="CI34">
        <v>0</v>
      </c>
      <c r="CJ34">
        <v>8.4710524699691998</v>
      </c>
      <c r="CK34">
        <v>0</v>
      </c>
      <c r="CL34">
        <v>0</v>
      </c>
      <c r="CM34">
        <v>77.510000000000005</v>
      </c>
      <c r="CN34">
        <v>11.672296293752099</v>
      </c>
      <c r="CO34">
        <v>0</v>
      </c>
      <c r="CP34">
        <v>0</v>
      </c>
      <c r="CQ34">
        <v>29.696357100988301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5.4023083550735604</v>
      </c>
      <c r="CX34">
        <v>8.4710524699691998</v>
      </c>
      <c r="CY34">
        <v>38.8784722222222</v>
      </c>
      <c r="CZ34">
        <v>0</v>
      </c>
      <c r="DA34">
        <v>0</v>
      </c>
      <c r="DB34">
        <v>2.4861111111111098</v>
      </c>
      <c r="DC34">
        <v>-2.2673611111111098</v>
      </c>
      <c r="DD34">
        <v>-0.93055555555555403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</v>
      </c>
      <c r="DK34">
        <v>6</v>
      </c>
      <c r="DL34">
        <v>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3</v>
      </c>
      <c r="DU34">
        <v>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-4.8742299999999998</v>
      </c>
      <c r="EB34">
        <v>14.802199999999999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2">
      <c r="A35">
        <v>34</v>
      </c>
      <c r="E35" t="s">
        <v>287</v>
      </c>
      <c r="F35" t="s">
        <v>284</v>
      </c>
      <c r="G35" s="5">
        <v>156</v>
      </c>
      <c r="H35">
        <v>6</v>
      </c>
      <c r="I35">
        <v>10</v>
      </c>
      <c r="J35">
        <v>7.3428240740740698</v>
      </c>
      <c r="K35">
        <v>-2.0459259259259199</v>
      </c>
      <c r="L35">
        <v>7.3428240740740698</v>
      </c>
      <c r="M35">
        <v>0</v>
      </c>
      <c r="N35">
        <v>0.45379424097371401</v>
      </c>
      <c r="O35">
        <v>347.94499999999999</v>
      </c>
      <c r="P35">
        <v>339.88099999999997</v>
      </c>
      <c r="Q35">
        <v>347.87516883591002</v>
      </c>
      <c r="R35">
        <v>52</v>
      </c>
      <c r="S35">
        <v>0</v>
      </c>
      <c r="T35">
        <v>0.35004922898737201</v>
      </c>
      <c r="U35">
        <v>-1</v>
      </c>
      <c r="V35">
        <v>1</v>
      </c>
      <c r="W35">
        <v>0.35004922898737201</v>
      </c>
      <c r="X35">
        <v>1.2222222222222201</v>
      </c>
      <c r="Y35">
        <v>1.7777777777777699</v>
      </c>
      <c r="Z35">
        <v>2.2222222222222201</v>
      </c>
      <c r="AA35">
        <v>10.401892445267199</v>
      </c>
      <c r="AB35">
        <v>-0.209288529267287</v>
      </c>
      <c r="AC35" s="1">
        <v>-2.0873756901284901E-16</v>
      </c>
      <c r="AD35">
        <v>-2.3210925358329599</v>
      </c>
      <c r="AE35" s="1">
        <v>-5.3751731014732799E-17</v>
      </c>
      <c r="AF35">
        <v>-3.2000168603770498</v>
      </c>
      <c r="AG35" s="1">
        <v>5.64824939523258E-16</v>
      </c>
      <c r="AH35">
        <v>-1.8220702383821401</v>
      </c>
      <c r="AI35">
        <v>0</v>
      </c>
      <c r="AJ35">
        <v>388.452035078633</v>
      </c>
      <c r="AK35">
        <v>11.9641016151377</v>
      </c>
      <c r="AL35">
        <v>12.2031425415184</v>
      </c>
      <c r="AM35">
        <v>8.51813912387105</v>
      </c>
      <c r="AN35">
        <v>6.6754264805429404</v>
      </c>
      <c r="AO35">
        <v>5.5652475842498497</v>
      </c>
      <c r="AP35">
        <v>1.7236067977499701</v>
      </c>
      <c r="AQ35">
        <v>0.97360679774997805</v>
      </c>
      <c r="AR35">
        <v>0.97360679774997805</v>
      </c>
      <c r="AS35">
        <v>0.48680339887498902</v>
      </c>
      <c r="AT35">
        <v>0.48680339887498902</v>
      </c>
      <c r="AU35">
        <v>0.24340169943749401</v>
      </c>
      <c r="AV35">
        <v>0.24340169943749401</v>
      </c>
      <c r="AW35">
        <v>0.64</v>
      </c>
      <c r="AX35">
        <v>1235.8374233731799</v>
      </c>
      <c r="AY35">
        <v>2.9419211020336</v>
      </c>
      <c r="AZ35">
        <v>6.7557407407407402</v>
      </c>
      <c r="BA35">
        <v>5.1029629629629598</v>
      </c>
      <c r="BB35">
        <v>100.472812547834</v>
      </c>
      <c r="BC35">
        <v>53.666021975532402</v>
      </c>
      <c r="BD35">
        <v>5.6873862746835604</v>
      </c>
      <c r="BE35">
        <v>0</v>
      </c>
      <c r="BF35">
        <v>0</v>
      </c>
      <c r="BG35">
        <v>0</v>
      </c>
      <c r="BH35">
        <v>4.2355262349845999</v>
      </c>
      <c r="BI35">
        <v>0</v>
      </c>
      <c r="BJ35">
        <v>0</v>
      </c>
      <c r="BK35">
        <v>0</v>
      </c>
      <c r="BL35">
        <v>0</v>
      </c>
      <c r="BM35">
        <v>18.127256122989799</v>
      </c>
      <c r="BN35">
        <v>12.084837415326501</v>
      </c>
      <c r="BO35">
        <v>0</v>
      </c>
      <c r="BP35">
        <v>6.8537927808510997</v>
      </c>
      <c r="BQ35">
        <v>64.755340991368101</v>
      </c>
      <c r="BR35">
        <v>5.6873862746835604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30.212093538316399</v>
      </c>
      <c r="BY35">
        <v>0</v>
      </c>
      <c r="BZ35">
        <v>0</v>
      </c>
      <c r="CA35">
        <v>53.666021975532402</v>
      </c>
      <c r="CB35">
        <v>5.6873862746835604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6.8537927808510997</v>
      </c>
      <c r="CI35">
        <v>30.212093538316399</v>
      </c>
      <c r="CJ35">
        <v>4.2355262349845999</v>
      </c>
      <c r="CK35">
        <v>0</v>
      </c>
      <c r="CL35">
        <v>0</v>
      </c>
      <c r="CM35">
        <v>27.64</v>
      </c>
      <c r="CN35">
        <v>41.612221538008299</v>
      </c>
      <c r="CO35">
        <v>0</v>
      </c>
      <c r="CP35">
        <v>0</v>
      </c>
      <c r="CQ35">
        <v>47.953280250524102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11.0893190158357</v>
      </c>
      <c r="CY35">
        <v>57.498981481481401</v>
      </c>
      <c r="CZ35">
        <v>0</v>
      </c>
      <c r="DA35">
        <v>0</v>
      </c>
      <c r="DB35">
        <v>0</v>
      </c>
      <c r="DC35">
        <v>-2.7394444444444401</v>
      </c>
      <c r="DD35">
        <v>0</v>
      </c>
      <c r="DE35">
        <v>-3.2595370370370298</v>
      </c>
      <c r="DF35">
        <v>0</v>
      </c>
      <c r="DG35">
        <v>0</v>
      </c>
      <c r="DH35">
        <v>0</v>
      </c>
      <c r="DI35">
        <v>0</v>
      </c>
      <c r="DJ35">
        <v>9</v>
      </c>
      <c r="DK35">
        <v>3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3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-5.4319999999999897</v>
      </c>
      <c r="EB35">
        <v>28.990099999999899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2">
      <c r="A36">
        <v>35</v>
      </c>
      <c r="E36" t="s">
        <v>286</v>
      </c>
      <c r="F36" t="s">
        <v>274</v>
      </c>
      <c r="G36" s="5">
        <v>1237</v>
      </c>
      <c r="H36" s="1">
        <v>6</v>
      </c>
      <c r="I36" s="1">
        <v>9</v>
      </c>
      <c r="J36">
        <v>7.4451157407407402</v>
      </c>
      <c r="K36">
        <v>-3.0092592592592502</v>
      </c>
      <c r="L36">
        <v>7.4451157407407402</v>
      </c>
      <c r="M36">
        <v>0</v>
      </c>
      <c r="N36">
        <v>0.51327563272054599</v>
      </c>
      <c r="O36">
        <v>236.05600000000001</v>
      </c>
      <c r="P36">
        <v>226.98399999999901</v>
      </c>
      <c r="Q36">
        <v>235.98104628799999</v>
      </c>
      <c r="R36">
        <v>50</v>
      </c>
      <c r="S36">
        <v>0</v>
      </c>
      <c r="T36">
        <v>0.34429592390682401</v>
      </c>
      <c r="U36">
        <v>-1</v>
      </c>
      <c r="V36">
        <v>1</v>
      </c>
      <c r="W36">
        <v>0.34429592390682401</v>
      </c>
      <c r="X36">
        <v>2</v>
      </c>
      <c r="Y36">
        <v>2.88888888888888</v>
      </c>
      <c r="Z36">
        <v>3.6666666666666599</v>
      </c>
      <c r="AA36" s="1">
        <v>1.8940873313652899E-15</v>
      </c>
      <c r="AB36">
        <v>-0.21445077736325199</v>
      </c>
      <c r="AC36" s="1">
        <v>-9.0557914548367596E-17</v>
      </c>
      <c r="AD36">
        <v>-2.4552400659615898</v>
      </c>
      <c r="AE36" s="1">
        <v>-1.66294438662889E-16</v>
      </c>
      <c r="AF36">
        <v>-3.2939708441760498</v>
      </c>
      <c r="AG36" s="1">
        <v>-4.2876043983861899E-17</v>
      </c>
      <c r="AH36">
        <v>-1.89710160667217</v>
      </c>
      <c r="AI36" s="1">
        <v>2.8899987989505098E-6</v>
      </c>
      <c r="AJ36">
        <v>457.35157437015999</v>
      </c>
      <c r="AK36">
        <v>13.593858127134601</v>
      </c>
      <c r="AL36">
        <v>13.272391664009101</v>
      </c>
      <c r="AM36">
        <v>6.4298899551854598</v>
      </c>
      <c r="AN36">
        <v>7.49790612561437</v>
      </c>
      <c r="AO36">
        <v>6.2624611797498098</v>
      </c>
      <c r="AP36">
        <v>1.9208203932499299</v>
      </c>
      <c r="AQ36">
        <v>1.0722135954999501</v>
      </c>
      <c r="AR36">
        <v>1.0722135954999501</v>
      </c>
      <c r="AS36">
        <v>0.57881189606246297</v>
      </c>
      <c r="AT36">
        <v>0.57881189606246297</v>
      </c>
      <c r="AU36">
        <v>0.28315594803123101</v>
      </c>
      <c r="AV36">
        <v>0.28315594803123101</v>
      </c>
      <c r="AW36">
        <v>-0.16</v>
      </c>
      <c r="AX36">
        <v>2700.5893892212198</v>
      </c>
      <c r="AY36">
        <v>1.9160207852584801</v>
      </c>
      <c r="AZ36">
        <v>4.6937908724227597</v>
      </c>
      <c r="BA36">
        <v>2.7615414105360498</v>
      </c>
      <c r="BB36">
        <v>84.3185807267119</v>
      </c>
      <c r="BC36">
        <v>29.689381850270301</v>
      </c>
      <c r="BD36">
        <v>6.4968596843159396</v>
      </c>
      <c r="BE36">
        <v>0</v>
      </c>
      <c r="BF36">
        <v>0</v>
      </c>
      <c r="BG36">
        <v>0</v>
      </c>
      <c r="BH36">
        <v>4.2355262349845999</v>
      </c>
      <c r="BI36">
        <v>4.9839785209471996</v>
      </c>
      <c r="BJ36">
        <v>0</v>
      </c>
      <c r="BK36">
        <v>0</v>
      </c>
      <c r="BL36">
        <v>0</v>
      </c>
      <c r="BM36">
        <v>6.0424187076632903</v>
      </c>
      <c r="BN36">
        <v>6.0424187076632903</v>
      </c>
      <c r="BO36">
        <v>17.9092419133265</v>
      </c>
      <c r="BP36">
        <v>8.2245513370213192</v>
      </c>
      <c r="BQ36">
        <v>42.149459422276301</v>
      </c>
      <c r="BR36">
        <v>0</v>
      </c>
      <c r="BS36">
        <v>0</v>
      </c>
      <c r="BT36">
        <v>4.9839785209471996</v>
      </c>
      <c r="BU36">
        <v>0</v>
      </c>
      <c r="BV36">
        <v>6.4968596843159396</v>
      </c>
      <c r="BW36">
        <v>0</v>
      </c>
      <c r="BX36">
        <v>29.9940793286531</v>
      </c>
      <c r="BY36">
        <v>0</v>
      </c>
      <c r="BZ36">
        <v>0</v>
      </c>
      <c r="CA36">
        <v>29.689381850270301</v>
      </c>
      <c r="CB36">
        <v>0</v>
      </c>
      <c r="CC36">
        <v>0</v>
      </c>
      <c r="CD36">
        <v>0</v>
      </c>
      <c r="CE36">
        <v>4.9839785209471996</v>
      </c>
      <c r="CF36">
        <v>6.4968596843159396</v>
      </c>
      <c r="CG36">
        <v>0</v>
      </c>
      <c r="CH36">
        <v>13.7880028287183</v>
      </c>
      <c r="CI36">
        <v>24.430627836956099</v>
      </c>
      <c r="CJ36">
        <v>4.2355262349845999</v>
      </c>
      <c r="CK36">
        <v>0</v>
      </c>
      <c r="CL36">
        <v>0</v>
      </c>
      <c r="CM36">
        <v>40.53</v>
      </c>
      <c r="CN36">
        <v>42.203680737977301</v>
      </c>
      <c r="CO36">
        <v>0</v>
      </c>
      <c r="CP36">
        <v>0</v>
      </c>
      <c r="CQ36">
        <v>23.976640125262001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4.9839785209471996</v>
      </c>
      <c r="CX36">
        <v>12.4600775720059</v>
      </c>
      <c r="CY36">
        <v>65.022130574451893</v>
      </c>
      <c r="CZ36">
        <v>0</v>
      </c>
      <c r="DA36">
        <v>3.2395601851851801</v>
      </c>
      <c r="DB36">
        <v>0</v>
      </c>
      <c r="DC36">
        <v>-3.2065211640211602</v>
      </c>
      <c r="DD36">
        <v>0</v>
      </c>
      <c r="DE36">
        <v>-1.49761574074074</v>
      </c>
      <c r="DF36">
        <v>-1.46496126228269</v>
      </c>
      <c r="DG36">
        <v>-3.0092592592592502</v>
      </c>
      <c r="DH36">
        <v>0</v>
      </c>
      <c r="DI36">
        <v>0.16666666666666599</v>
      </c>
      <c r="DJ36">
        <v>9</v>
      </c>
      <c r="DK36">
        <v>3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2</v>
      </c>
      <c r="DW36">
        <v>0</v>
      </c>
      <c r="DX36">
        <v>0</v>
      </c>
      <c r="DY36">
        <v>0</v>
      </c>
      <c r="DZ36">
        <v>1</v>
      </c>
      <c r="EA36">
        <v>-3.1724999999999901</v>
      </c>
      <c r="EB36">
        <v>30.8291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2">
      <c r="B37" t="s">
        <v>275</v>
      </c>
      <c r="C37" t="s">
        <v>276</v>
      </c>
      <c r="D37" t="s">
        <v>277</v>
      </c>
      <c r="E37" t="s">
        <v>278</v>
      </c>
      <c r="F37" t="s">
        <v>278</v>
      </c>
      <c r="G37" s="3" t="s">
        <v>279</v>
      </c>
      <c r="H37" s="1" t="s">
        <v>280</v>
      </c>
      <c r="I37" s="1"/>
      <c r="AA37" s="1"/>
      <c r="AC37" s="1"/>
      <c r="AE37" s="1"/>
      <c r="AG37" s="1"/>
      <c r="AI37" s="1"/>
    </row>
    <row r="38" spans="1:217" x14ac:dyDescent="0.2">
      <c r="B38" s="2">
        <v>45323</v>
      </c>
      <c r="C38">
        <v>1</v>
      </c>
      <c r="D38">
        <v>1</v>
      </c>
      <c r="E38">
        <v>36</v>
      </c>
      <c r="F38">
        <v>10</v>
      </c>
      <c r="G38" s="5">
        <v>876</v>
      </c>
      <c r="H38">
        <f t="shared" ref="H38:H61" ca="1" si="0">(INDIRECT("h"&amp;$E38)*$C38+INDIRECT("h"&amp;$F38)*$D38)/($C38+$D38)</f>
        <v>7</v>
      </c>
      <c r="I38">
        <f t="shared" ref="I38:I61" ca="1" si="1">(INDIRECT("i"&amp;$E38)*$C38+INDIRECT("i"&amp;$F38)*$D38)/($C38+$D38)</f>
        <v>10.5</v>
      </c>
      <c r="J38">
        <f t="shared" ref="J38:J61" ca="1" si="2">(INDIRECT("j"&amp;$E38)*$C38+INDIRECT("j"&amp;$F38)*$D38)/($C38+$D38)</f>
        <v>7.5821643518518496</v>
      </c>
      <c r="K38">
        <f t="shared" ref="K38:K61" ca="1" si="3">(INDIRECT("k"&amp;$E38)*$C38+INDIRECT("k"&amp;$F38)*$D38)/($C38+$D38)</f>
        <v>-3.2541217876039248</v>
      </c>
      <c r="L38">
        <f t="shared" ref="L38:L61" ca="1" si="4">(INDIRECT("l"&amp;$E38)*$C38+INDIRECT("l"&amp;$F38)*$D38)/($C38+$D38)</f>
        <v>7.5821643518518496</v>
      </c>
      <c r="M38">
        <f t="shared" ref="M38:M61" ca="1" si="5">(INDIRECT("m"&amp;$E38)*$C38+INDIRECT("m"&amp;$F38)*$D38)/($C38+$D38)</f>
        <v>0</v>
      </c>
      <c r="N38">
        <f t="shared" ref="N38:N61" ca="1" si="6">(INDIRECT("n"&amp;$E38)*$C38+INDIRECT("n"&amp;$F38)*$D38)/($C38+$D38)</f>
        <v>0.53666318630176801</v>
      </c>
      <c r="O38">
        <f t="shared" ref="O38:O61" ca="1" si="7">(INDIRECT("o"&amp;$E38)*$C38+INDIRECT("o"&amp;$F38)*$D38)/($C38+$D38)</f>
        <v>242.57550000000001</v>
      </c>
      <c r="P38">
        <f t="shared" ref="P38:P61" ca="1" si="8">(INDIRECT("p"&amp;$E38)*$C38+INDIRECT("p"&amp;$F38)*$D38)/($C38+$D38)</f>
        <v>231.99149999999901</v>
      </c>
      <c r="Q38">
        <f t="shared" ref="Q38:Q61" ca="1" si="9">(INDIRECT("q"&amp;$E38)*$C38+INDIRECT("q"&amp;$F38)*$D38)/($C38+$D38)</f>
        <v>242.49124683599999</v>
      </c>
      <c r="R38">
        <f t="shared" ref="R38:R61" ca="1" si="10">(INDIRECT("r"&amp;$E38)*$C38+INDIRECT("r"&amp;$F38)*$D38)/($C38+$D38)</f>
        <v>53</v>
      </c>
      <c r="S38">
        <f t="shared" ref="S38:S61" ca="1" si="11">(INDIRECT("s"&amp;$E38)*$C38+INDIRECT("s"&amp;$F38)*$D38)/($C38+$D38)</f>
        <v>0</v>
      </c>
      <c r="T38">
        <f t="shared" ref="T38:T61" ca="1" si="12">(INDIRECT("t"&amp;$E38)*$C38+INDIRECT("t"&amp;$F38)*$D38)/($C38+$D38)</f>
        <v>0.34415581294019004</v>
      </c>
      <c r="U38">
        <f t="shared" ref="U38:U61" ca="1" si="13">(INDIRECT("u"&amp;$E38)*$C38+INDIRECT("u"&amp;$F38)*$D38)/($C38+$D38)</f>
        <v>-1</v>
      </c>
      <c r="V38">
        <f t="shared" ref="V38:V61" ca="1" si="14">(INDIRECT("v"&amp;$E38)*$C38+INDIRECT("v"&amp;$F38)*$D38)/($C38+$D38)</f>
        <v>1</v>
      </c>
      <c r="W38">
        <f t="shared" ref="W38:W61" ca="1" si="15">(INDIRECT("w"&amp;$E38)*$C38+INDIRECT("w"&amp;$F38)*$D38)/($C38+$D38)</f>
        <v>0.34415581294019004</v>
      </c>
      <c r="X38">
        <f t="shared" ref="X38:X61" ca="1" si="16">(INDIRECT("x"&amp;$E38)*$C38+INDIRECT("x"&amp;$F38)*$D38)/($C38+$D38)</f>
        <v>1.75</v>
      </c>
      <c r="Y38">
        <f t="shared" ref="Y38:Y61" ca="1" si="17">(INDIRECT("y"&amp;$E38)*$C38+INDIRECT("y"&amp;$F38)*$D38)/($C38+$D38)</f>
        <v>2.5444444444444398</v>
      </c>
      <c r="Z38">
        <f t="shared" ref="Z38:Z61" ca="1" si="18">(INDIRECT("z"&amp;$E38)*$C38+INDIRECT("z"&amp;$F38)*$D38)/($C38+$D38)</f>
        <v>3.2333333333333298</v>
      </c>
      <c r="AA38">
        <f t="shared" ref="AA38:AA61" ca="1" si="19">(INDIRECT("aa"&amp;$E38)*$C38+INDIRECT("aa"&amp;$F38)*$D38)/($C38+$D38)</f>
        <v>5.5887141138230902E-16</v>
      </c>
      <c r="AB38">
        <f t="shared" ref="AB38:AB61" ca="1" si="20">(INDIRECT("ab"&amp;$E38)*$C38+INDIRECT("ab"&amp;$F38)*$D38)/($C38+$D38)</f>
        <v>-0.21460131260422149</v>
      </c>
      <c r="AC38">
        <f t="shared" ref="AC38:AC61" ca="1" si="21">(INDIRECT("ac"&amp;$E38)*$C38+INDIRECT("ac"&amp;$F38)*$D38)/($C38+$D38)</f>
        <v>-7.201085606605445E-3</v>
      </c>
      <c r="AD38">
        <f t="shared" ref="AD38:AD61" ca="1" si="22">(INDIRECT("ad"&amp;$E38)*$C38+INDIRECT("ad"&amp;$F38)*$D38)/($C38+$D38)</f>
        <v>-2.4987091960221899</v>
      </c>
      <c r="AE38">
        <f t="shared" ref="AE38:AE61" ca="1" si="23">(INDIRECT("ae"&amp;$E38)*$C38+INDIRECT("ae"&amp;$F38)*$D38)/($C38+$D38)</f>
        <v>-2.09767730545057E-16</v>
      </c>
      <c r="AF38">
        <f t="shared" ref="AF38:AF61" ca="1" si="24">(INDIRECT("af"&amp;$E38)*$C38+INDIRECT("af"&amp;$F38)*$D38)/($C38+$D38)</f>
        <v>-3.3104596974542151</v>
      </c>
      <c r="AG38">
        <f t="shared" ref="AG38:AG61" ca="1" si="25">(INDIRECT("ag"&amp;$E38)*$C38+INDIRECT("ag"&amp;$F38)*$D38)/($C38+$D38)</f>
        <v>2.5785904281825099E-17</v>
      </c>
      <c r="AH38">
        <f t="shared" ref="AH38:AH61" ca="1" si="26">(INDIRECT("ah"&amp;$E38)*$C38+INDIRECT("ah"&amp;$F38)*$D38)/($C38+$D38)</f>
        <v>-1.8936256816823098</v>
      </c>
      <c r="AI38">
        <f t="shared" ref="AI38:AI61" ca="1" si="27">(INDIRECT("ai"&amp;$E38)*$C38+INDIRECT("ai"&amp;$F38)*$D38)/($C38+$D38)</f>
        <v>3.64999806860108E-6</v>
      </c>
      <c r="AJ38">
        <f t="shared" ref="AJ38:AJ61" ca="1" si="28">(INDIRECT("aj"&amp;$E38)*$C38+INDIRECT("aj"&amp;$F38)*$D38)/($C38+$D38)</f>
        <v>503.90808345465246</v>
      </c>
      <c r="AK38">
        <f t="shared" ref="AK38:AK61" ca="1" si="29">(INDIRECT("ak"&amp;$E38)*$C38+INDIRECT("ak"&amp;$F38)*$D38)/($C38+$D38)</f>
        <v>15.278979871136151</v>
      </c>
      <c r="AL38">
        <f t="shared" ref="AL38:AL61" ca="1" si="30">(INDIRECT("al"&amp;$E38)*$C38+INDIRECT("al"&amp;$F38)*$D38)/($C38+$D38)</f>
        <v>15.048784866259101</v>
      </c>
      <c r="AM38">
        <f t="shared" ref="AM38:AM61" ca="1" si="31">(INDIRECT("am"&amp;$E38)*$C38+INDIRECT("am"&amp;$F38)*$D38)/($C38+$D38)</f>
        <v>6.7062831574354798</v>
      </c>
      <c r="AN38">
        <f t="shared" ref="AN38:AN61" ca="1" si="32">(INDIRECT("an"&amp;$E38)*$C38+INDIRECT("an"&amp;$F38)*$D38)/($C38+$D38)</f>
        <v>8.3366663030786547</v>
      </c>
      <c r="AO38">
        <f t="shared" ref="AO38:AO61" ca="1" si="33">(INDIRECT("ao"&amp;$E38)*$C38+INDIRECT("ao"&amp;$F38)*$D38)/($C38+$D38)</f>
        <v>7.1638543819998297</v>
      </c>
      <c r="AP38">
        <f t="shared" ref="AP38:AP61" ca="1" si="34">(INDIRECT("ap"&amp;$E38)*$C38+INDIRECT("ap"&amp;$F38)*$D38)/($C38+$D38)</f>
        <v>2.0722135954999499</v>
      </c>
      <c r="AQ38">
        <f t="shared" ref="AQ38:AQ61" ca="1" si="35">(INDIRECT("aq"&amp;$E38)*$C38+INDIRECT("aq"&amp;$F38)*$D38)/($C38+$D38)</f>
        <v>1.1545084971874651</v>
      </c>
      <c r="AR38">
        <f t="shared" ref="AR38:AR61" ca="1" si="36">(INDIRECT("ar"&amp;$E38)*$C38+INDIRECT("ar"&amp;$F38)*$D38)/($C38+$D38)</f>
        <v>1.1545084971874651</v>
      </c>
      <c r="AS38">
        <f t="shared" ref="AS38:AS61" ca="1" si="37">(INDIRECT("as"&amp;$E38)*$C38+INDIRECT("as"&amp;$F38)*$D38)/($C38+$D38)</f>
        <v>0.62985679774997849</v>
      </c>
      <c r="AT38">
        <f t="shared" ref="AT38:AT61" ca="1" si="38">(INDIRECT("at"&amp;$E38)*$C38+INDIRECT("at"&amp;$F38)*$D38)/($C38+$D38)</f>
        <v>0.62985679774997849</v>
      </c>
      <c r="AU38">
        <f t="shared" ref="AU38:AU61" ca="1" si="39">(INDIRECT("au"&amp;$E38)*$C38+INDIRECT("au"&amp;$F38)*$D38)/($C38+$D38)</f>
        <v>0.32577882373436251</v>
      </c>
      <c r="AV38">
        <f t="shared" ref="AV38:AV61" ca="1" si="40">(INDIRECT("av"&amp;$E38)*$C38+INDIRECT("av"&amp;$F38)*$D38)/($C38+$D38)</f>
        <v>0.32577882373436251</v>
      </c>
      <c r="AW38">
        <f t="shared" ref="AW38:AW61" ca="1" si="41">(INDIRECT("aw"&amp;$E38)*$C38+INDIRECT("aw"&amp;$F38)*$D38)/($C38+$D38)</f>
        <v>-0.125</v>
      </c>
      <c r="AX38">
        <f t="shared" ref="AX38:AX61" ca="1" si="42">(INDIRECT("ax"&amp;$E38)*$C38+INDIRECT("ax"&amp;$F38)*$D38)/($C38+$D38)</f>
        <v>8889.132108631009</v>
      </c>
      <c r="AY38">
        <f t="shared" ref="AY38:AY61" ca="1" si="43">(INDIRECT("ay"&amp;$E38)*$C38+INDIRECT("ay"&amp;$F38)*$D38)/($C38+$D38)</f>
        <v>1.8576964729612202</v>
      </c>
      <c r="AZ38">
        <f t="shared" ref="AZ38:AZ61" ca="1" si="44">(INDIRECT("az"&amp;$E38)*$C38+INDIRECT("az"&amp;$F38)*$D38)/($C38+$D38)</f>
        <v>5.1851632114763504</v>
      </c>
      <c r="BA38">
        <f t="shared" ref="BA38:BA61" ca="1" si="45">(INDIRECT("ba"&amp;$E38)*$C38+INDIRECT("ba"&amp;$F38)*$D38)/($C38+$D38)</f>
        <v>2.9673182137975198</v>
      </c>
      <c r="BB38">
        <f t="shared" ref="BB38:BB61" ca="1" si="46">(INDIRECT("bb"&amp;$E38)*$C38+INDIRECT("bb"&amp;$F38)*$D38)/($C38+$D38)</f>
        <v>89.998683543688699</v>
      </c>
      <c r="BC38">
        <f t="shared" ref="BC38:BC61" ca="1" si="47">(INDIRECT("bc"&amp;$E38)*$C38+INDIRECT("bc"&amp;$F38)*$D38)/($C38+$D38)</f>
        <v>29.689381850270301</v>
      </c>
      <c r="BD38">
        <f t="shared" ref="BD38:BD61" ca="1" si="48">(INDIRECT("bd"&amp;$E38)*$C38+INDIRECT("bd"&amp;$F38)*$D38)/($C38+$D38)</f>
        <v>3.2484298421579698</v>
      </c>
      <c r="BE38">
        <f t="shared" ref="BE38:BE61" ca="1" si="49">(INDIRECT("be"&amp;$E38)*$C38+INDIRECT("be"&amp;$F38)*$D38)/($C38+$D38)</f>
        <v>0</v>
      </c>
      <c r="BF38">
        <f t="shared" ref="BF38:BF61" ca="1" si="50">(INDIRECT("bf"&amp;$E38)*$C38+INDIRECT("bf"&amp;$F38)*$D38)/($C38+$D38)</f>
        <v>0</v>
      </c>
      <c r="BG38">
        <f t="shared" ref="BG38:BG61" ca="1" si="51">(INDIRECT("bg"&amp;$E38)*$C38+INDIRECT("bg"&amp;$F38)*$D38)/($C38+$D38)</f>
        <v>0</v>
      </c>
      <c r="BH38">
        <f t="shared" ref="BH38:BH61" ca="1" si="52">(INDIRECT("bh"&amp;$E38)*$C38+INDIRECT("bh"&amp;$F38)*$D38)/($C38+$D38)</f>
        <v>4.2355262349845999</v>
      </c>
      <c r="BI38">
        <f t="shared" ref="BI38:BI61" ca="1" si="53">(INDIRECT("bi"&amp;$E38)*$C38+INDIRECT("bi"&amp;$F38)*$D38)/($C38+$D38)</f>
        <v>2.4919892604735998</v>
      </c>
      <c r="BJ38">
        <f t="shared" ref="BJ38:BJ61" ca="1" si="54">(INDIRECT("bj"&amp;$E38)*$C38+INDIRECT("bj"&amp;$F38)*$D38)/($C38+$D38)</f>
        <v>0</v>
      </c>
      <c r="BK38">
        <f t="shared" ref="BK38:BK61" ca="1" si="55">(INDIRECT("bk"&amp;$E38)*$C38+INDIRECT("bk"&amp;$F38)*$D38)/($C38+$D38)</f>
        <v>0</v>
      </c>
      <c r="BL38">
        <f t="shared" ref="BL38:BL61" ca="1" si="56">(INDIRECT("bl"&amp;$E38)*$C38+INDIRECT("bl"&amp;$F38)*$D38)/($C38+$D38)</f>
        <v>0</v>
      </c>
      <c r="BM38">
        <f t="shared" ref="BM38:BM61" ca="1" si="57">(INDIRECT("bm"&amp;$E38)*$C38+INDIRECT("bm"&amp;$F38)*$D38)/($C38+$D38)</f>
        <v>18.127256122989845</v>
      </c>
      <c r="BN38">
        <f t="shared" ref="BN38:BN61" ca="1" si="58">(INDIRECT("bn"&amp;$E38)*$C38+INDIRECT("bn"&amp;$F38)*$D38)/($C38+$D38)</f>
        <v>5.8029350996801403</v>
      </c>
      <c r="BO38">
        <f t="shared" ref="BO38:BO61" ca="1" si="59">(INDIRECT("bo"&amp;$E38)*$C38+INDIRECT("bo"&amp;$F38)*$D38)/($C38+$D38)</f>
        <v>13.51184196349816</v>
      </c>
      <c r="BP38">
        <f t="shared" ref="BP38:BP61" ca="1" si="60">(INDIRECT("bp"&amp;$E38)*$C38+INDIRECT("bp"&amp;$F38)*$D38)/($C38+$D38)</f>
        <v>12.158360457264358</v>
      </c>
      <c r="BQ38">
        <f t="shared" ref="BQ38:BQ61" ca="1" si="61">(INDIRECT("bq"&amp;$E38)*$C38+INDIRECT("bq"&amp;$F38)*$D38)/($C38+$D38)</f>
        <v>44.205597256531604</v>
      </c>
      <c r="BR38">
        <f t="shared" ref="BR38:BR61" ca="1" si="62">(INDIRECT("br"&amp;$E38)*$C38+INDIRECT("br"&amp;$F38)*$D38)/($C38+$D38)</f>
        <v>0</v>
      </c>
      <c r="BS38">
        <f t="shared" ref="BS38:BS61" ca="1" si="63">(INDIRECT("bs"&amp;$E38)*$C38+INDIRECT("bs"&amp;$F38)*$D38)/($C38+$D38)</f>
        <v>0</v>
      </c>
      <c r="BT38">
        <f t="shared" ref="BT38:BT61" ca="1" si="64">(INDIRECT("bt"&amp;$E38)*$C38+INDIRECT("bt"&amp;$F38)*$D38)/($C38+$D38)</f>
        <v>2.4919892604735998</v>
      </c>
      <c r="BU38">
        <f t="shared" ref="BU38:BU61" ca="1" si="65">(INDIRECT("bu"&amp;$E38)*$C38+INDIRECT("bu"&amp;$F38)*$D38)/($C38+$D38)</f>
        <v>0</v>
      </c>
      <c r="BV38">
        <f t="shared" ref="BV38:BV61" ca="1" si="66">(INDIRECT("bv"&amp;$E38)*$C38+INDIRECT("bv"&amp;$F38)*$D38)/($C38+$D38)</f>
        <v>6.4348922928226546</v>
      </c>
      <c r="BW38">
        <f t="shared" ref="BW38:BW61" ca="1" si="67">(INDIRECT("bw"&amp;$E38)*$C38+INDIRECT("bw"&amp;$F38)*$D38)/($C38+$D38)</f>
        <v>3.2484298421579698</v>
      </c>
      <c r="BX38">
        <f t="shared" ref="BX38:BX61" ca="1" si="68">(INDIRECT("bx"&amp;$E38)*$C38+INDIRECT("bx"&amp;$F38)*$D38)/($C38+$D38)</f>
        <v>32.884812179333252</v>
      </c>
      <c r="BY38">
        <f t="shared" ref="BY38:BY61" ca="1" si="69">(INDIRECT("by"&amp;$E38)*$C38+INDIRECT("by"&amp;$F38)*$D38)/($C38+$D38)</f>
        <v>0</v>
      </c>
      <c r="BZ38">
        <f t="shared" ref="BZ38:BZ61" ca="1" si="70">(INDIRECT("bz"&amp;$E38)*$C38+INDIRECT("bz"&amp;$F38)*$D38)/($C38+$D38)</f>
        <v>0</v>
      </c>
      <c r="CA38">
        <f t="shared" ref="CA38:CA61" ca="1" si="71">(INDIRECT("ca"&amp;$E38)*$C38+INDIRECT("ca"&amp;$F38)*$D38)/($C38+$D38)</f>
        <v>29.689381850270301</v>
      </c>
      <c r="CB38">
        <f t="shared" ref="CB38:CB61" ca="1" si="72">(INDIRECT("cb"&amp;$E38)*$C38+INDIRECT("cb"&amp;$F38)*$D38)/($C38+$D38)</f>
        <v>0</v>
      </c>
      <c r="CC38">
        <f t="shared" ref="CC38:CC61" ca="1" si="73">(INDIRECT("cc"&amp;$E38)*$C38+INDIRECT("cc"&amp;$F38)*$D38)/($C38+$D38)</f>
        <v>0</v>
      </c>
      <c r="CD38">
        <f t="shared" ref="CD38:CD61" ca="1" si="74">(INDIRECT("cd"&amp;$E38)*$C38+INDIRECT("cd"&amp;$F38)*$D38)/($C38+$D38)</f>
        <v>0</v>
      </c>
      <c r="CE38">
        <f t="shared" ref="CE38:CE61" ca="1" si="75">(INDIRECT("ce"&amp;$E38)*$C38+INDIRECT("ce"&amp;$F38)*$D38)/($C38+$D38)</f>
        <v>5.7404191026315701</v>
      </c>
      <c r="CF38">
        <f t="shared" ref="CF38:CF61" ca="1" si="76">(INDIRECT("cf"&amp;$E38)*$C38+INDIRECT("cf"&amp;$F38)*$D38)/($C38+$D38)</f>
        <v>6.4348922928226546</v>
      </c>
      <c r="CG38">
        <f t="shared" ref="CG38:CG61" ca="1" si="77">(INDIRECT("cg"&amp;$E38)*$C38+INDIRECT("cg"&amp;$F38)*$D38)/($C38+$D38)</f>
        <v>0</v>
      </c>
      <c r="CH38">
        <f t="shared" ref="CH38:CH61" ca="1" si="78">(INDIRECT("ch"&amp;$E38)*$C38+INDIRECT("ch"&amp;$F38)*$D38)/($C38+$D38)</f>
        <v>15.844140662973601</v>
      </c>
      <c r="CI38">
        <f t="shared" ref="CI38:CI61" ca="1" si="79">(INDIRECT("ci"&amp;$E38)*$C38+INDIRECT("ci"&amp;$F38)*$D38)/($C38+$D38)</f>
        <v>27.32136068763625</v>
      </c>
      <c r="CJ38">
        <f t="shared" ref="CJ38:CJ61" ca="1" si="80">(INDIRECT("cj"&amp;$E38)*$C38+INDIRECT("cj"&amp;$F38)*$D38)/($C38+$D38)</f>
        <v>4.2355262349845999</v>
      </c>
      <c r="CK38">
        <f t="shared" ref="CK38:CK61" ca="1" si="81">(INDIRECT("ck"&amp;$E38)*$C38+INDIRECT("ck"&amp;$F38)*$D38)/($C38+$D38)</f>
        <v>0</v>
      </c>
      <c r="CL38">
        <f t="shared" ref="CL38:CL61" ca="1" si="82">(INDIRECT("cl"&amp;$E38)*$C38+INDIRECT("cl"&amp;$F38)*$D38)/($C38+$D38)</f>
        <v>0</v>
      </c>
      <c r="CM38">
        <f t="shared" ref="CM38:CM61" ca="1" si="83">(INDIRECT("cm"&amp;$E38)*$C38+INDIRECT("cm"&amp;$F38)*$D38)/($C38+$D38)</f>
        <v>34.085000000000001</v>
      </c>
      <c r="CN38">
        <f t="shared" ref="CN38:CN61" ca="1" si="84">(INDIRECT("cn"&amp;$E38)*$C38+INDIRECT("cn"&amp;$F38)*$D38)/($C38+$D38)</f>
        <v>48.280876039322202</v>
      </c>
      <c r="CO38">
        <f t="shared" ref="CO38:CO61" ca="1" si="85">(INDIRECT("co"&amp;$E38)*$C38+INDIRECT("co"&amp;$F38)*$D38)/($C38+$D38)</f>
        <v>0</v>
      </c>
      <c r="CP38">
        <f t="shared" ref="CP38:CP61" ca="1" si="86">(INDIRECT("cp"&amp;$E38)*$C38+INDIRECT("cp"&amp;$F38)*$D38)/($C38+$D38)</f>
        <v>0</v>
      </c>
      <c r="CQ38">
        <f t="shared" ref="CQ38:CQ61" ca="1" si="87">(INDIRECT("cq"&amp;$E38)*$C38+INDIRECT("cq"&amp;$F38)*$D38)/($C38+$D38)</f>
        <v>23.976640125262001</v>
      </c>
      <c r="CR38">
        <f t="shared" ref="CR38:CR61" ca="1" si="88">(INDIRECT("cr"&amp;$E38)*$C38+INDIRECT("cr"&amp;$F38)*$D38)/($C38+$D38)</f>
        <v>0</v>
      </c>
      <c r="CS38">
        <f t="shared" ref="CS38:CS61" ca="1" si="89">(INDIRECT("cs"&amp;$E38)*$C38+INDIRECT("cs"&amp;$F38)*$D38)/($C38+$D38)</f>
        <v>0</v>
      </c>
      <c r="CT38">
        <f t="shared" ref="CT38:CT61" ca="1" si="90">(INDIRECT("ct"&amp;$E38)*$C38+INDIRECT("ct"&amp;$F38)*$D38)/($C38+$D38)</f>
        <v>0</v>
      </c>
      <c r="CU38">
        <f t="shared" ref="CU38:CU61" ca="1" si="91">(INDIRECT("cu"&amp;$E38)*$C38+INDIRECT("cu"&amp;$F38)*$D38)/($C38+$D38)</f>
        <v>0</v>
      </c>
      <c r="CV38">
        <f t="shared" ref="CV38:CV61" ca="1" si="92">(INDIRECT("cv"&amp;$E38)*$C38+INDIRECT("cv"&amp;$F38)*$D38)/($C38+$D38)</f>
        <v>0</v>
      </c>
      <c r="CW38">
        <f t="shared" ref="CW38:CW61" ca="1" si="93">(INDIRECT("cw"&amp;$E38)*$C38+INDIRECT("cw"&amp;$F38)*$D38)/($C38+$D38)</f>
        <v>2.4919892604735998</v>
      </c>
      <c r="CX38">
        <f t="shared" ref="CX38:CX61" ca="1" si="94">(INDIRECT("cx"&amp;$E38)*$C38+INDIRECT("cx"&amp;$F38)*$D38)/($C38+$D38)</f>
        <v>14.5162154062612</v>
      </c>
      <c r="CY38">
        <f t="shared" ref="CY38:CY61" ca="1" si="95">(INDIRECT("cy"&amp;$E38)*$C38+INDIRECT("cy"&amp;$F38)*$D38)/($C38+$D38)</f>
        <v>76.98566314720324</v>
      </c>
      <c r="CZ38">
        <f t="shared" ref="CZ38:CZ61" ca="1" si="96">(INDIRECT("cz"&amp;$E38)*$C38+INDIRECT("cz"&amp;$F38)*$D38)/($C38+$D38)</f>
        <v>0</v>
      </c>
      <c r="DA38">
        <f t="shared" ref="DA38:DA61" ca="1" si="97">(INDIRECT("da"&amp;$E38)*$C38+INDIRECT("da"&amp;$F38)*$D38)/($C38+$D38)</f>
        <v>1.61978009259259</v>
      </c>
      <c r="DB38">
        <f t="shared" ref="DB38:DB61" ca="1" si="98">(INDIRECT("db"&amp;$E38)*$C38+INDIRECT("db"&amp;$F38)*$D38)/($C38+$D38)</f>
        <v>0</v>
      </c>
      <c r="DC38">
        <f t="shared" ref="DC38:DC61" ca="1" si="99">(INDIRECT("dc"&amp;$E38)*$C38+INDIRECT("dc"&amp;$F38)*$D38)/($C38+$D38)</f>
        <v>-3.4527613614890349</v>
      </c>
      <c r="DD38">
        <f t="shared" ref="DD38:DD61" ca="1" si="100">(INDIRECT("dd"&amp;$E38)*$C38+INDIRECT("dd"&amp;$F38)*$D38)/($C38+$D38)</f>
        <v>0</v>
      </c>
      <c r="DE38">
        <f t="shared" ref="DE38:DE61" ca="1" si="101">(INDIRECT("de"&amp;$E38)*$C38+INDIRECT("de"&amp;$F38)*$D38)/($C38+$D38)</f>
        <v>-2.9605817743764149</v>
      </c>
      <c r="DF38">
        <f t="shared" ref="DF38:DF61" ca="1" si="102">(INDIRECT("df"&amp;$E38)*$C38+INDIRECT("df"&amp;$F38)*$D38)/($C38+$D38)</f>
        <v>-2.39631164965986</v>
      </c>
      <c r="DG38">
        <f t="shared" ref="DG38:DG61" ca="1" si="103">(INDIRECT("dg"&amp;$E38)*$C38+INDIRECT("dg"&amp;$F38)*$D38)/($C38+$D38)</f>
        <v>-3.2541217876039248</v>
      </c>
      <c r="DH38">
        <f t="shared" ref="DH38:DH61" ca="1" si="104">(INDIRECT("dh"&amp;$E38)*$C38+INDIRECT("dh"&amp;$F38)*$D38)/($C38+$D38)</f>
        <v>0</v>
      </c>
      <c r="DI38">
        <f t="shared" ref="DI38:DI61" ca="1" si="105">(INDIRECT("di"&amp;$E38)*$C38+INDIRECT("di"&amp;$F38)*$D38)/($C38+$D38)</f>
        <v>0.20833333333333298</v>
      </c>
      <c r="DJ38">
        <f t="shared" ref="DJ38:DJ61" ca="1" si="106">(INDIRECT("dj"&amp;$E38)*$C38+INDIRECT("dj"&amp;$F38)*$D38)/($C38+$D38)</f>
        <v>9.5</v>
      </c>
      <c r="DK38">
        <f t="shared" ref="DK38:DK61" ca="1" si="107">(INDIRECT("dk"&amp;$E38)*$C38+INDIRECT("dk"&amp;$F38)*$D38)/($C38+$D38)</f>
        <v>3</v>
      </c>
      <c r="DL38">
        <f t="shared" ref="DL38:DL61" ca="1" si="108">(INDIRECT("dl"&amp;$E38)*$C38+INDIRECT("dl"&amp;$F38)*$D38)/($C38+$D38)</f>
        <v>1.5</v>
      </c>
      <c r="DM38">
        <f t="shared" ref="DM38:DM61" ca="1" si="109">(INDIRECT("dm"&amp;$E38)*$C38+INDIRECT("dm"&amp;$F38)*$D38)/($C38+$D38)</f>
        <v>0</v>
      </c>
      <c r="DN38">
        <f t="shared" ref="DN38:DN61" ca="1" si="110">(INDIRECT("dn"&amp;$E38)*$C38+INDIRECT("dn"&amp;$F38)*$D38)/($C38+$D38)</f>
        <v>0</v>
      </c>
      <c r="DO38">
        <f t="shared" ref="DO38:DO61" ca="1" si="111">(INDIRECT("do"&amp;$E38)*$C38+INDIRECT("do"&amp;$F38)*$D38)/($C38+$D38)</f>
        <v>0</v>
      </c>
      <c r="DP38">
        <f t="shared" ref="DP38:DP61" ca="1" si="112">(INDIRECT("dp"&amp;$E38)*$C38+INDIRECT("dp"&amp;$F38)*$D38)/($C38+$D38)</f>
        <v>0.5</v>
      </c>
      <c r="DQ38">
        <f t="shared" ref="DQ38:DQ61" ca="1" si="113">(INDIRECT("dq"&amp;$E38)*$C38+INDIRECT("dq"&amp;$F38)*$D38)/($C38+$D38)</f>
        <v>0.5</v>
      </c>
      <c r="DR38">
        <f t="shared" ref="DR38:DR61" ca="1" si="114">(INDIRECT("dr"&amp;$E38)*$C38+INDIRECT("dr"&amp;$F38)*$D38)/($C38+$D38)</f>
        <v>1</v>
      </c>
      <c r="DS38">
        <f t="shared" ref="DS38:DS61" ca="1" si="115">(INDIRECT("ds"&amp;$E38)*$C38+INDIRECT("ds"&amp;$F38)*$D38)/($C38+$D38)</f>
        <v>0.5</v>
      </c>
      <c r="DT38">
        <f t="shared" ref="DT38:DT61" ca="1" si="116">(INDIRECT("dt"&amp;$E38)*$C38+INDIRECT("dt"&amp;$F38)*$D38)/($C38+$D38)</f>
        <v>1</v>
      </c>
      <c r="DU38">
        <f t="shared" ref="DU38:DU61" ca="1" si="117">(INDIRECT("du"&amp;$E38)*$C38+INDIRECT("du"&amp;$F38)*$D38)/($C38+$D38)</f>
        <v>2.5</v>
      </c>
      <c r="DV38">
        <f t="shared" ref="DV38:DV61" ca="1" si="118">(INDIRECT("dv"&amp;$E38)*$C38+INDIRECT("dv"&amp;$F38)*$D38)/($C38+$D38)</f>
        <v>2.5</v>
      </c>
      <c r="DW38">
        <f t="shared" ref="DW38:DW61" ca="1" si="119">(INDIRECT("dw"&amp;$E38)*$C38+INDIRECT("dw"&amp;$F38)*$D38)/($C38+$D38)</f>
        <v>0</v>
      </c>
      <c r="DX38">
        <f t="shared" ref="DX38:DX61" ca="1" si="120">(INDIRECT("dx"&amp;$E38)*$C38+INDIRECT("dx"&amp;$F38)*$D38)/($C38+$D38)</f>
        <v>0</v>
      </c>
      <c r="DY38">
        <f t="shared" ref="DY38:DY61" ca="1" si="121">(INDIRECT("dy"&amp;$E38)*$C38+INDIRECT("dy"&amp;$F38)*$D38)/($C38+$D38)</f>
        <v>0</v>
      </c>
      <c r="DZ38">
        <f t="shared" ref="DZ38:DZ61" ca="1" si="122">(INDIRECT("dz"&amp;$E38)*$C38+INDIRECT("dz"&amp;$F38)*$D38)/($C38+$D38)</f>
        <v>1</v>
      </c>
      <c r="EA38">
        <f t="shared" ref="EA38:EA61" ca="1" si="123">(INDIRECT("ea"&amp;$E38)*$C38+INDIRECT("ea"&amp;$F38)*$D38)/($C38+$D38)</f>
        <v>-2.8487499999999901</v>
      </c>
      <c r="EB38">
        <f t="shared" ref="EB38:EB61" ca="1" si="124">(INDIRECT("eb"&amp;$E38)*$C38+INDIRECT("eb"&amp;$F38)*$D38)/($C38+$D38)</f>
        <v>34.365099999999998</v>
      </c>
      <c r="EC38">
        <f t="shared" ref="EC38:EC61" ca="1" si="125">(INDIRECT("ec"&amp;$E38)*$C38+INDIRECT("ec"&amp;$F38)*$D38)/($C38+$D38)</f>
        <v>0</v>
      </c>
      <c r="ED38">
        <f t="shared" ref="ED38:ED61" ca="1" si="126">(INDIRECT("ed"&amp;$E38)*$C38+INDIRECT("ed"&amp;$F38)*$D38)/($C38+$D38)</f>
        <v>0</v>
      </c>
      <c r="EE38">
        <f t="shared" ref="EE38:EE61" ca="1" si="127">(INDIRECT("ee"&amp;$E38)*$C38+INDIRECT("ee"&amp;$F38)*$D38)/($C38+$D38)</f>
        <v>0</v>
      </c>
      <c r="EF38">
        <f t="shared" ref="EF38:EF61" ca="1" si="128">(INDIRECT("ef"&amp;$E38)*$C38+INDIRECT("ef"&amp;$F38)*$D38)/($C38+$D38)</f>
        <v>0</v>
      </c>
      <c r="EG38">
        <f t="shared" ref="EG38:EG61" ca="1" si="129">(INDIRECT("eg"&amp;$E38)*$C38+INDIRECT("eg"&amp;$F38)*$D38)/($C38+$D38)</f>
        <v>0</v>
      </c>
      <c r="EH38">
        <f t="shared" ref="EH38:EH61" ca="1" si="130">(INDIRECT("eh"&amp;$E38)*$C38+INDIRECT("eh"&amp;$F38)*$D38)/($C38+$D38)</f>
        <v>0.5</v>
      </c>
      <c r="EI38">
        <f t="shared" ref="EI38:EI61" ca="1" si="131">(INDIRECT("ei"&amp;$E38)*$C38+INDIRECT("ei"&amp;$F38)*$D38)/($C38+$D38)</f>
        <v>0</v>
      </c>
      <c r="EJ38">
        <f t="shared" ref="EJ38:EJ61" ca="1" si="132">(INDIRECT("ej"&amp;$E38)*$C38+INDIRECT("ej"&amp;$F38)*$D38)/($C38+$D38)</f>
        <v>0</v>
      </c>
      <c r="EK38">
        <f t="shared" ref="EK38:EK61" ca="1" si="133">(INDIRECT("ek"&amp;$E38)*$C38+INDIRECT("ek"&amp;$F38)*$D38)/($C38+$D38)</f>
        <v>0</v>
      </c>
      <c r="EL38">
        <f t="shared" ref="EL38:EL61" ca="1" si="134">(INDIRECT("el"&amp;$E38)*$C38+INDIRECT("el"&amp;$F38)*$D38)/($C38+$D38)</f>
        <v>0</v>
      </c>
      <c r="EM38">
        <f t="shared" ref="EM38:EM61" ca="1" si="135">(INDIRECT("em"&amp;$E38)*$C38+INDIRECT("em"&amp;$F38)*$D38)/($C38+$D38)</f>
        <v>0</v>
      </c>
      <c r="EN38">
        <f t="shared" ref="EN38:EN61" ca="1" si="136">(INDIRECT("en"&amp;$E38)*$C38+INDIRECT("en"&amp;$F38)*$D38)/($C38+$D38)</f>
        <v>0</v>
      </c>
      <c r="EO38">
        <f t="shared" ref="EO38:EO61" ca="1" si="137">(INDIRECT("eo"&amp;$E38)*$C38+INDIRECT("eo"&amp;$F38)*$D38)/($C38+$D38)</f>
        <v>0</v>
      </c>
      <c r="EP38">
        <f t="shared" ref="EP38:EP61" ca="1" si="138">(INDIRECT("ep"&amp;$E38)*$C38+INDIRECT("ep"&amp;$F38)*$D38)/($C38+$D38)</f>
        <v>0</v>
      </c>
      <c r="EQ38">
        <f t="shared" ref="EQ38:EQ61" ca="1" si="139">(INDIRECT("eq"&amp;$E38)*$C38+INDIRECT("eq"&amp;$F38)*$D38)/($C38+$D38)</f>
        <v>0</v>
      </c>
      <c r="ER38">
        <f t="shared" ref="ER38:ER61" ca="1" si="140">(INDIRECT("er"&amp;$E38)*$C38+INDIRECT("er"&amp;$F38)*$D38)/($C38+$D38)</f>
        <v>0.5</v>
      </c>
      <c r="ES38">
        <f t="shared" ref="ES38:ES61" ca="1" si="141">(INDIRECT("es"&amp;$E38)*$C38+INDIRECT("es"&amp;$F38)*$D38)/($C38+$D38)</f>
        <v>0</v>
      </c>
      <c r="ET38">
        <f t="shared" ref="ET38:ET61" ca="1" si="142">(INDIRECT("et"&amp;$E38)*$C38+INDIRECT("et"&amp;$F38)*$D38)/($C38+$D38)</f>
        <v>0</v>
      </c>
      <c r="EU38">
        <f t="shared" ref="EU38:EU61" ca="1" si="143">(INDIRECT("eu"&amp;$E38)*$C38+INDIRECT("eu"&amp;$F38)*$D38)/($C38+$D38)</f>
        <v>0</v>
      </c>
      <c r="EV38">
        <f t="shared" ref="EV38:EV61" ca="1" si="144">(INDIRECT("ev"&amp;$E38)*$C38+INDIRECT("ev"&amp;$F38)*$D38)/($C38+$D38)</f>
        <v>0</v>
      </c>
      <c r="EW38">
        <f t="shared" ref="EW38:EW61" ca="1" si="145">(INDIRECT("ew"&amp;$E38)*$C38+INDIRECT("ew"&amp;$F38)*$D38)/($C38+$D38)</f>
        <v>0</v>
      </c>
      <c r="EX38">
        <f t="shared" ref="EX38:EX61" ca="1" si="146">(INDIRECT("ex"&amp;$E38)*$C38+INDIRECT("ex"&amp;$F38)*$D38)/($C38+$D38)</f>
        <v>0</v>
      </c>
      <c r="EY38">
        <f t="shared" ref="EY38:EY61" ca="1" si="147">(INDIRECT("ey"&amp;$E38)*$C38+INDIRECT("ey"&amp;$F38)*$D38)/($C38+$D38)</f>
        <v>0</v>
      </c>
      <c r="EZ38">
        <f t="shared" ref="EZ38:EZ61" ca="1" si="148">(INDIRECT("ez"&amp;$E38)*$C38+INDIRECT("ez"&amp;$F38)*$D38)/($C38+$D38)</f>
        <v>0</v>
      </c>
      <c r="FA38">
        <f t="shared" ref="FA38:FA61" ca="1" si="149">(INDIRECT("fa"&amp;$E38)*$C38+INDIRECT("fa"&amp;$F38)*$D38)/($C38+$D38)</f>
        <v>0</v>
      </c>
      <c r="FB38">
        <f t="shared" ref="FB38:FB61" ca="1" si="150">(INDIRECT("fb"&amp;$E38)*$C38+INDIRECT("fb"&amp;$F38)*$D38)/($C38+$D38)</f>
        <v>0</v>
      </c>
      <c r="FC38">
        <f t="shared" ref="FC38:FC61" ca="1" si="151">(INDIRECT("fc"&amp;$E38)*$C38+INDIRECT("fc"&amp;$F38)*$D38)/($C38+$D38)</f>
        <v>0</v>
      </c>
      <c r="FD38">
        <f t="shared" ref="FD38:FD61" ca="1" si="152">(INDIRECT("fd"&amp;$E38)*$C38+INDIRECT("fd"&amp;$F38)*$D38)/($C38+$D38)</f>
        <v>0</v>
      </c>
      <c r="FE38">
        <f t="shared" ref="FE38:FE61" ca="1" si="153">(INDIRECT("fe"&amp;$E38)*$C38+INDIRECT("fe"&amp;$F38)*$D38)/($C38+$D38)</f>
        <v>0</v>
      </c>
      <c r="FF38">
        <f t="shared" ref="FF38:FF61" ca="1" si="154">(INDIRECT("ff"&amp;$E38)*$C38+INDIRECT("ff"&amp;$F38)*$D38)/($C38+$D38)</f>
        <v>0</v>
      </c>
      <c r="FG38">
        <f t="shared" ref="FG38:FG61" ca="1" si="155">(INDIRECT("fg"&amp;$E38)*$C38+INDIRECT("fg"&amp;$F38)*$D38)/($C38+$D38)</f>
        <v>0</v>
      </c>
      <c r="FH38">
        <f t="shared" ref="FH38:FH61" ca="1" si="156">(INDIRECT("fh"&amp;$E38)*$C38+INDIRECT("fh"&amp;$F38)*$D38)/($C38+$D38)</f>
        <v>0</v>
      </c>
      <c r="FI38">
        <f t="shared" ref="FI38:FI61" ca="1" si="157">(INDIRECT("fi"&amp;$E38)*$C38+INDIRECT("fi"&amp;$F38)*$D38)/($C38+$D38)</f>
        <v>0</v>
      </c>
      <c r="FJ38">
        <f t="shared" ref="FJ38:FJ61" ca="1" si="158">(INDIRECT("fj"&amp;$E38)*$C38+INDIRECT("fj"&amp;$F38)*$D38)/($C38+$D38)</f>
        <v>0</v>
      </c>
      <c r="FK38">
        <f t="shared" ref="FK38:FK61" ca="1" si="159">(INDIRECT("fk"&amp;$E38)*$C38+INDIRECT("fk"&amp;$F38)*$D38)/($C38+$D38)</f>
        <v>0.5</v>
      </c>
      <c r="FL38">
        <f t="shared" ref="FL38:FL61" ca="1" si="160">(INDIRECT("fl"&amp;$E38)*$C38+INDIRECT("fl"&amp;$F38)*$D38)/($C38+$D38)</f>
        <v>0</v>
      </c>
      <c r="FM38">
        <f t="shared" ref="FM38:FM61" ca="1" si="161">(INDIRECT("fm"&amp;$E38)*$C38+INDIRECT("fm"&amp;$F38)*$D38)/($C38+$D38)</f>
        <v>0</v>
      </c>
      <c r="FN38">
        <f t="shared" ref="FN38:FN61" ca="1" si="162">(INDIRECT("fn"&amp;$E38)*$C38+INDIRECT("fn"&amp;$F38)*$D38)/($C38+$D38)</f>
        <v>0</v>
      </c>
      <c r="FO38">
        <f t="shared" ref="FO38:FO61" ca="1" si="163">(INDIRECT("fo"&amp;$E38)*$C38+INDIRECT("fo"&amp;$F38)*$D38)/($C38+$D38)</f>
        <v>0</v>
      </c>
      <c r="FP38">
        <f t="shared" ref="FP38:FP61" ca="1" si="164">(INDIRECT("fp"&amp;$E38)*$C38+INDIRECT("fp"&amp;$F38)*$D38)/($C38+$D38)</f>
        <v>0</v>
      </c>
      <c r="FQ38">
        <f t="shared" ref="FQ38:FQ61" ca="1" si="165">(INDIRECT("fq"&amp;$E38)*$C38+INDIRECT("fq"&amp;$F38)*$D38)/($C38+$D38)</f>
        <v>0</v>
      </c>
      <c r="FR38">
        <f t="shared" ref="FR38:FR61" ca="1" si="166">(INDIRECT("fr"&amp;$E38)*$C38+INDIRECT("fr"&amp;$F38)*$D38)/($C38+$D38)</f>
        <v>0</v>
      </c>
      <c r="FS38">
        <f t="shared" ref="FS38:FS61" ca="1" si="167">(INDIRECT("fs"&amp;$E38)*$C38+INDIRECT("fs"&amp;$F38)*$D38)/($C38+$D38)</f>
        <v>0</v>
      </c>
      <c r="FT38">
        <f t="shared" ref="FT38:FT61" ca="1" si="168">(INDIRECT("ft"&amp;$E38)*$C38+INDIRECT("ft"&amp;$F38)*$D38)/($C38+$D38)</f>
        <v>0</v>
      </c>
      <c r="FU38">
        <f t="shared" ref="FU38:FU61" ca="1" si="169">(INDIRECT("fu"&amp;$E38)*$C38+INDIRECT("fu"&amp;$F38)*$D38)/($C38+$D38)</f>
        <v>1</v>
      </c>
      <c r="FV38">
        <f t="shared" ref="FV38:FV61" ca="1" si="170">(INDIRECT("fv"&amp;$E38)*$C38+INDIRECT("fv"&amp;$F38)*$D38)/($C38+$D38)</f>
        <v>0</v>
      </c>
      <c r="FW38">
        <f t="shared" ref="FW38:FW61" ca="1" si="171">(INDIRECT("fw"&amp;$E38)*$C38+INDIRECT("fw"&amp;$F38)*$D38)/($C38+$D38)</f>
        <v>0</v>
      </c>
      <c r="FX38">
        <f t="shared" ref="FX38:FX61" ca="1" si="172">(INDIRECT("fx"&amp;$E38)*$C38+INDIRECT("fx"&amp;$F38)*$D38)/($C38+$D38)</f>
        <v>0</v>
      </c>
      <c r="FY38">
        <f t="shared" ref="FY38:FY61" ca="1" si="173">(INDIRECT("fy"&amp;$E38)*$C38+INDIRECT("fy"&amp;$F38)*$D38)/($C38+$D38)</f>
        <v>0</v>
      </c>
      <c r="FZ38">
        <f t="shared" ref="FZ38:FZ61" ca="1" si="174">(INDIRECT("fz"&amp;$E38)*$C38+INDIRECT("fz"&amp;$F38)*$D38)/($C38+$D38)</f>
        <v>0</v>
      </c>
      <c r="GA38">
        <f t="shared" ref="GA38:GA61" ca="1" si="175">(INDIRECT("ga"&amp;$E38)*$C38+INDIRECT("ga"&amp;$F38)*$D38)/($C38+$D38)</f>
        <v>0</v>
      </c>
      <c r="GB38">
        <f t="shared" ref="GB38:GB61" ca="1" si="176">(INDIRECT("gb"&amp;$E38)*$C38+INDIRECT("gb"&amp;$F38)*$D38)/($C38+$D38)</f>
        <v>0</v>
      </c>
      <c r="GC38">
        <f t="shared" ref="GC38:GC61" ca="1" si="177">(INDIRECT("gc"&amp;$E38)*$C38+INDIRECT("gc"&amp;$F38)*$D38)/($C38+$D38)</f>
        <v>0</v>
      </c>
      <c r="GD38">
        <f t="shared" ref="GD38:GD61" ca="1" si="178">(INDIRECT("gd"&amp;$E38)*$C38+INDIRECT("gd"&amp;$F38)*$D38)/($C38+$D38)</f>
        <v>0</v>
      </c>
      <c r="GE38">
        <f t="shared" ref="GE38:GE61" ca="1" si="179">(INDIRECT("ge"&amp;$E38)*$C38+INDIRECT("ge"&amp;$F38)*$D38)/($C38+$D38)</f>
        <v>0</v>
      </c>
      <c r="GF38">
        <f t="shared" ref="GF38:GF61" ca="1" si="180">(INDIRECT("gf"&amp;$E38)*$C38+INDIRECT("gf"&amp;$F38)*$D38)/($C38+$D38)</f>
        <v>0</v>
      </c>
      <c r="GG38">
        <f t="shared" ref="GG38:GG61" ca="1" si="181">(INDIRECT("gg"&amp;$E38)*$C38+INDIRECT("gg"&amp;$F38)*$D38)/($C38+$D38)</f>
        <v>0</v>
      </c>
      <c r="GH38">
        <f t="shared" ref="GH38:GH61" ca="1" si="182">(INDIRECT("gh"&amp;$E38)*$C38+INDIRECT("gh"&amp;$F38)*$D38)/($C38+$D38)</f>
        <v>0</v>
      </c>
      <c r="GI38">
        <f t="shared" ref="GI38:GI61" ca="1" si="183">(INDIRECT("gi"&amp;$E38)*$C38+INDIRECT("gi"&amp;$F38)*$D38)/($C38+$D38)</f>
        <v>0</v>
      </c>
      <c r="GJ38">
        <f t="shared" ref="GJ38:GJ61" ca="1" si="184">(INDIRECT("gj"&amp;$E38)*$C38+INDIRECT("gj"&amp;$F38)*$D38)/($C38+$D38)</f>
        <v>0</v>
      </c>
      <c r="GK38">
        <f t="shared" ref="GK38:GK61" ca="1" si="185">(INDIRECT("gk"&amp;$E38)*$C38+INDIRECT("gk"&amp;$F38)*$D38)/($C38+$D38)</f>
        <v>0</v>
      </c>
      <c r="GL38">
        <f t="shared" ref="GL38:GL61" ca="1" si="186">(INDIRECT("gl"&amp;$E38)*$C38+INDIRECT("gl"&amp;$F38)*$D38)/($C38+$D38)</f>
        <v>0</v>
      </c>
      <c r="GM38">
        <f t="shared" ref="GM38:GM61" ca="1" si="187">(INDIRECT("gm"&amp;$E38)*$C38+INDIRECT("gm"&amp;$F38)*$D38)/($C38+$D38)</f>
        <v>0</v>
      </c>
      <c r="GN38">
        <f t="shared" ref="GN38:GN61" ca="1" si="188">(INDIRECT("gn"&amp;$E38)*$C38+INDIRECT("gn"&amp;$F38)*$D38)/($C38+$D38)</f>
        <v>0</v>
      </c>
      <c r="GO38">
        <f t="shared" ref="GO38:GO61" ca="1" si="189">(INDIRECT("go"&amp;$E38)*$C38+INDIRECT("go"&amp;$F38)*$D38)/($C38+$D38)</f>
        <v>0</v>
      </c>
      <c r="GP38">
        <f t="shared" ref="GP38:GP61" ca="1" si="190">(INDIRECT("gp"&amp;$E38)*$C38+INDIRECT("gp"&amp;$F38)*$D38)/($C38+$D38)</f>
        <v>0</v>
      </c>
      <c r="GQ38">
        <f t="shared" ref="GQ38:GQ61" ca="1" si="191">(INDIRECT("gq"&amp;$E38)*$C38+INDIRECT("gq"&amp;$F38)*$D38)/($C38+$D38)</f>
        <v>0</v>
      </c>
      <c r="GR38">
        <f t="shared" ref="GR38:GR61" ca="1" si="192">(INDIRECT("gr"&amp;$E38)*$C38+INDIRECT("gr"&amp;$F38)*$D38)/($C38+$D38)</f>
        <v>0</v>
      </c>
      <c r="GS38">
        <f t="shared" ref="GS38:GS61" ca="1" si="193">(INDIRECT("gs"&amp;$E38)*$C38+INDIRECT("gs"&amp;$F38)*$D38)/($C38+$D38)</f>
        <v>0</v>
      </c>
      <c r="GT38">
        <f t="shared" ref="GT38:GT61" ca="1" si="194">(INDIRECT("gt"&amp;$E38)*$C38+INDIRECT("gt"&amp;$F38)*$D38)/($C38+$D38)</f>
        <v>0</v>
      </c>
      <c r="GU38">
        <f t="shared" ref="GU38:GU61" ca="1" si="195">(INDIRECT("gu"&amp;$E38)*$C38+INDIRECT("gu"&amp;$F38)*$D38)/($C38+$D38)</f>
        <v>0</v>
      </c>
      <c r="GV38">
        <f t="shared" ref="GV38:GV61" ca="1" si="196">(INDIRECT("gv"&amp;$E38)*$C38+INDIRECT("gv"&amp;$F38)*$D38)/($C38+$D38)</f>
        <v>0</v>
      </c>
      <c r="GW38">
        <f t="shared" ref="GW38:GW61" ca="1" si="197">(INDIRECT("gw"&amp;$E38)*$C38+INDIRECT("gw"&amp;$F38)*$D38)/($C38+$D38)</f>
        <v>0</v>
      </c>
      <c r="GX38">
        <f t="shared" ref="GX38:GX61" ca="1" si="198">(INDIRECT("gx"&amp;$E38)*$C38+INDIRECT("gx"&amp;$F38)*$D38)/($C38+$D38)</f>
        <v>0.5</v>
      </c>
      <c r="GY38">
        <f t="shared" ref="GY38:GY61" ca="1" si="199">(INDIRECT("gy"&amp;$E38)*$C38+INDIRECT("gy"&amp;$F38)*$D38)/($C38+$D38)</f>
        <v>1</v>
      </c>
      <c r="GZ38">
        <f t="shared" ref="GZ38:GZ61" ca="1" si="200">(INDIRECT("gz"&amp;$E38)*$C38+INDIRECT("gz"&amp;$F38)*$D38)/($C38+$D38)</f>
        <v>0</v>
      </c>
      <c r="HA38">
        <f t="shared" ref="HA38:HA61" ca="1" si="201">(INDIRECT("ha"&amp;$E38)*$C38+INDIRECT("ha"&amp;$F38)*$D38)/($C38+$D38)</f>
        <v>0</v>
      </c>
      <c r="HB38">
        <f t="shared" ref="HB38:HB61" ca="1" si="202">(INDIRECT("hb"&amp;$E38)*$C38+INDIRECT("hb"&amp;$F38)*$D38)/($C38+$D38)</f>
        <v>0</v>
      </c>
      <c r="HC38">
        <f t="shared" ref="HC38:HC61" ca="1" si="203">(INDIRECT("hc"&amp;$E38)*$C38+INDIRECT("hc"&amp;$F38)*$D38)/($C38+$D38)</f>
        <v>0</v>
      </c>
      <c r="HD38">
        <f t="shared" ref="HD38:HD61" ca="1" si="204">(INDIRECT("hd"&amp;$E38)*$C38+INDIRECT("hd"&amp;$F38)*$D38)/($C38+$D38)</f>
        <v>0</v>
      </c>
      <c r="HE38">
        <f t="shared" ref="HE38:HE61" ca="1" si="205">(INDIRECT("he"&amp;$E38)*$C38+INDIRECT("he"&amp;$F38)*$D38)/($C38+$D38)</f>
        <v>0</v>
      </c>
      <c r="HF38">
        <f t="shared" ref="HF38:HF61" ca="1" si="206">(INDIRECT("hf"&amp;$E38)*$C38+INDIRECT("hf"&amp;$F38)*$D38)/($C38+$D38)</f>
        <v>0</v>
      </c>
      <c r="HG38">
        <f t="shared" ref="HG38:HG61" ca="1" si="207">(INDIRECT("hg"&amp;$E38)*$C38+INDIRECT("hg"&amp;$F38)*$D38)/($C38+$D38)</f>
        <v>0</v>
      </c>
      <c r="HH38">
        <f t="shared" ref="HH38:HH61" ca="1" si="208">(INDIRECT("hh"&amp;$E38)*$C38+INDIRECT("hh"&amp;$F38)*$D38)/($C38+$D38)</f>
        <v>0</v>
      </c>
      <c r="HI38">
        <f t="shared" ref="HI38:HI61" ca="1" si="209">(INDIRECT("hi"&amp;$E38)*$C38+INDIRECT("hi"&amp;$F38)*$D38)/($C38+$D38)</f>
        <v>0</v>
      </c>
    </row>
    <row r="39" spans="1:217" x14ac:dyDescent="0.2">
      <c r="B39" s="2">
        <v>45323</v>
      </c>
      <c r="C39">
        <v>1</v>
      </c>
      <c r="D39">
        <v>1</v>
      </c>
      <c r="E39">
        <v>36</v>
      </c>
      <c r="F39">
        <v>16</v>
      </c>
      <c r="G39" s="5">
        <v>1189</v>
      </c>
      <c r="H39">
        <f t="shared" ca="1" si="0"/>
        <v>7</v>
      </c>
      <c r="I39">
        <f t="shared" ca="1" si="1"/>
        <v>10</v>
      </c>
      <c r="J39">
        <f t="shared" ca="1" si="2"/>
        <v>10.424992087112621</v>
      </c>
      <c r="K39">
        <f t="shared" ca="1" si="3"/>
        <v>-3.284734032501885</v>
      </c>
      <c r="L39">
        <f t="shared" ca="1" si="4"/>
        <v>10.424992087112621</v>
      </c>
      <c r="M39">
        <f t="shared" ca="1" si="5"/>
        <v>0</v>
      </c>
      <c r="N39">
        <f t="shared" ca="1" si="6"/>
        <v>0.54631723667395049</v>
      </c>
      <c r="O39">
        <f t="shared" ca="1" si="7"/>
        <v>251.57049999999953</v>
      </c>
      <c r="P39">
        <f t="shared" ca="1" si="8"/>
        <v>241.490499999999</v>
      </c>
      <c r="Q39">
        <f t="shared" ca="1" si="9"/>
        <v>251.48653593</v>
      </c>
      <c r="R39">
        <f t="shared" ca="1" si="10"/>
        <v>56</v>
      </c>
      <c r="S39">
        <f t="shared" ca="1" si="11"/>
        <v>0</v>
      </c>
      <c r="T39">
        <f t="shared" ca="1" si="12"/>
        <v>0.34415581294026254</v>
      </c>
      <c r="U39">
        <f t="shared" ca="1" si="13"/>
        <v>-1</v>
      </c>
      <c r="V39">
        <f t="shared" ca="1" si="14"/>
        <v>1</v>
      </c>
      <c r="W39">
        <f t="shared" ca="1" si="15"/>
        <v>0.34415581294026254</v>
      </c>
      <c r="X39">
        <f t="shared" ca="1" si="16"/>
        <v>1.77272727272727</v>
      </c>
      <c r="Y39">
        <f t="shared" ca="1" si="17"/>
        <v>2.5353535353535301</v>
      </c>
      <c r="Z39">
        <f t="shared" ca="1" si="18"/>
        <v>3.1969696969696901</v>
      </c>
      <c r="AA39">
        <f t="shared" ca="1" si="19"/>
        <v>2.5307710971492449E-15</v>
      </c>
      <c r="AB39">
        <f t="shared" ca="1" si="20"/>
        <v>-0.21459757488994599</v>
      </c>
      <c r="AC39">
        <f t="shared" ca="1" si="21"/>
        <v>-2.2344518653521832E-16</v>
      </c>
      <c r="AD39">
        <f t="shared" ca="1" si="22"/>
        <v>-2.4983088031988947</v>
      </c>
      <c r="AE39">
        <f t="shared" ca="1" si="23"/>
        <v>-1.1442095567271785E-16</v>
      </c>
      <c r="AF39">
        <f t="shared" ca="1" si="24"/>
        <v>-3.3104600287904198</v>
      </c>
      <c r="AG39">
        <f t="shared" ca="1" si="25"/>
        <v>3.4698986518577957E-16</v>
      </c>
      <c r="AH39">
        <f t="shared" ca="1" si="26"/>
        <v>-1.8936256785137799</v>
      </c>
      <c r="AI39">
        <f t="shared" ca="1" si="27"/>
        <v>3.64999806860108E-6</v>
      </c>
      <c r="AJ39">
        <f t="shared" ca="1" si="28"/>
        <v>506.390984556474</v>
      </c>
      <c r="AK39">
        <f t="shared" ca="1" si="29"/>
        <v>15.278979871136151</v>
      </c>
      <c r="AL39">
        <f t="shared" ca="1" si="30"/>
        <v>14.737767102763751</v>
      </c>
      <c r="AM39">
        <f t="shared" ca="1" si="31"/>
        <v>6.895265393940095</v>
      </c>
      <c r="AN39">
        <f t="shared" ca="1" si="32"/>
        <v>8.3366663030786547</v>
      </c>
      <c r="AO39">
        <f t="shared" ca="1" si="33"/>
        <v>7.0083455002521351</v>
      </c>
      <c r="AP39">
        <f t="shared" ca="1" si="34"/>
        <v>2.1667047137522601</v>
      </c>
      <c r="AQ39">
        <f t="shared" ca="1" si="35"/>
        <v>1.2489996154397751</v>
      </c>
      <c r="AR39">
        <f t="shared" ca="1" si="36"/>
        <v>1.2489996154397751</v>
      </c>
      <c r="AS39">
        <f t="shared" ca="1" si="37"/>
        <v>0.67710235687613196</v>
      </c>
      <c r="AT39">
        <f t="shared" ca="1" si="38"/>
        <v>0.67710235687613196</v>
      </c>
      <c r="AU39">
        <f t="shared" ca="1" si="39"/>
        <v>0.34940160329743952</v>
      </c>
      <c r="AV39">
        <f t="shared" ca="1" si="40"/>
        <v>0.34940160329743952</v>
      </c>
      <c r="AW39">
        <f t="shared" ca="1" si="41"/>
        <v>-0.16</v>
      </c>
      <c r="AX39">
        <f t="shared" ca="1" si="42"/>
        <v>8889.132108631009</v>
      </c>
      <c r="AY39">
        <f t="shared" ca="1" si="43"/>
        <v>2.1663640311731553</v>
      </c>
      <c r="AZ39">
        <f t="shared" ca="1" si="44"/>
        <v>5.0895191579060448</v>
      </c>
      <c r="BA39">
        <f t="shared" ca="1" si="45"/>
        <v>3.215057251400145</v>
      </c>
      <c r="BB39">
        <f t="shared" ca="1" si="46"/>
        <v>91.378965995067901</v>
      </c>
      <c r="BC39">
        <f t="shared" ca="1" si="47"/>
        <v>29.689381850270301</v>
      </c>
      <c r="BD39">
        <f t="shared" ca="1" si="48"/>
        <v>6.1570402626809146</v>
      </c>
      <c r="BE39">
        <f t="shared" ca="1" si="49"/>
        <v>0</v>
      </c>
      <c r="BF39">
        <f t="shared" ca="1" si="50"/>
        <v>0</v>
      </c>
      <c r="BG39">
        <f t="shared" ca="1" si="51"/>
        <v>0</v>
      </c>
      <c r="BH39">
        <f t="shared" ca="1" si="52"/>
        <v>4.2355262349845999</v>
      </c>
      <c r="BI39">
        <f t="shared" ca="1" si="53"/>
        <v>2.4919892604735998</v>
      </c>
      <c r="BJ39">
        <f t="shared" ca="1" si="54"/>
        <v>2.1952075238374098</v>
      </c>
      <c r="BK39">
        <f t="shared" ca="1" si="55"/>
        <v>0</v>
      </c>
      <c r="BL39">
        <f t="shared" ca="1" si="56"/>
        <v>0</v>
      </c>
      <c r="BM39">
        <f t="shared" ca="1" si="57"/>
        <v>9.0636280614948959</v>
      </c>
      <c r="BN39">
        <f t="shared" ca="1" si="58"/>
        <v>11.845353807343395</v>
      </c>
      <c r="BO39">
        <f t="shared" ca="1" si="59"/>
        <v>13.51184196349816</v>
      </c>
      <c r="BP39">
        <f t="shared" ca="1" si="60"/>
        <v>11.472981179179261</v>
      </c>
      <c r="BQ39">
        <f t="shared" ca="1" si="61"/>
        <v>45.7154255022839</v>
      </c>
      <c r="BR39">
        <f t="shared" ca="1" si="62"/>
        <v>0</v>
      </c>
      <c r="BS39">
        <f t="shared" ca="1" si="63"/>
        <v>0</v>
      </c>
      <c r="BT39">
        <f t="shared" ca="1" si="64"/>
        <v>2.4919892604735998</v>
      </c>
      <c r="BU39">
        <f t="shared" ca="1" si="65"/>
        <v>0</v>
      </c>
      <c r="BV39">
        <f t="shared" ca="1" si="66"/>
        <v>6.4348922928226546</v>
      </c>
      <c r="BW39">
        <f t="shared" ca="1" si="67"/>
        <v>3.2484298421579698</v>
      </c>
      <c r="BX39">
        <f t="shared" ca="1" si="68"/>
        <v>32.772213246024549</v>
      </c>
      <c r="BY39">
        <f t="shared" ca="1" si="69"/>
        <v>0</v>
      </c>
      <c r="BZ39">
        <f t="shared" ca="1" si="70"/>
        <v>0</v>
      </c>
      <c r="CA39">
        <f t="shared" ca="1" si="71"/>
        <v>29.689381850270301</v>
      </c>
      <c r="CB39">
        <f t="shared" ca="1" si="72"/>
        <v>2.1952075238374098</v>
      </c>
      <c r="CC39">
        <f t="shared" ca="1" si="73"/>
        <v>0</v>
      </c>
      <c r="CD39">
        <f t="shared" ca="1" si="74"/>
        <v>0</v>
      </c>
      <c r="CE39">
        <f t="shared" ca="1" si="75"/>
        <v>5.7404191026315701</v>
      </c>
      <c r="CF39">
        <f t="shared" ca="1" si="76"/>
        <v>6.4348922928226546</v>
      </c>
      <c r="CG39">
        <f t="shared" ca="1" si="77"/>
        <v>2.9086104205229448</v>
      </c>
      <c r="CH39">
        <f t="shared" ca="1" si="78"/>
        <v>15.1587613848885</v>
      </c>
      <c r="CI39">
        <f t="shared" ca="1" si="79"/>
        <v>24.3001513338046</v>
      </c>
      <c r="CJ39">
        <f t="shared" ca="1" si="80"/>
        <v>4.2355262349845999</v>
      </c>
      <c r="CK39">
        <f t="shared" ca="1" si="81"/>
        <v>0</v>
      </c>
      <c r="CL39">
        <f t="shared" ca="1" si="82"/>
        <v>0</v>
      </c>
      <c r="CM39">
        <f t="shared" ca="1" si="83"/>
        <v>34.085000000000001</v>
      </c>
      <c r="CN39">
        <f t="shared" ca="1" si="84"/>
        <v>48.168277106013505</v>
      </c>
      <c r="CO39">
        <f t="shared" ca="1" si="85"/>
        <v>2.1952075238374098</v>
      </c>
      <c r="CP39">
        <f t="shared" ca="1" si="86"/>
        <v>0</v>
      </c>
      <c r="CQ39">
        <f t="shared" ca="1" si="87"/>
        <v>23.976640125262001</v>
      </c>
      <c r="CR39">
        <f t="shared" ca="1" si="88"/>
        <v>0</v>
      </c>
      <c r="CS39">
        <f t="shared" ca="1" si="89"/>
        <v>0</v>
      </c>
      <c r="CT39">
        <f t="shared" ca="1" si="90"/>
        <v>0</v>
      </c>
      <c r="CU39">
        <f t="shared" ca="1" si="91"/>
        <v>0</v>
      </c>
      <c r="CV39">
        <f t="shared" ca="1" si="92"/>
        <v>0</v>
      </c>
      <c r="CW39">
        <f t="shared" ca="1" si="93"/>
        <v>2.4919892604735998</v>
      </c>
      <c r="CX39">
        <f t="shared" ca="1" si="94"/>
        <v>13.830836128176101</v>
      </c>
      <c r="CY39">
        <f t="shared" ca="1" si="95"/>
        <v>79.537212892101195</v>
      </c>
      <c r="CZ39">
        <f t="shared" ca="1" si="96"/>
        <v>0</v>
      </c>
      <c r="DA39">
        <f t="shared" ca="1" si="97"/>
        <v>1.61978009259259</v>
      </c>
      <c r="DB39">
        <f t="shared" ca="1" si="98"/>
        <v>0</v>
      </c>
      <c r="DC39">
        <f t="shared" ca="1" si="99"/>
        <v>-3.5361988614890354</v>
      </c>
      <c r="DD39">
        <f t="shared" ca="1" si="100"/>
        <v>-0.75996078987149995</v>
      </c>
      <c r="DE39">
        <f t="shared" ca="1" si="101"/>
        <v>-3.0964543178382451</v>
      </c>
      <c r="DF39">
        <f t="shared" ca="1" si="102"/>
        <v>-2.4379783163265301</v>
      </c>
      <c r="DG39">
        <f t="shared" ca="1" si="103"/>
        <v>-3.284734032501885</v>
      </c>
      <c r="DH39">
        <f t="shared" ca="1" si="104"/>
        <v>0</v>
      </c>
      <c r="DI39">
        <f t="shared" ca="1" si="105"/>
        <v>0.20833333333333298</v>
      </c>
      <c r="DJ39">
        <f t="shared" ca="1" si="106"/>
        <v>10</v>
      </c>
      <c r="DK39">
        <f t="shared" ca="1" si="107"/>
        <v>3</v>
      </c>
      <c r="DL39">
        <f t="shared" ca="1" si="108"/>
        <v>1.5</v>
      </c>
      <c r="DM39">
        <f t="shared" ca="1" si="109"/>
        <v>0</v>
      </c>
      <c r="DN39">
        <f t="shared" ca="1" si="110"/>
        <v>0</v>
      </c>
      <c r="DO39">
        <f t="shared" ca="1" si="111"/>
        <v>0</v>
      </c>
      <c r="DP39">
        <f t="shared" ca="1" si="112"/>
        <v>0.5</v>
      </c>
      <c r="DQ39">
        <f t="shared" ca="1" si="113"/>
        <v>0.5</v>
      </c>
      <c r="DR39">
        <f t="shared" ca="1" si="114"/>
        <v>1</v>
      </c>
      <c r="DS39">
        <f t="shared" ca="1" si="115"/>
        <v>0.5</v>
      </c>
      <c r="DT39">
        <f t="shared" ca="1" si="116"/>
        <v>1</v>
      </c>
      <c r="DU39">
        <f t="shared" ca="1" si="117"/>
        <v>3</v>
      </c>
      <c r="DV39">
        <f t="shared" ca="1" si="118"/>
        <v>2.5</v>
      </c>
      <c r="DW39">
        <f t="shared" ca="1" si="119"/>
        <v>0</v>
      </c>
      <c r="DX39">
        <f t="shared" ca="1" si="120"/>
        <v>0</v>
      </c>
      <c r="DY39">
        <f t="shared" ca="1" si="121"/>
        <v>0</v>
      </c>
      <c r="DZ39">
        <f t="shared" ca="1" si="122"/>
        <v>1</v>
      </c>
      <c r="EA39">
        <f t="shared" ca="1" si="123"/>
        <v>-2.7791999999999901</v>
      </c>
      <c r="EB39">
        <f t="shared" ca="1" si="124"/>
        <v>34.344099999999997</v>
      </c>
      <c r="EC39">
        <f t="shared" ca="1" si="125"/>
        <v>0</v>
      </c>
      <c r="ED39">
        <f t="shared" ca="1" si="126"/>
        <v>0</v>
      </c>
      <c r="EE39">
        <f t="shared" ca="1" si="127"/>
        <v>0</v>
      </c>
      <c r="EF39">
        <f t="shared" ca="1" si="128"/>
        <v>0</v>
      </c>
      <c r="EG39">
        <f t="shared" ca="1" si="129"/>
        <v>0</v>
      </c>
      <c r="EH39">
        <f t="shared" ca="1" si="130"/>
        <v>0.5</v>
      </c>
      <c r="EI39">
        <f t="shared" ca="1" si="131"/>
        <v>0</v>
      </c>
      <c r="EJ39">
        <f t="shared" ca="1" si="132"/>
        <v>0</v>
      </c>
      <c r="EK39">
        <f t="shared" ca="1" si="133"/>
        <v>0</v>
      </c>
      <c r="EL39">
        <f t="shared" ca="1" si="134"/>
        <v>0</v>
      </c>
      <c r="EM39">
        <f t="shared" ca="1" si="135"/>
        <v>0</v>
      </c>
      <c r="EN39">
        <f t="shared" ca="1" si="136"/>
        <v>0</v>
      </c>
      <c r="EO39">
        <f t="shared" ca="1" si="137"/>
        <v>0</v>
      </c>
      <c r="EP39">
        <f t="shared" ca="1" si="138"/>
        <v>0</v>
      </c>
      <c r="EQ39">
        <f t="shared" ca="1" si="139"/>
        <v>0</v>
      </c>
      <c r="ER39">
        <f t="shared" ca="1" si="140"/>
        <v>0.5</v>
      </c>
      <c r="ES39">
        <f t="shared" ca="1" si="141"/>
        <v>0</v>
      </c>
      <c r="ET39">
        <f t="shared" ca="1" si="142"/>
        <v>0</v>
      </c>
      <c r="EU39">
        <f t="shared" ca="1" si="143"/>
        <v>0</v>
      </c>
      <c r="EV39">
        <f t="shared" ca="1" si="144"/>
        <v>0</v>
      </c>
      <c r="EW39">
        <f t="shared" ca="1" si="145"/>
        <v>0</v>
      </c>
      <c r="EX39">
        <f t="shared" ca="1" si="146"/>
        <v>0</v>
      </c>
      <c r="EY39">
        <f t="shared" ca="1" si="147"/>
        <v>0</v>
      </c>
      <c r="EZ39">
        <f t="shared" ca="1" si="148"/>
        <v>0</v>
      </c>
      <c r="FA39">
        <f t="shared" ca="1" si="149"/>
        <v>0</v>
      </c>
      <c r="FB39">
        <f t="shared" ca="1" si="150"/>
        <v>0</v>
      </c>
      <c r="FC39">
        <f t="shared" ca="1" si="151"/>
        <v>0</v>
      </c>
      <c r="FD39">
        <f t="shared" ca="1" si="152"/>
        <v>0</v>
      </c>
      <c r="FE39">
        <f t="shared" ca="1" si="153"/>
        <v>0</v>
      </c>
      <c r="FF39">
        <f t="shared" ca="1" si="154"/>
        <v>0</v>
      </c>
      <c r="FG39">
        <f t="shared" ca="1" si="155"/>
        <v>0</v>
      </c>
      <c r="FH39">
        <f t="shared" ca="1" si="156"/>
        <v>0</v>
      </c>
      <c r="FI39">
        <f t="shared" ca="1" si="157"/>
        <v>0</v>
      </c>
      <c r="FJ39">
        <f t="shared" ca="1" si="158"/>
        <v>0</v>
      </c>
      <c r="FK39">
        <f t="shared" ca="1" si="159"/>
        <v>0.5</v>
      </c>
      <c r="FL39">
        <f t="shared" ca="1" si="160"/>
        <v>0</v>
      </c>
      <c r="FM39">
        <f t="shared" ca="1" si="161"/>
        <v>0</v>
      </c>
      <c r="FN39">
        <f t="shared" ca="1" si="162"/>
        <v>0</v>
      </c>
      <c r="FO39">
        <f t="shared" ca="1" si="163"/>
        <v>0</v>
      </c>
      <c r="FP39">
        <f t="shared" ca="1" si="164"/>
        <v>0</v>
      </c>
      <c r="FQ39">
        <f t="shared" ca="1" si="165"/>
        <v>0</v>
      </c>
      <c r="FR39">
        <f t="shared" ca="1" si="166"/>
        <v>0</v>
      </c>
      <c r="FS39">
        <f t="shared" ca="1" si="167"/>
        <v>0</v>
      </c>
      <c r="FT39">
        <f t="shared" ca="1" si="168"/>
        <v>0</v>
      </c>
      <c r="FU39">
        <f t="shared" ca="1" si="169"/>
        <v>1.5</v>
      </c>
      <c r="FV39">
        <f t="shared" ca="1" si="170"/>
        <v>0</v>
      </c>
      <c r="FW39">
        <f t="shared" ca="1" si="171"/>
        <v>0</v>
      </c>
      <c r="FX39">
        <f t="shared" ca="1" si="172"/>
        <v>0</v>
      </c>
      <c r="FY39">
        <f t="shared" ca="1" si="173"/>
        <v>0</v>
      </c>
      <c r="FZ39">
        <f t="shared" ca="1" si="174"/>
        <v>0</v>
      </c>
      <c r="GA39">
        <f t="shared" ca="1" si="175"/>
        <v>0</v>
      </c>
      <c r="GB39">
        <f t="shared" ca="1" si="176"/>
        <v>0</v>
      </c>
      <c r="GC39">
        <f t="shared" ca="1" si="177"/>
        <v>0</v>
      </c>
      <c r="GD39">
        <f t="shared" ca="1" si="178"/>
        <v>0</v>
      </c>
      <c r="GE39">
        <f t="shared" ca="1" si="179"/>
        <v>0</v>
      </c>
      <c r="GF39">
        <f t="shared" ca="1" si="180"/>
        <v>0</v>
      </c>
      <c r="GG39">
        <f t="shared" ca="1" si="181"/>
        <v>0</v>
      </c>
      <c r="GH39">
        <f t="shared" ca="1" si="182"/>
        <v>0</v>
      </c>
      <c r="GI39">
        <f t="shared" ca="1" si="183"/>
        <v>0</v>
      </c>
      <c r="GJ39">
        <f t="shared" ca="1" si="184"/>
        <v>0</v>
      </c>
      <c r="GK39">
        <f t="shared" ca="1" si="185"/>
        <v>0</v>
      </c>
      <c r="GL39">
        <f t="shared" ca="1" si="186"/>
        <v>0</v>
      </c>
      <c r="GM39">
        <f t="shared" ca="1" si="187"/>
        <v>0</v>
      </c>
      <c r="GN39">
        <f t="shared" ca="1" si="188"/>
        <v>0</v>
      </c>
      <c r="GO39">
        <f t="shared" ca="1" si="189"/>
        <v>0</v>
      </c>
      <c r="GP39">
        <f t="shared" ca="1" si="190"/>
        <v>0</v>
      </c>
      <c r="GQ39">
        <f t="shared" ca="1" si="191"/>
        <v>0</v>
      </c>
      <c r="GR39">
        <f t="shared" ca="1" si="192"/>
        <v>0</v>
      </c>
      <c r="GS39">
        <f t="shared" ca="1" si="193"/>
        <v>0</v>
      </c>
      <c r="GT39">
        <f t="shared" ca="1" si="194"/>
        <v>0</v>
      </c>
      <c r="GU39">
        <f t="shared" ca="1" si="195"/>
        <v>0</v>
      </c>
      <c r="GV39">
        <f t="shared" ca="1" si="196"/>
        <v>0</v>
      </c>
      <c r="GW39">
        <f t="shared" ca="1" si="197"/>
        <v>0</v>
      </c>
      <c r="GX39">
        <f t="shared" ca="1" si="198"/>
        <v>0.5</v>
      </c>
      <c r="GY39">
        <f t="shared" ca="1" si="199"/>
        <v>1</v>
      </c>
      <c r="GZ39">
        <f t="shared" ca="1" si="200"/>
        <v>0</v>
      </c>
      <c r="HA39">
        <f t="shared" ca="1" si="201"/>
        <v>0</v>
      </c>
      <c r="HB39">
        <f t="shared" ca="1" si="202"/>
        <v>0</v>
      </c>
      <c r="HC39">
        <f t="shared" ca="1" si="203"/>
        <v>0</v>
      </c>
      <c r="HD39">
        <f t="shared" ca="1" si="204"/>
        <v>0</v>
      </c>
      <c r="HE39">
        <f t="shared" ca="1" si="205"/>
        <v>0</v>
      </c>
      <c r="HF39">
        <f t="shared" ca="1" si="206"/>
        <v>0</v>
      </c>
      <c r="HG39">
        <f t="shared" ca="1" si="207"/>
        <v>0</v>
      </c>
      <c r="HH39">
        <f t="shared" ca="1" si="208"/>
        <v>0</v>
      </c>
      <c r="HI39">
        <f t="shared" ca="1" si="209"/>
        <v>0</v>
      </c>
    </row>
    <row r="40" spans="1:217" x14ac:dyDescent="0.2">
      <c r="B40" s="2">
        <v>45323</v>
      </c>
      <c r="C40">
        <v>1</v>
      </c>
      <c r="D40">
        <v>1</v>
      </c>
      <c r="E40">
        <v>36</v>
      </c>
      <c r="F40">
        <v>22</v>
      </c>
      <c r="G40" s="5">
        <v>1367</v>
      </c>
      <c r="H40">
        <f t="shared" ca="1" si="0"/>
        <v>5.5</v>
      </c>
      <c r="I40">
        <f t="shared" ca="1" si="1"/>
        <v>9.5</v>
      </c>
      <c r="J40">
        <f t="shared" ca="1" si="2"/>
        <v>7.5306597222222198</v>
      </c>
      <c r="K40">
        <f t="shared" ca="1" si="3"/>
        <v>-3.1402777777777704</v>
      </c>
      <c r="L40">
        <f t="shared" ca="1" si="4"/>
        <v>7.5306597222222198</v>
      </c>
      <c r="M40">
        <f t="shared" ca="1" si="5"/>
        <v>0</v>
      </c>
      <c r="N40">
        <f t="shared" ca="1" si="6"/>
        <v>0.54043519446930199</v>
      </c>
      <c r="O40">
        <f t="shared" ca="1" si="7"/>
        <v>245.59</v>
      </c>
      <c r="P40">
        <f t="shared" ca="1" si="8"/>
        <v>236.01399999999899</v>
      </c>
      <c r="Q40">
        <f t="shared" ca="1" si="9"/>
        <v>245.469457304</v>
      </c>
      <c r="R40">
        <f t="shared" ca="1" si="10"/>
        <v>51</v>
      </c>
      <c r="S40">
        <f t="shared" ca="1" si="11"/>
        <v>0</v>
      </c>
      <c r="T40">
        <f t="shared" ca="1" si="12"/>
        <v>0.34415600384620204</v>
      </c>
      <c r="U40">
        <f t="shared" ca="1" si="13"/>
        <v>-1</v>
      </c>
      <c r="V40">
        <f t="shared" ca="1" si="14"/>
        <v>1</v>
      </c>
      <c r="W40">
        <f t="shared" ca="1" si="15"/>
        <v>0.34415600384620204</v>
      </c>
      <c r="X40">
        <f t="shared" ca="1" si="16"/>
        <v>2</v>
      </c>
      <c r="Y40">
        <f t="shared" ca="1" si="17"/>
        <v>2.88888888888888</v>
      </c>
      <c r="Z40">
        <f t="shared" ca="1" si="18"/>
        <v>3.55555555555555</v>
      </c>
      <c r="AA40">
        <f t="shared" ca="1" si="19"/>
        <v>1.0780592612266714E-15</v>
      </c>
      <c r="AB40">
        <f t="shared" ca="1" si="20"/>
        <v>-0.214593454629986</v>
      </c>
      <c r="AC40">
        <f t="shared" ca="1" si="21"/>
        <v>-2.2702585138770881E-16</v>
      </c>
      <c r="AD40">
        <f t="shared" ca="1" si="22"/>
        <v>-2.4922314538389698</v>
      </c>
      <c r="AE40">
        <f t="shared" ca="1" si="23"/>
        <v>-1.2370297483925551E-16</v>
      </c>
      <c r="AF40">
        <f t="shared" ca="1" si="24"/>
        <v>-3.3103821747134949</v>
      </c>
      <c r="AG40">
        <f t="shared" ca="1" si="25"/>
        <v>-3.6178742178953698E-17</v>
      </c>
      <c r="AH40">
        <f t="shared" ca="1" si="26"/>
        <v>-1.8936196299731098</v>
      </c>
      <c r="AI40">
        <f t="shared" ca="1" si="27"/>
        <v>3.0649986110756447E-6</v>
      </c>
      <c r="AJ40">
        <f t="shared" ca="1" si="28"/>
        <v>461.33594389274003</v>
      </c>
      <c r="AK40">
        <f t="shared" ca="1" si="29"/>
        <v>14.0551829925398</v>
      </c>
      <c r="AL40">
        <f t="shared" ca="1" si="30"/>
        <v>13.752909011491051</v>
      </c>
      <c r="AM40">
        <f t="shared" ca="1" si="31"/>
        <v>6.8186555931312753</v>
      </c>
      <c r="AN40">
        <f t="shared" ca="1" si="32"/>
        <v>7.6675643243528899</v>
      </c>
      <c r="AO40">
        <f t="shared" ca="1" si="33"/>
        <v>6.4929785272317595</v>
      </c>
      <c r="AP40">
        <f t="shared" ca="1" si="34"/>
        <v>2.309586031195745</v>
      </c>
      <c r="AQ40">
        <f t="shared" ca="1" si="35"/>
        <v>1.0461326424194</v>
      </c>
      <c r="AR40">
        <f t="shared" ca="1" si="36"/>
        <v>1.45438093288326</v>
      </c>
      <c r="AS40">
        <f t="shared" ca="1" si="37"/>
        <v>0.5641999066739275</v>
      </c>
      <c r="AT40">
        <f t="shared" ca="1" si="38"/>
        <v>0.8703861245218214</v>
      </c>
      <c r="AU40">
        <f t="shared" ca="1" si="39"/>
        <v>0.28751859902865001</v>
      </c>
      <c r="AV40">
        <f t="shared" ca="1" si="40"/>
        <v>0.48894899933597202</v>
      </c>
      <c r="AW40">
        <f t="shared" ca="1" si="41"/>
        <v>0.11499999999999951</v>
      </c>
      <c r="AX40">
        <f t="shared" ca="1" si="42"/>
        <v>3614.2152107905349</v>
      </c>
      <c r="AY40">
        <f t="shared" ca="1" si="43"/>
        <v>1.93523874746071</v>
      </c>
      <c r="AZ40">
        <f t="shared" ca="1" si="44"/>
        <v>4.94519761456485</v>
      </c>
      <c r="BA40">
        <f t="shared" ca="1" si="45"/>
        <v>2.9674990736832747</v>
      </c>
      <c r="BB40">
        <f t="shared" ca="1" si="46"/>
        <v>87.413894678726592</v>
      </c>
      <c r="BC40">
        <f t="shared" ca="1" si="47"/>
        <v>29.689381850270301</v>
      </c>
      <c r="BD40">
        <f t="shared" ca="1" si="48"/>
        <v>3.2484298421579698</v>
      </c>
      <c r="BE40">
        <f t="shared" ca="1" si="49"/>
        <v>0</v>
      </c>
      <c r="BF40">
        <f t="shared" ca="1" si="50"/>
        <v>0</v>
      </c>
      <c r="BG40">
        <f t="shared" ca="1" si="51"/>
        <v>0</v>
      </c>
      <c r="BH40">
        <f t="shared" ca="1" si="52"/>
        <v>4.2355262349845999</v>
      </c>
      <c r="BI40">
        <f t="shared" ca="1" si="53"/>
        <v>2.4919892604735998</v>
      </c>
      <c r="BJ40">
        <f t="shared" ca="1" si="54"/>
        <v>0</v>
      </c>
      <c r="BK40">
        <f t="shared" ca="1" si="55"/>
        <v>0</v>
      </c>
      <c r="BL40">
        <f t="shared" ca="1" si="56"/>
        <v>5.66839293896735</v>
      </c>
      <c r="BM40">
        <f t="shared" ca="1" si="57"/>
        <v>6.0424187076632903</v>
      </c>
      <c r="BN40">
        <f t="shared" ca="1" si="58"/>
        <v>8.7204759124970455</v>
      </c>
      <c r="BO40">
        <f t="shared" ca="1" si="59"/>
        <v>15.9504155603488</v>
      </c>
      <c r="BP40">
        <f t="shared" ca="1" si="60"/>
        <v>10.78760190109416</v>
      </c>
      <c r="BQ40">
        <f t="shared" ca="1" si="61"/>
        <v>42.834838700361402</v>
      </c>
      <c r="BR40">
        <f t="shared" ca="1" si="62"/>
        <v>5.66839293896735</v>
      </c>
      <c r="BS40">
        <f t="shared" ca="1" si="63"/>
        <v>0</v>
      </c>
      <c r="BT40">
        <f t="shared" ca="1" si="64"/>
        <v>2.4919892604735998</v>
      </c>
      <c r="BU40">
        <f t="shared" ca="1" si="65"/>
        <v>0</v>
      </c>
      <c r="BV40">
        <f t="shared" ca="1" si="66"/>
        <v>6.4348922928226546</v>
      </c>
      <c r="BW40">
        <f t="shared" ca="1" si="67"/>
        <v>3.2484298421579698</v>
      </c>
      <c r="BX40">
        <f t="shared" ca="1" si="68"/>
        <v>26.15608917367425</v>
      </c>
      <c r="BY40">
        <f t="shared" ca="1" si="69"/>
        <v>0</v>
      </c>
      <c r="BZ40">
        <f t="shared" ca="1" si="70"/>
        <v>0</v>
      </c>
      <c r="CA40">
        <f t="shared" ca="1" si="71"/>
        <v>29.689381850270301</v>
      </c>
      <c r="CB40">
        <f t="shared" ca="1" si="72"/>
        <v>0</v>
      </c>
      <c r="CC40">
        <f t="shared" ca="1" si="73"/>
        <v>0</v>
      </c>
      <c r="CD40">
        <f t="shared" ca="1" si="74"/>
        <v>5.66839293896735</v>
      </c>
      <c r="CE40">
        <f t="shared" ca="1" si="75"/>
        <v>5.7404191026315701</v>
      </c>
      <c r="CF40">
        <f t="shared" ca="1" si="76"/>
        <v>6.4348922928226546</v>
      </c>
      <c r="CG40">
        <f t="shared" ca="1" si="77"/>
        <v>0</v>
      </c>
      <c r="CH40">
        <f t="shared" ca="1" si="78"/>
        <v>14.13022995780555</v>
      </c>
      <c r="CI40">
        <f t="shared" ca="1" si="79"/>
        <v>20.9357898309751</v>
      </c>
      <c r="CJ40">
        <f t="shared" ca="1" si="80"/>
        <v>4.2355262349845999</v>
      </c>
      <c r="CK40">
        <f t="shared" ca="1" si="81"/>
        <v>0</v>
      </c>
      <c r="CL40">
        <f t="shared" ca="1" si="82"/>
        <v>0</v>
      </c>
      <c r="CM40">
        <f t="shared" ca="1" si="83"/>
        <v>34.085000000000001</v>
      </c>
      <c r="CN40">
        <f t="shared" ca="1" si="84"/>
        <v>41.552153033663203</v>
      </c>
      <c r="CO40">
        <f t="shared" ca="1" si="85"/>
        <v>0</v>
      </c>
      <c r="CP40">
        <f t="shared" ca="1" si="86"/>
        <v>0</v>
      </c>
      <c r="CQ40">
        <f t="shared" ca="1" si="87"/>
        <v>23.976640125262001</v>
      </c>
      <c r="CR40">
        <f t="shared" ca="1" si="88"/>
        <v>5.66839293896735</v>
      </c>
      <c r="CS40">
        <f t="shared" ca="1" si="89"/>
        <v>0</v>
      </c>
      <c r="CT40">
        <f t="shared" ca="1" si="90"/>
        <v>0</v>
      </c>
      <c r="CU40">
        <f t="shared" ca="1" si="91"/>
        <v>0</v>
      </c>
      <c r="CV40">
        <f t="shared" ca="1" si="92"/>
        <v>0</v>
      </c>
      <c r="CW40">
        <f t="shared" ca="1" si="93"/>
        <v>2.4919892604735998</v>
      </c>
      <c r="CX40">
        <f t="shared" ca="1" si="94"/>
        <v>13.145456850091001</v>
      </c>
      <c r="CY40">
        <f t="shared" ca="1" si="95"/>
        <v>69.020649565381646</v>
      </c>
      <c r="CZ40">
        <f t="shared" ca="1" si="96"/>
        <v>0.20378472222222199</v>
      </c>
      <c r="DA40">
        <f t="shared" ca="1" si="97"/>
        <v>1.3404976851851831</v>
      </c>
      <c r="DB40">
        <f t="shared" ca="1" si="98"/>
        <v>-0.197816279289493</v>
      </c>
      <c r="DC40">
        <f t="shared" ca="1" si="99"/>
        <v>-2.8681382275132252</v>
      </c>
      <c r="DD40">
        <f t="shared" ca="1" si="100"/>
        <v>0</v>
      </c>
      <c r="DE40">
        <f t="shared" ca="1" si="101"/>
        <v>-1.3390662792894901</v>
      </c>
      <c r="DF40">
        <f t="shared" ca="1" si="102"/>
        <v>-2.2279667422524549</v>
      </c>
      <c r="DG40">
        <f t="shared" ca="1" si="103"/>
        <v>-3.1402777777777704</v>
      </c>
      <c r="DH40">
        <f t="shared" ca="1" si="104"/>
        <v>0</v>
      </c>
      <c r="DI40">
        <f t="shared" ca="1" si="105"/>
        <v>0.2499999999999995</v>
      </c>
      <c r="DJ40">
        <f t="shared" ca="1" si="106"/>
        <v>9</v>
      </c>
      <c r="DK40">
        <f t="shared" ca="1" si="107"/>
        <v>3</v>
      </c>
      <c r="DL40">
        <f t="shared" ca="1" si="108"/>
        <v>1.5</v>
      </c>
      <c r="DM40">
        <f t="shared" ca="1" si="109"/>
        <v>0</v>
      </c>
      <c r="DN40">
        <f t="shared" ca="1" si="110"/>
        <v>0</v>
      </c>
      <c r="DO40">
        <f t="shared" ca="1" si="111"/>
        <v>0</v>
      </c>
      <c r="DP40">
        <f t="shared" ca="1" si="112"/>
        <v>0</v>
      </c>
      <c r="DQ40">
        <f t="shared" ca="1" si="113"/>
        <v>1</v>
      </c>
      <c r="DR40">
        <f t="shared" ca="1" si="114"/>
        <v>1</v>
      </c>
      <c r="DS40">
        <f t="shared" ca="1" si="115"/>
        <v>1</v>
      </c>
      <c r="DT40">
        <f t="shared" ca="1" si="116"/>
        <v>1</v>
      </c>
      <c r="DU40">
        <f t="shared" ca="1" si="117"/>
        <v>3</v>
      </c>
      <c r="DV40">
        <f t="shared" ca="1" si="118"/>
        <v>2.5</v>
      </c>
      <c r="DW40">
        <f t="shared" ca="1" si="119"/>
        <v>0</v>
      </c>
      <c r="DX40">
        <f t="shared" ca="1" si="120"/>
        <v>0</v>
      </c>
      <c r="DY40">
        <f t="shared" ca="1" si="121"/>
        <v>0</v>
      </c>
      <c r="DZ40">
        <f t="shared" ca="1" si="122"/>
        <v>1</v>
      </c>
      <c r="EA40">
        <f t="shared" ca="1" si="123"/>
        <v>-2.8179999999999898</v>
      </c>
      <c r="EB40">
        <f t="shared" ca="1" si="124"/>
        <v>33.303600000000003</v>
      </c>
      <c r="EC40">
        <f t="shared" ca="1" si="125"/>
        <v>0</v>
      </c>
      <c r="ED40">
        <f t="shared" ca="1" si="126"/>
        <v>0</v>
      </c>
      <c r="EE40">
        <f t="shared" ca="1" si="127"/>
        <v>0</v>
      </c>
      <c r="EF40">
        <f t="shared" ca="1" si="128"/>
        <v>0</v>
      </c>
      <c r="EG40">
        <f t="shared" ca="1" si="129"/>
        <v>0</v>
      </c>
      <c r="EH40">
        <f t="shared" ca="1" si="130"/>
        <v>0.5</v>
      </c>
      <c r="EI40">
        <f t="shared" ca="1" si="131"/>
        <v>0</v>
      </c>
      <c r="EJ40">
        <f t="shared" ca="1" si="132"/>
        <v>0</v>
      </c>
      <c r="EK40">
        <f t="shared" ca="1" si="133"/>
        <v>0</v>
      </c>
      <c r="EL40">
        <f t="shared" ca="1" si="134"/>
        <v>0</v>
      </c>
      <c r="EM40">
        <f t="shared" ca="1" si="135"/>
        <v>0</v>
      </c>
      <c r="EN40">
        <f t="shared" ca="1" si="136"/>
        <v>0</v>
      </c>
      <c r="EO40">
        <f t="shared" ca="1" si="137"/>
        <v>0</v>
      </c>
      <c r="EP40">
        <f t="shared" ca="1" si="138"/>
        <v>0</v>
      </c>
      <c r="EQ40">
        <f t="shared" ca="1" si="139"/>
        <v>0</v>
      </c>
      <c r="ER40">
        <f t="shared" ca="1" si="140"/>
        <v>0.5</v>
      </c>
      <c r="ES40">
        <f t="shared" ca="1" si="141"/>
        <v>0</v>
      </c>
      <c r="ET40">
        <f t="shared" ca="1" si="142"/>
        <v>0</v>
      </c>
      <c r="EU40">
        <f t="shared" ca="1" si="143"/>
        <v>0</v>
      </c>
      <c r="EV40">
        <f t="shared" ca="1" si="144"/>
        <v>0</v>
      </c>
      <c r="EW40">
        <f t="shared" ca="1" si="145"/>
        <v>0</v>
      </c>
      <c r="EX40">
        <f t="shared" ca="1" si="146"/>
        <v>0</v>
      </c>
      <c r="EY40">
        <f t="shared" ca="1" si="147"/>
        <v>0</v>
      </c>
      <c r="EZ40">
        <f t="shared" ca="1" si="148"/>
        <v>0</v>
      </c>
      <c r="FA40">
        <f t="shared" ca="1" si="149"/>
        <v>0</v>
      </c>
      <c r="FB40">
        <f t="shared" ca="1" si="150"/>
        <v>0</v>
      </c>
      <c r="FC40">
        <f t="shared" ca="1" si="151"/>
        <v>0</v>
      </c>
      <c r="FD40">
        <f t="shared" ca="1" si="152"/>
        <v>0</v>
      </c>
      <c r="FE40">
        <f t="shared" ca="1" si="153"/>
        <v>0</v>
      </c>
      <c r="FF40">
        <f t="shared" ca="1" si="154"/>
        <v>0</v>
      </c>
      <c r="FG40">
        <f t="shared" ca="1" si="155"/>
        <v>0.5</v>
      </c>
      <c r="FH40">
        <f t="shared" ca="1" si="156"/>
        <v>0</v>
      </c>
      <c r="FI40">
        <f t="shared" ca="1" si="157"/>
        <v>0</v>
      </c>
      <c r="FJ40">
        <f t="shared" ca="1" si="158"/>
        <v>0</v>
      </c>
      <c r="FK40">
        <f t="shared" ca="1" si="159"/>
        <v>0</v>
      </c>
      <c r="FL40">
        <f t="shared" ca="1" si="160"/>
        <v>0</v>
      </c>
      <c r="FM40">
        <f t="shared" ca="1" si="161"/>
        <v>0</v>
      </c>
      <c r="FN40">
        <f t="shared" ca="1" si="162"/>
        <v>0</v>
      </c>
      <c r="FO40">
        <f t="shared" ca="1" si="163"/>
        <v>0</v>
      </c>
      <c r="FP40">
        <f t="shared" ca="1" si="164"/>
        <v>0</v>
      </c>
      <c r="FQ40">
        <f t="shared" ca="1" si="165"/>
        <v>0</v>
      </c>
      <c r="FR40">
        <f t="shared" ca="1" si="166"/>
        <v>0</v>
      </c>
      <c r="FS40">
        <f t="shared" ca="1" si="167"/>
        <v>0</v>
      </c>
      <c r="FT40">
        <f t="shared" ca="1" si="168"/>
        <v>0</v>
      </c>
      <c r="FU40">
        <f t="shared" ca="1" si="169"/>
        <v>1</v>
      </c>
      <c r="FV40">
        <f t="shared" ca="1" si="170"/>
        <v>0</v>
      </c>
      <c r="FW40">
        <f t="shared" ca="1" si="171"/>
        <v>0</v>
      </c>
      <c r="FX40">
        <f t="shared" ca="1" si="172"/>
        <v>0</v>
      </c>
      <c r="FY40">
        <f t="shared" ca="1" si="173"/>
        <v>0</v>
      </c>
      <c r="FZ40">
        <f t="shared" ca="1" si="174"/>
        <v>0</v>
      </c>
      <c r="GA40">
        <f t="shared" ca="1" si="175"/>
        <v>0</v>
      </c>
      <c r="GB40">
        <f t="shared" ca="1" si="176"/>
        <v>0</v>
      </c>
      <c r="GC40">
        <f t="shared" ca="1" si="177"/>
        <v>0</v>
      </c>
      <c r="GD40">
        <f t="shared" ca="1" si="178"/>
        <v>0</v>
      </c>
      <c r="GE40">
        <f t="shared" ca="1" si="179"/>
        <v>0</v>
      </c>
      <c r="GF40">
        <f t="shared" ca="1" si="180"/>
        <v>0</v>
      </c>
      <c r="GG40">
        <f t="shared" ca="1" si="181"/>
        <v>0</v>
      </c>
      <c r="GH40">
        <f t="shared" ca="1" si="182"/>
        <v>0</v>
      </c>
      <c r="GI40">
        <f t="shared" ca="1" si="183"/>
        <v>0</v>
      </c>
      <c r="GJ40">
        <f t="shared" ca="1" si="184"/>
        <v>0</v>
      </c>
      <c r="GK40">
        <f t="shared" ca="1" si="185"/>
        <v>0</v>
      </c>
      <c r="GL40">
        <f t="shared" ca="1" si="186"/>
        <v>0</v>
      </c>
      <c r="GM40">
        <f t="shared" ca="1" si="187"/>
        <v>0</v>
      </c>
      <c r="GN40">
        <f t="shared" ca="1" si="188"/>
        <v>0</v>
      </c>
      <c r="GO40">
        <f t="shared" ca="1" si="189"/>
        <v>0</v>
      </c>
      <c r="GP40">
        <f t="shared" ca="1" si="190"/>
        <v>0</v>
      </c>
      <c r="GQ40">
        <f t="shared" ca="1" si="191"/>
        <v>0</v>
      </c>
      <c r="GR40">
        <f t="shared" ca="1" si="192"/>
        <v>0</v>
      </c>
      <c r="GS40">
        <f t="shared" ca="1" si="193"/>
        <v>0</v>
      </c>
      <c r="GT40">
        <f t="shared" ca="1" si="194"/>
        <v>0</v>
      </c>
      <c r="GU40">
        <f t="shared" ca="1" si="195"/>
        <v>0</v>
      </c>
      <c r="GV40">
        <f t="shared" ca="1" si="196"/>
        <v>0</v>
      </c>
      <c r="GW40">
        <f t="shared" ca="1" si="197"/>
        <v>0</v>
      </c>
      <c r="GX40">
        <f t="shared" ca="1" si="198"/>
        <v>0.5</v>
      </c>
      <c r="GY40">
        <f t="shared" ca="1" si="199"/>
        <v>1</v>
      </c>
      <c r="GZ40">
        <f t="shared" ca="1" si="200"/>
        <v>0</v>
      </c>
      <c r="HA40">
        <f t="shared" ca="1" si="201"/>
        <v>0</v>
      </c>
      <c r="HB40">
        <f t="shared" ca="1" si="202"/>
        <v>0</v>
      </c>
      <c r="HC40">
        <f t="shared" ca="1" si="203"/>
        <v>0</v>
      </c>
      <c r="HD40">
        <f t="shared" ca="1" si="204"/>
        <v>0</v>
      </c>
      <c r="HE40">
        <f t="shared" ca="1" si="205"/>
        <v>0</v>
      </c>
      <c r="HF40">
        <f t="shared" ca="1" si="206"/>
        <v>0</v>
      </c>
      <c r="HG40">
        <f t="shared" ca="1" si="207"/>
        <v>0.5</v>
      </c>
      <c r="HH40">
        <f t="shared" ca="1" si="208"/>
        <v>0</v>
      </c>
      <c r="HI40">
        <f t="shared" ca="1" si="209"/>
        <v>0</v>
      </c>
    </row>
    <row r="41" spans="1:217" x14ac:dyDescent="0.2">
      <c r="B41" s="2">
        <v>45323</v>
      </c>
      <c r="C41">
        <v>1</v>
      </c>
      <c r="D41">
        <v>1</v>
      </c>
      <c r="E41">
        <v>36</v>
      </c>
      <c r="F41">
        <v>24</v>
      </c>
      <c r="G41" s="5">
        <v>1641</v>
      </c>
      <c r="H41">
        <f t="shared" ca="1" si="0"/>
        <v>7.5</v>
      </c>
      <c r="I41">
        <f t="shared" ca="1" si="1"/>
        <v>11.5</v>
      </c>
      <c r="J41">
        <f t="shared" ca="1" si="2"/>
        <v>7.6267673493008301</v>
      </c>
      <c r="K41">
        <f t="shared" ca="1" si="3"/>
        <v>-3.3082601095993902</v>
      </c>
      <c r="L41">
        <f t="shared" ca="1" si="4"/>
        <v>7.6267673493008301</v>
      </c>
      <c r="M41">
        <f t="shared" ca="1" si="5"/>
        <v>0</v>
      </c>
      <c r="N41">
        <f t="shared" ca="1" si="6"/>
        <v>0.56136167477987153</v>
      </c>
      <c r="O41">
        <f t="shared" ca="1" si="7"/>
        <v>257.5884999999995</v>
      </c>
      <c r="P41">
        <f t="shared" ca="1" si="8"/>
        <v>245.99649999999951</v>
      </c>
      <c r="Q41">
        <f t="shared" ca="1" si="9"/>
        <v>257.496529178</v>
      </c>
      <c r="R41">
        <f t="shared" ca="1" si="10"/>
        <v>59</v>
      </c>
      <c r="S41">
        <f t="shared" ca="1" si="11"/>
        <v>0</v>
      </c>
      <c r="T41">
        <f t="shared" ca="1" si="12"/>
        <v>0.34415581294028652</v>
      </c>
      <c r="U41">
        <f t="shared" ca="1" si="13"/>
        <v>-1</v>
      </c>
      <c r="V41">
        <f t="shared" ca="1" si="14"/>
        <v>1</v>
      </c>
      <c r="W41">
        <f t="shared" ca="1" si="15"/>
        <v>0.34415581294028652</v>
      </c>
      <c r="X41">
        <f t="shared" ca="1" si="16"/>
        <v>1.8333333333333299</v>
      </c>
      <c r="Y41">
        <f t="shared" ca="1" si="17"/>
        <v>2.6527777777777697</v>
      </c>
      <c r="Z41">
        <f t="shared" ca="1" si="18"/>
        <v>3.3333333333333299</v>
      </c>
      <c r="AA41">
        <f t="shared" ca="1" si="19"/>
        <v>8.6632971158193341E-16</v>
      </c>
      <c r="AB41">
        <f t="shared" ca="1" si="20"/>
        <v>-0.228885367938682</v>
      </c>
      <c r="AC41">
        <f t="shared" ca="1" si="21"/>
        <v>-1.8920251353269829E-16</v>
      </c>
      <c r="AD41">
        <f t="shared" ca="1" si="22"/>
        <v>-2.4986992437902247</v>
      </c>
      <c r="AE41">
        <f t="shared" ca="1" si="23"/>
        <v>-1.4644637346648399E-16</v>
      </c>
      <c r="AF41">
        <f t="shared" ca="1" si="24"/>
        <v>-3.3104590533857197</v>
      </c>
      <c r="AG41">
        <f t="shared" ca="1" si="25"/>
        <v>-4.8389275998792098E-17</v>
      </c>
      <c r="AH41">
        <f t="shared" ca="1" si="26"/>
        <v>-1.89362582294449</v>
      </c>
      <c r="AI41">
        <f t="shared" ca="1" si="27"/>
        <v>4.5699966913526997E-6</v>
      </c>
      <c r="AJ41">
        <f t="shared" ca="1" si="28"/>
        <v>554.40621308685002</v>
      </c>
      <c r="AK41">
        <f t="shared" ca="1" si="29"/>
        <v>16.882533261729449</v>
      </c>
      <c r="AL41">
        <f t="shared" ca="1" si="30"/>
        <v>16.502909011491049</v>
      </c>
      <c r="AM41">
        <f t="shared" ca="1" si="31"/>
        <v>7.1604073026674149</v>
      </c>
      <c r="AN41">
        <f t="shared" ca="1" si="32"/>
        <v>9.1788920090123849</v>
      </c>
      <c r="AO41">
        <f t="shared" ca="1" si="33"/>
        <v>7.8679785272317595</v>
      </c>
      <c r="AP41">
        <f t="shared" ca="1" si="34"/>
        <v>2.276337740731885</v>
      </c>
      <c r="AQ41">
        <f t="shared" ca="1" si="35"/>
        <v>1.3076016061114151</v>
      </c>
      <c r="AR41">
        <f t="shared" ca="1" si="36"/>
        <v>1.3076016061114151</v>
      </c>
      <c r="AS41">
        <f t="shared" ca="1" si="37"/>
        <v>0.7319188703659445</v>
      </c>
      <c r="AT41">
        <f t="shared" ca="1" si="38"/>
        <v>0.7319188703659445</v>
      </c>
      <c r="AU41">
        <f t="shared" ca="1" si="39"/>
        <v>0.37680986004234551</v>
      </c>
      <c r="AV41">
        <f t="shared" ca="1" si="40"/>
        <v>0.37680986004234551</v>
      </c>
      <c r="AW41">
        <f t="shared" ca="1" si="41"/>
        <v>-0.22499999999999998</v>
      </c>
      <c r="AX41">
        <f t="shared" ca="1" si="42"/>
        <v>37419.344025200662</v>
      </c>
      <c r="AY41">
        <f t="shared" ca="1" si="43"/>
        <v>2.0579284964580151</v>
      </c>
      <c r="AZ41">
        <f t="shared" ca="1" si="44"/>
        <v>5.4723042595605449</v>
      </c>
      <c r="BA41">
        <f t="shared" ca="1" si="45"/>
        <v>3.0829299928496896</v>
      </c>
      <c r="BB41">
        <f t="shared" ca="1" si="46"/>
        <v>97.142897715807948</v>
      </c>
      <c r="BC41">
        <f t="shared" ca="1" si="47"/>
        <v>32.057813327170351</v>
      </c>
      <c r="BD41">
        <f t="shared" ca="1" si="48"/>
        <v>6.1231857587999201</v>
      </c>
      <c r="BE41">
        <f t="shared" ca="1" si="49"/>
        <v>0</v>
      </c>
      <c r="BF41">
        <f t="shared" ca="1" si="50"/>
        <v>0</v>
      </c>
      <c r="BG41">
        <f t="shared" ca="1" si="51"/>
        <v>0</v>
      </c>
      <c r="BH41">
        <f t="shared" ca="1" si="52"/>
        <v>4.2355262349845999</v>
      </c>
      <c r="BI41">
        <f t="shared" ca="1" si="53"/>
        <v>2.4919892604735998</v>
      </c>
      <c r="BJ41">
        <f t="shared" ca="1" si="54"/>
        <v>0</v>
      </c>
      <c r="BK41">
        <f t="shared" ca="1" si="55"/>
        <v>0</v>
      </c>
      <c r="BL41">
        <f t="shared" ca="1" si="56"/>
        <v>0</v>
      </c>
      <c r="BM41">
        <f t="shared" ca="1" si="57"/>
        <v>9.0636280614948959</v>
      </c>
      <c r="BN41">
        <f t="shared" ca="1" si="58"/>
        <v>11.845353807343395</v>
      </c>
      <c r="BO41">
        <f t="shared" ca="1" si="59"/>
        <v>13.51184196349816</v>
      </c>
      <c r="BP41">
        <f t="shared" ca="1" si="60"/>
        <v>17.04809524287591</v>
      </c>
      <c r="BQ41">
        <f t="shared" ca="1" si="61"/>
        <v>47.944787289601848</v>
      </c>
      <c r="BR41">
        <f t="shared" ca="1" si="62"/>
        <v>0</v>
      </c>
      <c r="BS41">
        <f t="shared" ca="1" si="63"/>
        <v>0</v>
      </c>
      <c r="BT41">
        <f t="shared" ca="1" si="64"/>
        <v>2.4919892604735998</v>
      </c>
      <c r="BU41">
        <f t="shared" ca="1" si="65"/>
        <v>0</v>
      </c>
      <c r="BV41">
        <f t="shared" ca="1" si="66"/>
        <v>6.4348922928226546</v>
      </c>
      <c r="BW41">
        <f t="shared" ca="1" si="67"/>
        <v>6.7674060715992503</v>
      </c>
      <c r="BX41">
        <f t="shared" ca="1" si="68"/>
        <v>29.863602825501602</v>
      </c>
      <c r="BY41">
        <f t="shared" ca="1" si="69"/>
        <v>0</v>
      </c>
      <c r="BZ41">
        <f t="shared" ca="1" si="70"/>
        <v>2.8747559166419498</v>
      </c>
      <c r="CA41">
        <f t="shared" ca="1" si="71"/>
        <v>32.057813327170351</v>
      </c>
      <c r="CB41">
        <f t="shared" ca="1" si="72"/>
        <v>0</v>
      </c>
      <c r="CC41">
        <f t="shared" ca="1" si="73"/>
        <v>2.8747559166419498</v>
      </c>
      <c r="CD41">
        <f t="shared" ca="1" si="74"/>
        <v>0</v>
      </c>
      <c r="CE41">
        <f t="shared" ca="1" si="75"/>
        <v>9.2593953320728506</v>
      </c>
      <c r="CF41">
        <f t="shared" ca="1" si="76"/>
        <v>6.4348922928226546</v>
      </c>
      <c r="CG41">
        <f t="shared" ca="1" si="77"/>
        <v>0</v>
      </c>
      <c r="CH41">
        <f t="shared" ca="1" si="78"/>
        <v>17.214899219143849</v>
      </c>
      <c r="CI41">
        <f t="shared" ca="1" si="79"/>
        <v>24.3001513338046</v>
      </c>
      <c r="CJ41">
        <f t="shared" ca="1" si="80"/>
        <v>4.2355262349845999</v>
      </c>
      <c r="CK41">
        <f t="shared" ca="1" si="81"/>
        <v>0</v>
      </c>
      <c r="CL41">
        <f t="shared" ca="1" si="82"/>
        <v>0</v>
      </c>
      <c r="CM41">
        <f t="shared" ca="1" si="83"/>
        <v>38.700000000000003</v>
      </c>
      <c r="CN41">
        <f t="shared" ca="1" si="84"/>
        <v>51.653398831573796</v>
      </c>
      <c r="CO41">
        <f t="shared" ca="1" si="85"/>
        <v>0</v>
      </c>
      <c r="CP41">
        <f t="shared" ca="1" si="86"/>
        <v>0</v>
      </c>
      <c r="CQ41">
        <f t="shared" ca="1" si="87"/>
        <v>23.976640125262001</v>
      </c>
      <c r="CR41">
        <f t="shared" ca="1" si="88"/>
        <v>0</v>
      </c>
      <c r="CS41">
        <f t="shared" ca="1" si="89"/>
        <v>0</v>
      </c>
      <c r="CT41">
        <f t="shared" ca="1" si="90"/>
        <v>0</v>
      </c>
      <c r="CU41">
        <f t="shared" ca="1" si="91"/>
        <v>0</v>
      </c>
      <c r="CV41">
        <f t="shared" ca="1" si="92"/>
        <v>0</v>
      </c>
      <c r="CW41">
        <f t="shared" ca="1" si="93"/>
        <v>4.8604207373736195</v>
      </c>
      <c r="CX41">
        <f t="shared" ca="1" si="94"/>
        <v>15.886973962431449</v>
      </c>
      <c r="CY41">
        <f t="shared" ca="1" si="95"/>
        <v>86.614848651265945</v>
      </c>
      <c r="CZ41">
        <f t="shared" ca="1" si="96"/>
        <v>0</v>
      </c>
      <c r="DA41">
        <f t="shared" ca="1" si="97"/>
        <v>1.61978009259259</v>
      </c>
      <c r="DB41">
        <f t="shared" ca="1" si="98"/>
        <v>0</v>
      </c>
      <c r="DC41">
        <f t="shared" ca="1" si="99"/>
        <v>-3.5582531809019851</v>
      </c>
      <c r="DD41">
        <f t="shared" ca="1" si="100"/>
        <v>-0.48681264172335548</v>
      </c>
      <c r="DE41">
        <f t="shared" ca="1" si="101"/>
        <v>-2.9502737622826896</v>
      </c>
      <c r="DF41">
        <f t="shared" ca="1" si="102"/>
        <v>-2.4633689413265301</v>
      </c>
      <c r="DG41">
        <f t="shared" ca="1" si="103"/>
        <v>-3.3082601095993902</v>
      </c>
      <c r="DH41">
        <f t="shared" ca="1" si="104"/>
        <v>-1.55099344135802</v>
      </c>
      <c r="DI41">
        <f t="shared" ca="1" si="105"/>
        <v>0.2499999999999995</v>
      </c>
      <c r="DJ41">
        <f t="shared" ca="1" si="106"/>
        <v>10.5</v>
      </c>
      <c r="DK41">
        <f t="shared" ca="1" si="107"/>
        <v>3</v>
      </c>
      <c r="DL41">
        <f t="shared" ca="1" si="108"/>
        <v>2</v>
      </c>
      <c r="DM41">
        <f t="shared" ca="1" si="109"/>
        <v>0</v>
      </c>
      <c r="DN41">
        <f t="shared" ca="1" si="110"/>
        <v>0</v>
      </c>
      <c r="DO41">
        <f t="shared" ca="1" si="111"/>
        <v>0</v>
      </c>
      <c r="DP41">
        <f t="shared" ca="1" si="112"/>
        <v>0.5</v>
      </c>
      <c r="DQ41">
        <f t="shared" ca="1" si="113"/>
        <v>0.5</v>
      </c>
      <c r="DR41">
        <f t="shared" ca="1" si="114"/>
        <v>1</v>
      </c>
      <c r="DS41">
        <f t="shared" ca="1" si="115"/>
        <v>1</v>
      </c>
      <c r="DT41">
        <f t="shared" ca="1" si="116"/>
        <v>1</v>
      </c>
      <c r="DU41">
        <f t="shared" ca="1" si="117"/>
        <v>3</v>
      </c>
      <c r="DV41">
        <f t="shared" ca="1" si="118"/>
        <v>3.5</v>
      </c>
      <c r="DW41">
        <f t="shared" ca="1" si="119"/>
        <v>0</v>
      </c>
      <c r="DX41">
        <f t="shared" ca="1" si="120"/>
        <v>0</v>
      </c>
      <c r="DY41">
        <f t="shared" ca="1" si="121"/>
        <v>0</v>
      </c>
      <c r="DZ41">
        <f t="shared" ca="1" si="122"/>
        <v>1</v>
      </c>
      <c r="EA41">
        <f t="shared" ca="1" si="123"/>
        <v>-2.8444499999999904</v>
      </c>
      <c r="EB41">
        <f t="shared" ca="1" si="124"/>
        <v>37.641100000000002</v>
      </c>
      <c r="EC41">
        <f t="shared" ca="1" si="125"/>
        <v>0</v>
      </c>
      <c r="ED41">
        <f t="shared" ca="1" si="126"/>
        <v>0</v>
      </c>
      <c r="EE41">
        <f t="shared" ca="1" si="127"/>
        <v>0</v>
      </c>
      <c r="EF41">
        <f t="shared" ca="1" si="128"/>
        <v>0</v>
      </c>
      <c r="EG41">
        <f t="shared" ca="1" si="129"/>
        <v>0</v>
      </c>
      <c r="EH41">
        <f t="shared" ca="1" si="130"/>
        <v>0.5</v>
      </c>
      <c r="EI41">
        <f t="shared" ca="1" si="131"/>
        <v>0</v>
      </c>
      <c r="EJ41">
        <f t="shared" ca="1" si="132"/>
        <v>0</v>
      </c>
      <c r="EK41">
        <f t="shared" ca="1" si="133"/>
        <v>0</v>
      </c>
      <c r="EL41">
        <f t="shared" ca="1" si="134"/>
        <v>0</v>
      </c>
      <c r="EM41">
        <f t="shared" ca="1" si="135"/>
        <v>0</v>
      </c>
      <c r="EN41">
        <f t="shared" ca="1" si="136"/>
        <v>0</v>
      </c>
      <c r="EO41">
        <f t="shared" ca="1" si="137"/>
        <v>0</v>
      </c>
      <c r="EP41">
        <f t="shared" ca="1" si="138"/>
        <v>0</v>
      </c>
      <c r="EQ41">
        <f t="shared" ca="1" si="139"/>
        <v>0</v>
      </c>
      <c r="ER41">
        <f t="shared" ca="1" si="140"/>
        <v>0.5</v>
      </c>
      <c r="ES41">
        <f t="shared" ca="1" si="141"/>
        <v>0</v>
      </c>
      <c r="ET41">
        <f t="shared" ca="1" si="142"/>
        <v>0</v>
      </c>
      <c r="EU41">
        <f t="shared" ca="1" si="143"/>
        <v>0</v>
      </c>
      <c r="EV41">
        <f t="shared" ca="1" si="144"/>
        <v>0</v>
      </c>
      <c r="EW41">
        <f t="shared" ca="1" si="145"/>
        <v>0</v>
      </c>
      <c r="EX41">
        <f t="shared" ca="1" si="146"/>
        <v>0</v>
      </c>
      <c r="EY41">
        <f t="shared" ca="1" si="147"/>
        <v>0</v>
      </c>
      <c r="EZ41">
        <f t="shared" ca="1" si="148"/>
        <v>0</v>
      </c>
      <c r="FA41">
        <f t="shared" ca="1" si="149"/>
        <v>0</v>
      </c>
      <c r="FB41">
        <f t="shared" ca="1" si="150"/>
        <v>0</v>
      </c>
      <c r="FC41">
        <f t="shared" ca="1" si="151"/>
        <v>0</v>
      </c>
      <c r="FD41">
        <f t="shared" ca="1" si="152"/>
        <v>0</v>
      </c>
      <c r="FE41">
        <f t="shared" ca="1" si="153"/>
        <v>0</v>
      </c>
      <c r="FF41">
        <f t="shared" ca="1" si="154"/>
        <v>0</v>
      </c>
      <c r="FG41">
        <f t="shared" ca="1" si="155"/>
        <v>0</v>
      </c>
      <c r="FH41">
        <f t="shared" ca="1" si="156"/>
        <v>0</v>
      </c>
      <c r="FI41">
        <f t="shared" ca="1" si="157"/>
        <v>0</v>
      </c>
      <c r="FJ41">
        <f t="shared" ca="1" si="158"/>
        <v>0</v>
      </c>
      <c r="FK41">
        <f t="shared" ca="1" si="159"/>
        <v>0.5</v>
      </c>
      <c r="FL41">
        <f t="shared" ca="1" si="160"/>
        <v>0</v>
      </c>
      <c r="FM41">
        <f t="shared" ca="1" si="161"/>
        <v>0</v>
      </c>
      <c r="FN41">
        <f t="shared" ca="1" si="162"/>
        <v>0</v>
      </c>
      <c r="FO41">
        <f t="shared" ca="1" si="163"/>
        <v>0</v>
      </c>
      <c r="FP41">
        <f t="shared" ca="1" si="164"/>
        <v>0</v>
      </c>
      <c r="FQ41">
        <f t="shared" ca="1" si="165"/>
        <v>0</v>
      </c>
      <c r="FR41">
        <f t="shared" ca="1" si="166"/>
        <v>0.5</v>
      </c>
      <c r="FS41">
        <f t="shared" ca="1" si="167"/>
        <v>0</v>
      </c>
      <c r="FT41">
        <f t="shared" ca="1" si="168"/>
        <v>0</v>
      </c>
      <c r="FU41">
        <f t="shared" ca="1" si="169"/>
        <v>1</v>
      </c>
      <c r="FV41">
        <f t="shared" ca="1" si="170"/>
        <v>0</v>
      </c>
      <c r="FW41">
        <f t="shared" ca="1" si="171"/>
        <v>0</v>
      </c>
      <c r="FX41">
        <f t="shared" ca="1" si="172"/>
        <v>0</v>
      </c>
      <c r="FY41">
        <f t="shared" ca="1" si="173"/>
        <v>0</v>
      </c>
      <c r="FZ41">
        <f t="shared" ca="1" si="174"/>
        <v>0</v>
      </c>
      <c r="GA41">
        <f t="shared" ca="1" si="175"/>
        <v>0</v>
      </c>
      <c r="GB41">
        <f t="shared" ca="1" si="176"/>
        <v>0</v>
      </c>
      <c r="GC41">
        <f t="shared" ca="1" si="177"/>
        <v>0</v>
      </c>
      <c r="GD41">
        <f t="shared" ca="1" si="178"/>
        <v>0</v>
      </c>
      <c r="GE41">
        <f t="shared" ca="1" si="179"/>
        <v>0</v>
      </c>
      <c r="GF41">
        <f t="shared" ca="1" si="180"/>
        <v>0.5</v>
      </c>
      <c r="GG41">
        <f t="shared" ca="1" si="181"/>
        <v>0</v>
      </c>
      <c r="GH41">
        <f t="shared" ca="1" si="182"/>
        <v>0</v>
      </c>
      <c r="GI41">
        <f t="shared" ca="1" si="183"/>
        <v>0</v>
      </c>
      <c r="GJ41">
        <f t="shared" ca="1" si="184"/>
        <v>0</v>
      </c>
      <c r="GK41">
        <f t="shared" ca="1" si="185"/>
        <v>0</v>
      </c>
      <c r="GL41">
        <f t="shared" ca="1" si="186"/>
        <v>0</v>
      </c>
      <c r="GM41">
        <f t="shared" ca="1" si="187"/>
        <v>0</v>
      </c>
      <c r="GN41">
        <f t="shared" ca="1" si="188"/>
        <v>0</v>
      </c>
      <c r="GO41">
        <f t="shared" ca="1" si="189"/>
        <v>0</v>
      </c>
      <c r="GP41">
        <f t="shared" ca="1" si="190"/>
        <v>0</v>
      </c>
      <c r="GQ41">
        <f t="shared" ca="1" si="191"/>
        <v>0</v>
      </c>
      <c r="GR41">
        <f t="shared" ca="1" si="192"/>
        <v>0</v>
      </c>
      <c r="GS41">
        <f t="shared" ca="1" si="193"/>
        <v>0</v>
      </c>
      <c r="GT41">
        <f t="shared" ca="1" si="194"/>
        <v>0</v>
      </c>
      <c r="GU41">
        <f t="shared" ca="1" si="195"/>
        <v>0</v>
      </c>
      <c r="GV41">
        <f t="shared" ca="1" si="196"/>
        <v>0</v>
      </c>
      <c r="GW41">
        <f t="shared" ca="1" si="197"/>
        <v>0</v>
      </c>
      <c r="GX41">
        <f t="shared" ca="1" si="198"/>
        <v>0.5</v>
      </c>
      <c r="GY41">
        <f t="shared" ca="1" si="199"/>
        <v>1</v>
      </c>
      <c r="GZ41">
        <f t="shared" ca="1" si="200"/>
        <v>0</v>
      </c>
      <c r="HA41">
        <f t="shared" ca="1" si="201"/>
        <v>0</v>
      </c>
      <c r="HB41">
        <f t="shared" ca="1" si="202"/>
        <v>0</v>
      </c>
      <c r="HC41">
        <f t="shared" ca="1" si="203"/>
        <v>0</v>
      </c>
      <c r="HD41">
        <f t="shared" ca="1" si="204"/>
        <v>0</v>
      </c>
      <c r="HE41">
        <f t="shared" ca="1" si="205"/>
        <v>0</v>
      </c>
      <c r="HF41">
        <f t="shared" ca="1" si="206"/>
        <v>0</v>
      </c>
      <c r="HG41">
        <f t="shared" ca="1" si="207"/>
        <v>0</v>
      </c>
      <c r="HH41">
        <f t="shared" ca="1" si="208"/>
        <v>0</v>
      </c>
      <c r="HI41">
        <f t="shared" ca="1" si="209"/>
        <v>0</v>
      </c>
    </row>
    <row r="42" spans="1:217" x14ac:dyDescent="0.2">
      <c r="B42" s="2">
        <v>45323</v>
      </c>
      <c r="C42">
        <v>1</v>
      </c>
      <c r="D42">
        <v>1</v>
      </c>
      <c r="E42">
        <v>36</v>
      </c>
      <c r="F42">
        <v>15</v>
      </c>
      <c r="G42" s="5">
        <v>603</v>
      </c>
      <c r="H42">
        <f t="shared" ca="1" si="0"/>
        <v>7</v>
      </c>
      <c r="I42">
        <f t="shared" ca="1" si="1"/>
        <v>10</v>
      </c>
      <c r="J42">
        <f t="shared" ca="1" si="2"/>
        <v>10.53954176114887</v>
      </c>
      <c r="K42">
        <f t="shared" ca="1" si="3"/>
        <v>-3.29578845427059</v>
      </c>
      <c r="L42">
        <f t="shared" ca="1" si="4"/>
        <v>10.53954176114887</v>
      </c>
      <c r="M42">
        <f t="shared" ca="1" si="5"/>
        <v>0</v>
      </c>
      <c r="N42">
        <f t="shared" ca="1" si="6"/>
        <v>0.54631723667395049</v>
      </c>
      <c r="O42">
        <f t="shared" ca="1" si="7"/>
        <v>251.57049999999953</v>
      </c>
      <c r="P42">
        <f t="shared" ca="1" si="8"/>
        <v>241.490499999999</v>
      </c>
      <c r="Q42">
        <f t="shared" ca="1" si="9"/>
        <v>251.48653593</v>
      </c>
      <c r="R42">
        <f t="shared" ca="1" si="10"/>
        <v>56</v>
      </c>
      <c r="S42">
        <f t="shared" ca="1" si="11"/>
        <v>0</v>
      </c>
      <c r="T42">
        <f t="shared" ca="1" si="12"/>
        <v>0.344155812960246</v>
      </c>
      <c r="U42">
        <f t="shared" ca="1" si="13"/>
        <v>-1</v>
      </c>
      <c r="V42">
        <f t="shared" ca="1" si="14"/>
        <v>1</v>
      </c>
      <c r="W42">
        <f t="shared" ca="1" si="15"/>
        <v>0.344155812960246</v>
      </c>
      <c r="X42">
        <f t="shared" ca="1" si="16"/>
        <v>1.86363636363636</v>
      </c>
      <c r="Y42">
        <f t="shared" ca="1" si="17"/>
        <v>2.71717171717171</v>
      </c>
      <c r="Z42">
        <f t="shared" ca="1" si="18"/>
        <v>3.4696969696969648</v>
      </c>
      <c r="AA42">
        <f t="shared" ca="1" si="19"/>
        <v>2.2225775983808649E-15</v>
      </c>
      <c r="AB42">
        <f t="shared" ca="1" si="20"/>
        <v>-0.21459754276909548</v>
      </c>
      <c r="AC42">
        <f t="shared" ca="1" si="21"/>
        <v>-1.1945636556907379E-16</v>
      </c>
      <c r="AD42">
        <f t="shared" ca="1" si="22"/>
        <v>-2.4979890687797548</v>
      </c>
      <c r="AE42">
        <f t="shared" ca="1" si="23"/>
        <v>-8.2157949387550037E-17</v>
      </c>
      <c r="AF42">
        <f t="shared" ca="1" si="24"/>
        <v>-3.3104609290073901</v>
      </c>
      <c r="AG42">
        <f t="shared" ca="1" si="25"/>
        <v>1.2806480740687704E-16</v>
      </c>
      <c r="AH42">
        <f t="shared" ca="1" si="26"/>
        <v>-1.8936256244427501</v>
      </c>
      <c r="AI42">
        <f t="shared" ca="1" si="27"/>
        <v>3.64999806860108E-6</v>
      </c>
      <c r="AJ42">
        <f t="shared" ca="1" si="28"/>
        <v>506.390984556474</v>
      </c>
      <c r="AK42">
        <f t="shared" ca="1" si="29"/>
        <v>15.278979871136151</v>
      </c>
      <c r="AL42">
        <f t="shared" ca="1" si="30"/>
        <v>14.737767102763751</v>
      </c>
      <c r="AM42">
        <f t="shared" ca="1" si="31"/>
        <v>6.895265393940095</v>
      </c>
      <c r="AN42">
        <f t="shared" ca="1" si="32"/>
        <v>8.3366663030786547</v>
      </c>
      <c r="AO42">
        <f t="shared" ca="1" si="33"/>
        <v>7.0083455002521351</v>
      </c>
      <c r="AP42">
        <f t="shared" ca="1" si="34"/>
        <v>2.1667047137522601</v>
      </c>
      <c r="AQ42">
        <f t="shared" ca="1" si="35"/>
        <v>1.2489996154397751</v>
      </c>
      <c r="AR42">
        <f t="shared" ca="1" si="36"/>
        <v>1.2489996154397751</v>
      </c>
      <c r="AS42">
        <f t="shared" ca="1" si="37"/>
        <v>0.67710235687613196</v>
      </c>
      <c r="AT42">
        <f t="shared" ca="1" si="38"/>
        <v>0.67710235687613196</v>
      </c>
      <c r="AU42">
        <f t="shared" ca="1" si="39"/>
        <v>0.36121299307897747</v>
      </c>
      <c r="AV42">
        <f t="shared" ca="1" si="40"/>
        <v>0.36121299307897747</v>
      </c>
      <c r="AW42">
        <f t="shared" ca="1" si="41"/>
        <v>-0.16</v>
      </c>
      <c r="AX42">
        <f t="shared" ca="1" si="42"/>
        <v>8889.132108631009</v>
      </c>
      <c r="AY42">
        <f t="shared" ca="1" si="43"/>
        <v>2.1663640311731553</v>
      </c>
      <c r="AZ42">
        <f t="shared" ca="1" si="44"/>
        <v>5.0895191579060448</v>
      </c>
      <c r="BA42">
        <f t="shared" ca="1" si="45"/>
        <v>3.215057251400145</v>
      </c>
      <c r="BB42">
        <f t="shared" ca="1" si="46"/>
        <v>91.378965995067901</v>
      </c>
      <c r="BC42">
        <f t="shared" ca="1" si="47"/>
        <v>29.689381850270301</v>
      </c>
      <c r="BD42">
        <f t="shared" ca="1" si="48"/>
        <v>6.1570402626809146</v>
      </c>
      <c r="BE42">
        <f t="shared" ca="1" si="49"/>
        <v>0</v>
      </c>
      <c r="BF42">
        <f t="shared" ca="1" si="50"/>
        <v>0</v>
      </c>
      <c r="BG42">
        <f t="shared" ca="1" si="51"/>
        <v>0</v>
      </c>
      <c r="BH42">
        <f t="shared" ca="1" si="52"/>
        <v>4.2355262349845999</v>
      </c>
      <c r="BI42">
        <f t="shared" ca="1" si="53"/>
        <v>2.4919892604735998</v>
      </c>
      <c r="BJ42">
        <f t="shared" ca="1" si="54"/>
        <v>2.1952075238374098</v>
      </c>
      <c r="BK42">
        <f t="shared" ca="1" si="55"/>
        <v>0</v>
      </c>
      <c r="BL42">
        <f t="shared" ca="1" si="56"/>
        <v>0</v>
      </c>
      <c r="BM42">
        <f t="shared" ca="1" si="57"/>
        <v>9.0636280614948959</v>
      </c>
      <c r="BN42">
        <f t="shared" ca="1" si="58"/>
        <v>11.845353807343395</v>
      </c>
      <c r="BO42">
        <f t="shared" ca="1" si="59"/>
        <v>13.51184196349816</v>
      </c>
      <c r="BP42">
        <f t="shared" ca="1" si="60"/>
        <v>11.472981179179261</v>
      </c>
      <c r="BQ42">
        <f t="shared" ca="1" si="61"/>
        <v>45.7154255022839</v>
      </c>
      <c r="BR42">
        <f t="shared" ca="1" si="62"/>
        <v>0</v>
      </c>
      <c r="BS42">
        <f t="shared" ca="1" si="63"/>
        <v>0</v>
      </c>
      <c r="BT42">
        <f t="shared" ca="1" si="64"/>
        <v>2.4919892604735998</v>
      </c>
      <c r="BU42">
        <f t="shared" ca="1" si="65"/>
        <v>0</v>
      </c>
      <c r="BV42">
        <f t="shared" ca="1" si="66"/>
        <v>6.4348922928226546</v>
      </c>
      <c r="BW42">
        <f t="shared" ca="1" si="67"/>
        <v>3.2484298421579698</v>
      </c>
      <c r="BX42">
        <f t="shared" ca="1" si="68"/>
        <v>32.772213246024549</v>
      </c>
      <c r="BY42">
        <f t="shared" ca="1" si="69"/>
        <v>0</v>
      </c>
      <c r="BZ42">
        <f t="shared" ca="1" si="70"/>
        <v>0</v>
      </c>
      <c r="CA42">
        <f t="shared" ca="1" si="71"/>
        <v>29.689381850270301</v>
      </c>
      <c r="CB42">
        <f t="shared" ca="1" si="72"/>
        <v>2.1952075238374098</v>
      </c>
      <c r="CC42">
        <f t="shared" ca="1" si="73"/>
        <v>0</v>
      </c>
      <c r="CD42">
        <f t="shared" ca="1" si="74"/>
        <v>0</v>
      </c>
      <c r="CE42">
        <f t="shared" ca="1" si="75"/>
        <v>5.7404191026315701</v>
      </c>
      <c r="CF42">
        <f t="shared" ca="1" si="76"/>
        <v>6.4348922928226546</v>
      </c>
      <c r="CG42">
        <f t="shared" ca="1" si="77"/>
        <v>2.9086104205229448</v>
      </c>
      <c r="CH42">
        <f t="shared" ca="1" si="78"/>
        <v>15.1587613848885</v>
      </c>
      <c r="CI42">
        <f t="shared" ca="1" si="79"/>
        <v>24.3001513338046</v>
      </c>
      <c r="CJ42">
        <f t="shared" ca="1" si="80"/>
        <v>4.2355262349845999</v>
      </c>
      <c r="CK42">
        <f t="shared" ca="1" si="81"/>
        <v>0</v>
      </c>
      <c r="CL42">
        <f t="shared" ca="1" si="82"/>
        <v>0</v>
      </c>
      <c r="CM42">
        <f t="shared" ca="1" si="83"/>
        <v>34.085000000000001</v>
      </c>
      <c r="CN42">
        <f t="shared" ca="1" si="84"/>
        <v>48.168277106013505</v>
      </c>
      <c r="CO42">
        <f t="shared" ca="1" si="85"/>
        <v>2.1952075238374098</v>
      </c>
      <c r="CP42">
        <f t="shared" ca="1" si="86"/>
        <v>0</v>
      </c>
      <c r="CQ42">
        <f t="shared" ca="1" si="87"/>
        <v>23.976640125262001</v>
      </c>
      <c r="CR42">
        <f t="shared" ca="1" si="88"/>
        <v>0</v>
      </c>
      <c r="CS42">
        <f t="shared" ca="1" si="89"/>
        <v>0</v>
      </c>
      <c r="CT42">
        <f t="shared" ca="1" si="90"/>
        <v>0</v>
      </c>
      <c r="CU42">
        <f t="shared" ca="1" si="91"/>
        <v>0</v>
      </c>
      <c r="CV42">
        <f t="shared" ca="1" si="92"/>
        <v>0</v>
      </c>
      <c r="CW42">
        <f t="shared" ca="1" si="93"/>
        <v>2.4919892604735998</v>
      </c>
      <c r="CX42">
        <f t="shared" ca="1" si="94"/>
        <v>13.830836128176101</v>
      </c>
      <c r="CY42">
        <f t="shared" ca="1" si="95"/>
        <v>79.573775392101197</v>
      </c>
      <c r="CZ42">
        <f t="shared" ca="1" si="96"/>
        <v>0</v>
      </c>
      <c r="DA42">
        <f t="shared" ca="1" si="97"/>
        <v>1.61978009259259</v>
      </c>
      <c r="DB42">
        <f t="shared" ca="1" si="98"/>
        <v>0</v>
      </c>
      <c r="DC42">
        <f t="shared" ca="1" si="99"/>
        <v>-3.5771236063869951</v>
      </c>
      <c r="DD42">
        <f t="shared" ca="1" si="100"/>
        <v>-0.80383479780801004</v>
      </c>
      <c r="DE42">
        <f t="shared" ca="1" si="101"/>
        <v>-3.0188303099017348</v>
      </c>
      <c r="DF42">
        <f t="shared" ca="1" si="102"/>
        <v>-2.45631164965986</v>
      </c>
      <c r="DG42">
        <f t="shared" ca="1" si="103"/>
        <v>-3.29578845427059</v>
      </c>
      <c r="DH42">
        <f t="shared" ca="1" si="104"/>
        <v>0</v>
      </c>
      <c r="DI42">
        <f t="shared" ca="1" si="105"/>
        <v>0.20833333333333298</v>
      </c>
      <c r="DJ42">
        <f t="shared" ca="1" si="106"/>
        <v>10</v>
      </c>
      <c r="DK42">
        <f t="shared" ca="1" si="107"/>
        <v>3</v>
      </c>
      <c r="DL42">
        <f t="shared" ca="1" si="108"/>
        <v>1.5</v>
      </c>
      <c r="DM42">
        <f t="shared" ca="1" si="109"/>
        <v>0</v>
      </c>
      <c r="DN42">
        <f t="shared" ca="1" si="110"/>
        <v>0</v>
      </c>
      <c r="DO42">
        <f t="shared" ca="1" si="111"/>
        <v>0</v>
      </c>
      <c r="DP42">
        <f t="shared" ca="1" si="112"/>
        <v>0.5</v>
      </c>
      <c r="DQ42">
        <f t="shared" ca="1" si="113"/>
        <v>0.5</v>
      </c>
      <c r="DR42">
        <f t="shared" ca="1" si="114"/>
        <v>1</v>
      </c>
      <c r="DS42">
        <f t="shared" ca="1" si="115"/>
        <v>0.5</v>
      </c>
      <c r="DT42">
        <f t="shared" ca="1" si="116"/>
        <v>1</v>
      </c>
      <c r="DU42">
        <f t="shared" ca="1" si="117"/>
        <v>3</v>
      </c>
      <c r="DV42">
        <f t="shared" ca="1" si="118"/>
        <v>2.5</v>
      </c>
      <c r="DW42">
        <f t="shared" ca="1" si="119"/>
        <v>0</v>
      </c>
      <c r="DX42">
        <f t="shared" ca="1" si="120"/>
        <v>0</v>
      </c>
      <c r="DY42">
        <f t="shared" ca="1" si="121"/>
        <v>0</v>
      </c>
      <c r="DZ42">
        <f t="shared" ca="1" si="122"/>
        <v>1</v>
      </c>
      <c r="EA42">
        <f t="shared" ca="1" si="123"/>
        <v>-2.7791999999999901</v>
      </c>
      <c r="EB42">
        <f t="shared" ca="1" si="124"/>
        <v>34.344099999999997</v>
      </c>
      <c r="EC42">
        <f t="shared" ca="1" si="125"/>
        <v>0</v>
      </c>
      <c r="ED42">
        <f t="shared" ca="1" si="126"/>
        <v>0</v>
      </c>
      <c r="EE42">
        <f t="shared" ca="1" si="127"/>
        <v>0</v>
      </c>
      <c r="EF42">
        <f t="shared" ca="1" si="128"/>
        <v>0</v>
      </c>
      <c r="EG42">
        <f t="shared" ca="1" si="129"/>
        <v>0</v>
      </c>
      <c r="EH42">
        <f t="shared" ca="1" si="130"/>
        <v>0.5</v>
      </c>
      <c r="EI42">
        <f t="shared" ca="1" si="131"/>
        <v>0</v>
      </c>
      <c r="EJ42">
        <f t="shared" ca="1" si="132"/>
        <v>0</v>
      </c>
      <c r="EK42">
        <f t="shared" ca="1" si="133"/>
        <v>0</v>
      </c>
      <c r="EL42">
        <f t="shared" ca="1" si="134"/>
        <v>0</v>
      </c>
      <c r="EM42">
        <f t="shared" ca="1" si="135"/>
        <v>0</v>
      </c>
      <c r="EN42">
        <f t="shared" ca="1" si="136"/>
        <v>0</v>
      </c>
      <c r="EO42">
        <f t="shared" ca="1" si="137"/>
        <v>0</v>
      </c>
      <c r="EP42">
        <f t="shared" ca="1" si="138"/>
        <v>0</v>
      </c>
      <c r="EQ42">
        <f t="shared" ca="1" si="139"/>
        <v>0</v>
      </c>
      <c r="ER42">
        <f t="shared" ca="1" si="140"/>
        <v>0.5</v>
      </c>
      <c r="ES42">
        <f t="shared" ca="1" si="141"/>
        <v>0</v>
      </c>
      <c r="ET42">
        <f t="shared" ca="1" si="142"/>
        <v>0</v>
      </c>
      <c r="EU42">
        <f t="shared" ca="1" si="143"/>
        <v>0</v>
      </c>
      <c r="EV42">
        <f t="shared" ca="1" si="144"/>
        <v>0</v>
      </c>
      <c r="EW42">
        <f t="shared" ca="1" si="145"/>
        <v>0</v>
      </c>
      <c r="EX42">
        <f t="shared" ca="1" si="146"/>
        <v>0</v>
      </c>
      <c r="EY42">
        <f t="shared" ca="1" si="147"/>
        <v>0</v>
      </c>
      <c r="EZ42">
        <f t="shared" ca="1" si="148"/>
        <v>0</v>
      </c>
      <c r="FA42">
        <f t="shared" ca="1" si="149"/>
        <v>0</v>
      </c>
      <c r="FB42">
        <f t="shared" ca="1" si="150"/>
        <v>0</v>
      </c>
      <c r="FC42">
        <f t="shared" ca="1" si="151"/>
        <v>0</v>
      </c>
      <c r="FD42">
        <f t="shared" ca="1" si="152"/>
        <v>0</v>
      </c>
      <c r="FE42">
        <f t="shared" ca="1" si="153"/>
        <v>0</v>
      </c>
      <c r="FF42">
        <f t="shared" ca="1" si="154"/>
        <v>0</v>
      </c>
      <c r="FG42">
        <f t="shared" ca="1" si="155"/>
        <v>0</v>
      </c>
      <c r="FH42">
        <f t="shared" ca="1" si="156"/>
        <v>0</v>
      </c>
      <c r="FI42">
        <f t="shared" ca="1" si="157"/>
        <v>0</v>
      </c>
      <c r="FJ42">
        <f t="shared" ca="1" si="158"/>
        <v>0</v>
      </c>
      <c r="FK42">
        <f t="shared" ca="1" si="159"/>
        <v>0.5</v>
      </c>
      <c r="FL42">
        <f t="shared" ca="1" si="160"/>
        <v>0</v>
      </c>
      <c r="FM42">
        <f t="shared" ca="1" si="161"/>
        <v>0</v>
      </c>
      <c r="FN42">
        <f t="shared" ca="1" si="162"/>
        <v>0</v>
      </c>
      <c r="FO42">
        <f t="shared" ca="1" si="163"/>
        <v>0</v>
      </c>
      <c r="FP42">
        <f t="shared" ca="1" si="164"/>
        <v>0</v>
      </c>
      <c r="FQ42">
        <f t="shared" ca="1" si="165"/>
        <v>0</v>
      </c>
      <c r="FR42">
        <f t="shared" ca="1" si="166"/>
        <v>0</v>
      </c>
      <c r="FS42">
        <f t="shared" ca="1" si="167"/>
        <v>0</v>
      </c>
      <c r="FT42">
        <f t="shared" ca="1" si="168"/>
        <v>0</v>
      </c>
      <c r="FU42">
        <f t="shared" ca="1" si="169"/>
        <v>1.5</v>
      </c>
      <c r="FV42">
        <f t="shared" ca="1" si="170"/>
        <v>0</v>
      </c>
      <c r="FW42">
        <f t="shared" ca="1" si="171"/>
        <v>0</v>
      </c>
      <c r="FX42">
        <f t="shared" ca="1" si="172"/>
        <v>0</v>
      </c>
      <c r="FY42">
        <f t="shared" ca="1" si="173"/>
        <v>0</v>
      </c>
      <c r="FZ42">
        <f t="shared" ca="1" si="174"/>
        <v>0</v>
      </c>
      <c r="GA42">
        <f t="shared" ca="1" si="175"/>
        <v>0</v>
      </c>
      <c r="GB42">
        <f t="shared" ca="1" si="176"/>
        <v>0</v>
      </c>
      <c r="GC42">
        <f t="shared" ca="1" si="177"/>
        <v>0</v>
      </c>
      <c r="GD42">
        <f t="shared" ca="1" si="178"/>
        <v>0</v>
      </c>
      <c r="GE42">
        <f t="shared" ca="1" si="179"/>
        <v>0</v>
      </c>
      <c r="GF42">
        <f t="shared" ca="1" si="180"/>
        <v>0</v>
      </c>
      <c r="GG42">
        <f t="shared" ca="1" si="181"/>
        <v>0</v>
      </c>
      <c r="GH42">
        <f t="shared" ca="1" si="182"/>
        <v>0</v>
      </c>
      <c r="GI42">
        <f t="shared" ca="1" si="183"/>
        <v>0</v>
      </c>
      <c r="GJ42">
        <f t="shared" ca="1" si="184"/>
        <v>0</v>
      </c>
      <c r="GK42">
        <f t="shared" ca="1" si="185"/>
        <v>0</v>
      </c>
      <c r="GL42">
        <f t="shared" ca="1" si="186"/>
        <v>0</v>
      </c>
      <c r="GM42">
        <f t="shared" ca="1" si="187"/>
        <v>0</v>
      </c>
      <c r="GN42">
        <f t="shared" ca="1" si="188"/>
        <v>0</v>
      </c>
      <c r="GO42">
        <f t="shared" ca="1" si="189"/>
        <v>0</v>
      </c>
      <c r="GP42">
        <f t="shared" ca="1" si="190"/>
        <v>0</v>
      </c>
      <c r="GQ42">
        <f t="shared" ca="1" si="191"/>
        <v>0</v>
      </c>
      <c r="GR42">
        <f t="shared" ca="1" si="192"/>
        <v>0</v>
      </c>
      <c r="GS42">
        <f t="shared" ca="1" si="193"/>
        <v>0</v>
      </c>
      <c r="GT42">
        <f t="shared" ca="1" si="194"/>
        <v>0</v>
      </c>
      <c r="GU42">
        <f t="shared" ca="1" si="195"/>
        <v>0</v>
      </c>
      <c r="GV42">
        <f t="shared" ca="1" si="196"/>
        <v>0</v>
      </c>
      <c r="GW42">
        <f t="shared" ca="1" si="197"/>
        <v>0</v>
      </c>
      <c r="GX42">
        <f t="shared" ca="1" si="198"/>
        <v>0.5</v>
      </c>
      <c r="GY42">
        <f t="shared" ca="1" si="199"/>
        <v>1</v>
      </c>
      <c r="GZ42">
        <f t="shared" ca="1" si="200"/>
        <v>0</v>
      </c>
      <c r="HA42">
        <f t="shared" ca="1" si="201"/>
        <v>0</v>
      </c>
      <c r="HB42">
        <f t="shared" ca="1" si="202"/>
        <v>0</v>
      </c>
      <c r="HC42">
        <f t="shared" ca="1" si="203"/>
        <v>0</v>
      </c>
      <c r="HD42">
        <f t="shared" ca="1" si="204"/>
        <v>0</v>
      </c>
      <c r="HE42">
        <f t="shared" ca="1" si="205"/>
        <v>0</v>
      </c>
      <c r="HF42">
        <f t="shared" ca="1" si="206"/>
        <v>0</v>
      </c>
      <c r="HG42">
        <f t="shared" ca="1" si="207"/>
        <v>0</v>
      </c>
      <c r="HH42">
        <f t="shared" ca="1" si="208"/>
        <v>0</v>
      </c>
      <c r="HI42">
        <f t="shared" ca="1" si="209"/>
        <v>0</v>
      </c>
    </row>
    <row r="43" spans="1:217" x14ac:dyDescent="0.2">
      <c r="B43" s="2">
        <v>45323</v>
      </c>
      <c r="C43">
        <v>1</v>
      </c>
      <c r="D43">
        <v>1</v>
      </c>
      <c r="E43">
        <v>36</v>
      </c>
      <c r="F43">
        <v>28</v>
      </c>
      <c r="G43" s="5">
        <v>420</v>
      </c>
      <c r="H43">
        <f t="shared" ca="1" si="0"/>
        <v>7</v>
      </c>
      <c r="I43">
        <f t="shared" ca="1" si="1"/>
        <v>10.5</v>
      </c>
      <c r="J43">
        <f t="shared" ca="1" si="2"/>
        <v>7.5974704743008301</v>
      </c>
      <c r="K43">
        <f t="shared" ca="1" si="3"/>
        <v>-3.2681125401549451</v>
      </c>
      <c r="L43">
        <f t="shared" ca="1" si="4"/>
        <v>7.5974704743008301</v>
      </c>
      <c r="M43">
        <f t="shared" ca="1" si="5"/>
        <v>0</v>
      </c>
      <c r="N43">
        <f t="shared" ca="1" si="6"/>
        <v>0.535046648039185</v>
      </c>
      <c r="O43">
        <f t="shared" ca="1" si="7"/>
        <v>250.57499999999953</v>
      </c>
      <c r="P43">
        <f t="shared" ca="1" si="8"/>
        <v>239.99099999999902</v>
      </c>
      <c r="Q43">
        <f t="shared" ca="1" si="9"/>
        <v>250.48870414599998</v>
      </c>
      <c r="R43">
        <f t="shared" ca="1" si="10"/>
        <v>56</v>
      </c>
      <c r="S43">
        <f t="shared" ca="1" si="11"/>
        <v>0</v>
      </c>
      <c r="T43">
        <f t="shared" ca="1" si="12"/>
        <v>0.34415581294028652</v>
      </c>
      <c r="U43">
        <f t="shared" ca="1" si="13"/>
        <v>-1</v>
      </c>
      <c r="V43">
        <f t="shared" ca="1" si="14"/>
        <v>1</v>
      </c>
      <c r="W43">
        <f t="shared" ca="1" si="15"/>
        <v>0.34415581294028652</v>
      </c>
      <c r="X43">
        <f t="shared" ca="1" si="16"/>
        <v>1.818181818181815</v>
      </c>
      <c r="Y43">
        <f t="shared" ca="1" si="17"/>
        <v>2.6262626262626201</v>
      </c>
      <c r="Z43">
        <f t="shared" ca="1" si="18"/>
        <v>3.2878787878787801</v>
      </c>
      <c r="AA43">
        <f t="shared" ca="1" si="19"/>
        <v>1.1369006555773514E-15</v>
      </c>
      <c r="AB43">
        <f t="shared" ca="1" si="20"/>
        <v>-0.21460154371135498</v>
      </c>
      <c r="AC43">
        <f t="shared" ca="1" si="21"/>
        <v>-1.994862753127033E-16</v>
      </c>
      <c r="AD43">
        <f t="shared" ca="1" si="22"/>
        <v>-2.4985066807872749</v>
      </c>
      <c r="AE43">
        <f t="shared" ca="1" si="23"/>
        <v>-9.9838212022933249E-17</v>
      </c>
      <c r="AF43">
        <f t="shared" ca="1" si="24"/>
        <v>-3.3104589801432449</v>
      </c>
      <c r="AG43">
        <f t="shared" ca="1" si="25"/>
        <v>1.6833164570943705E-16</v>
      </c>
      <c r="AH43">
        <f t="shared" ca="1" si="26"/>
        <v>-1.893625704628825</v>
      </c>
      <c r="AI43">
        <f t="shared" ca="1" si="27"/>
        <v>3.8649977967763501E-6</v>
      </c>
      <c r="AJ43">
        <f t="shared" ca="1" si="28"/>
        <v>514.02533029801202</v>
      </c>
      <c r="AK43">
        <f t="shared" ca="1" si="29"/>
        <v>15.632533261729449</v>
      </c>
      <c r="AL43">
        <f t="shared" ca="1" si="30"/>
        <v>15.252909011491049</v>
      </c>
      <c r="AM43">
        <f t="shared" ca="1" si="31"/>
        <v>6.9104073026674149</v>
      </c>
      <c r="AN43">
        <f t="shared" ca="1" si="32"/>
        <v>8.6056687043090445</v>
      </c>
      <c r="AO43">
        <f t="shared" ca="1" si="33"/>
        <v>7.2200405998477253</v>
      </c>
      <c r="AP43">
        <f t="shared" ca="1" si="34"/>
        <v>2.1742756681159197</v>
      </c>
      <c r="AQ43">
        <f t="shared" ca="1" si="35"/>
        <v>1.2565705698034351</v>
      </c>
      <c r="AR43">
        <f t="shared" ca="1" si="36"/>
        <v>1.2565705698034351</v>
      </c>
      <c r="AS43">
        <f t="shared" ca="1" si="37"/>
        <v>0.68088783405796149</v>
      </c>
      <c r="AT43">
        <f t="shared" ca="1" si="38"/>
        <v>0.68088783405796149</v>
      </c>
      <c r="AU43">
        <f t="shared" ca="1" si="39"/>
        <v>0.35129434188835401</v>
      </c>
      <c r="AV43">
        <f t="shared" ca="1" si="40"/>
        <v>0.35129434188835401</v>
      </c>
      <c r="AW43">
        <f t="shared" ca="1" si="41"/>
        <v>-0.22499999999999998</v>
      </c>
      <c r="AX43">
        <f t="shared" ca="1" si="42"/>
        <v>13986.87527957736</v>
      </c>
      <c r="AY43">
        <f t="shared" ca="1" si="43"/>
        <v>2.0292294444451748</v>
      </c>
      <c r="AZ43">
        <f t="shared" ca="1" si="44"/>
        <v>5.0329309726342251</v>
      </c>
      <c r="BA43">
        <f t="shared" ca="1" si="45"/>
        <v>3.1672866194982552</v>
      </c>
      <c r="BB43">
        <f t="shared" ca="1" si="46"/>
        <v>92.439135548849947</v>
      </c>
      <c r="BC43">
        <f t="shared" ca="1" si="47"/>
        <v>32.243785945823902</v>
      </c>
      <c r="BD43">
        <f t="shared" ca="1" si="48"/>
        <v>6.1231857587999201</v>
      </c>
      <c r="BE43">
        <f t="shared" ca="1" si="49"/>
        <v>0</v>
      </c>
      <c r="BF43">
        <f t="shared" ca="1" si="50"/>
        <v>0</v>
      </c>
      <c r="BG43">
        <f t="shared" ca="1" si="51"/>
        <v>0.71559982861631499</v>
      </c>
      <c r="BH43">
        <f t="shared" ca="1" si="52"/>
        <v>4.2355262349845999</v>
      </c>
      <c r="BI43">
        <f t="shared" ca="1" si="53"/>
        <v>2.4919892604735998</v>
      </c>
      <c r="BJ43">
        <f t="shared" ca="1" si="54"/>
        <v>0</v>
      </c>
      <c r="BK43">
        <f t="shared" ca="1" si="55"/>
        <v>0</v>
      </c>
      <c r="BL43">
        <f t="shared" ca="1" si="56"/>
        <v>0</v>
      </c>
      <c r="BM43">
        <f t="shared" ca="1" si="57"/>
        <v>9.0636280614948959</v>
      </c>
      <c r="BN43">
        <f t="shared" ca="1" si="58"/>
        <v>11.845353807343395</v>
      </c>
      <c r="BO43">
        <f t="shared" ca="1" si="59"/>
        <v>13.51184196349816</v>
      </c>
      <c r="BP43">
        <f t="shared" ca="1" si="60"/>
        <v>11.472981179179261</v>
      </c>
      <c r="BQ43">
        <f t="shared" ca="1" si="61"/>
        <v>46.074622074000104</v>
      </c>
      <c r="BR43">
        <f t="shared" ca="1" si="62"/>
        <v>0</v>
      </c>
      <c r="BS43">
        <f t="shared" ca="1" si="63"/>
        <v>0.71559982861631499</v>
      </c>
      <c r="BT43">
        <f t="shared" ca="1" si="64"/>
        <v>2.4919892604735998</v>
      </c>
      <c r="BU43">
        <f t="shared" ca="1" si="65"/>
        <v>0</v>
      </c>
      <c r="BV43">
        <f t="shared" ca="1" si="66"/>
        <v>6.4348922928226546</v>
      </c>
      <c r="BW43">
        <f t="shared" ca="1" si="67"/>
        <v>3.2484298421579698</v>
      </c>
      <c r="BX43">
        <f t="shared" ca="1" si="68"/>
        <v>29.863602825501602</v>
      </c>
      <c r="BY43">
        <f t="shared" ca="1" si="69"/>
        <v>0</v>
      </c>
      <c r="BZ43">
        <f t="shared" ca="1" si="70"/>
        <v>2.8747559166419498</v>
      </c>
      <c r="CA43">
        <f t="shared" ca="1" si="71"/>
        <v>29.689381850270301</v>
      </c>
      <c r="CB43">
        <f t="shared" ca="1" si="72"/>
        <v>0</v>
      </c>
      <c r="CC43">
        <f t="shared" ca="1" si="73"/>
        <v>2.8747559166419498</v>
      </c>
      <c r="CD43">
        <f t="shared" ca="1" si="74"/>
        <v>0</v>
      </c>
      <c r="CE43">
        <f t="shared" ca="1" si="75"/>
        <v>9.0104230268014494</v>
      </c>
      <c r="CF43">
        <f t="shared" ca="1" si="76"/>
        <v>6.4348922928226546</v>
      </c>
      <c r="CG43">
        <f t="shared" ca="1" si="77"/>
        <v>0</v>
      </c>
      <c r="CH43">
        <f t="shared" ca="1" si="78"/>
        <v>15.1587613848885</v>
      </c>
      <c r="CI43">
        <f t="shared" ca="1" si="79"/>
        <v>24.3001513338046</v>
      </c>
      <c r="CJ43">
        <f t="shared" ca="1" si="80"/>
        <v>4.2355262349845999</v>
      </c>
      <c r="CK43">
        <f t="shared" ca="1" si="81"/>
        <v>0</v>
      </c>
      <c r="CL43">
        <f t="shared" ca="1" si="82"/>
        <v>0</v>
      </c>
      <c r="CM43">
        <f t="shared" ca="1" si="83"/>
        <v>44.2</v>
      </c>
      <c r="CN43">
        <f t="shared" ca="1" si="84"/>
        <v>48.134422602132503</v>
      </c>
      <c r="CO43">
        <f t="shared" ca="1" si="85"/>
        <v>0</v>
      </c>
      <c r="CP43">
        <f t="shared" ca="1" si="86"/>
        <v>0</v>
      </c>
      <c r="CQ43">
        <f t="shared" ca="1" si="87"/>
        <v>23.976640125262001</v>
      </c>
      <c r="CR43">
        <f t="shared" ca="1" si="88"/>
        <v>0</v>
      </c>
      <c r="CS43">
        <f t="shared" ca="1" si="89"/>
        <v>0</v>
      </c>
      <c r="CT43">
        <f t="shared" ca="1" si="90"/>
        <v>0</v>
      </c>
      <c r="CU43">
        <f t="shared" ca="1" si="91"/>
        <v>0</v>
      </c>
      <c r="CV43">
        <f t="shared" ca="1" si="92"/>
        <v>0</v>
      </c>
      <c r="CW43">
        <f t="shared" ca="1" si="93"/>
        <v>5.0463933560272043</v>
      </c>
      <c r="CX43">
        <f t="shared" ca="1" si="94"/>
        <v>14.546435956792401</v>
      </c>
      <c r="CY43">
        <f t="shared" ca="1" si="95"/>
        <v>76.891326510928337</v>
      </c>
      <c r="CZ43">
        <f t="shared" ca="1" si="96"/>
        <v>0</v>
      </c>
      <c r="DA43">
        <f t="shared" ca="1" si="97"/>
        <v>1.61978009259259</v>
      </c>
      <c r="DB43">
        <f t="shared" ca="1" si="98"/>
        <v>1.9808770313680999</v>
      </c>
      <c r="DC43">
        <f t="shared" ca="1" si="99"/>
        <v>-3.4789438460569349</v>
      </c>
      <c r="DD43">
        <f t="shared" ca="1" si="100"/>
        <v>-0.38264597505668901</v>
      </c>
      <c r="DE43">
        <f t="shared" ca="1" si="101"/>
        <v>-2.6568709845049101</v>
      </c>
      <c r="DF43">
        <f t="shared" ca="1" si="102"/>
        <v>-2.4137436224489797</v>
      </c>
      <c r="DG43">
        <f t="shared" ca="1" si="103"/>
        <v>-3.2681125401549451</v>
      </c>
      <c r="DH43">
        <f t="shared" ca="1" si="104"/>
        <v>0</v>
      </c>
      <c r="DI43">
        <f t="shared" ca="1" si="105"/>
        <v>0.20833333333333298</v>
      </c>
      <c r="DJ43">
        <f t="shared" ca="1" si="106"/>
        <v>10</v>
      </c>
      <c r="DK43">
        <f t="shared" ca="1" si="107"/>
        <v>3.5</v>
      </c>
      <c r="DL43">
        <f t="shared" ca="1" si="108"/>
        <v>2</v>
      </c>
      <c r="DM43">
        <f t="shared" ca="1" si="109"/>
        <v>0</v>
      </c>
      <c r="DN43">
        <f t="shared" ca="1" si="110"/>
        <v>0</v>
      </c>
      <c r="DO43">
        <f t="shared" ca="1" si="111"/>
        <v>0</v>
      </c>
      <c r="DP43">
        <f t="shared" ca="1" si="112"/>
        <v>0.5</v>
      </c>
      <c r="DQ43">
        <f t="shared" ca="1" si="113"/>
        <v>0.5</v>
      </c>
      <c r="DR43">
        <f t="shared" ca="1" si="114"/>
        <v>1</v>
      </c>
      <c r="DS43">
        <f t="shared" ca="1" si="115"/>
        <v>1</v>
      </c>
      <c r="DT43">
        <f t="shared" ca="1" si="116"/>
        <v>1.5</v>
      </c>
      <c r="DU43">
        <f t="shared" ca="1" si="117"/>
        <v>3</v>
      </c>
      <c r="DV43">
        <f t="shared" ca="1" si="118"/>
        <v>3</v>
      </c>
      <c r="DW43">
        <f t="shared" ca="1" si="119"/>
        <v>0</v>
      </c>
      <c r="DX43">
        <f t="shared" ca="1" si="120"/>
        <v>0</v>
      </c>
      <c r="DY43">
        <f t="shared" ca="1" si="121"/>
        <v>0</v>
      </c>
      <c r="DZ43">
        <f t="shared" ca="1" si="122"/>
        <v>1</v>
      </c>
      <c r="EA43">
        <f t="shared" ca="1" si="123"/>
        <v>-2.9959499999999899</v>
      </c>
      <c r="EB43">
        <f t="shared" ca="1" si="124"/>
        <v>35.197499999999998</v>
      </c>
      <c r="EC43">
        <f t="shared" ca="1" si="125"/>
        <v>0</v>
      </c>
      <c r="ED43">
        <f t="shared" ca="1" si="126"/>
        <v>0</v>
      </c>
      <c r="EE43">
        <f t="shared" ca="1" si="127"/>
        <v>0</v>
      </c>
      <c r="EF43">
        <f t="shared" ca="1" si="128"/>
        <v>0</v>
      </c>
      <c r="EG43">
        <f t="shared" ca="1" si="129"/>
        <v>0</v>
      </c>
      <c r="EH43">
        <f t="shared" ca="1" si="130"/>
        <v>0.5</v>
      </c>
      <c r="EI43">
        <f t="shared" ca="1" si="131"/>
        <v>0</v>
      </c>
      <c r="EJ43">
        <f t="shared" ca="1" si="132"/>
        <v>0.5</v>
      </c>
      <c r="EK43">
        <f t="shared" ca="1" si="133"/>
        <v>0</v>
      </c>
      <c r="EL43">
        <f t="shared" ca="1" si="134"/>
        <v>0</v>
      </c>
      <c r="EM43">
        <f t="shared" ca="1" si="135"/>
        <v>0</v>
      </c>
      <c r="EN43">
        <f t="shared" ca="1" si="136"/>
        <v>0</v>
      </c>
      <c r="EO43">
        <f t="shared" ca="1" si="137"/>
        <v>0</v>
      </c>
      <c r="EP43">
        <f t="shared" ca="1" si="138"/>
        <v>0</v>
      </c>
      <c r="EQ43">
        <f t="shared" ca="1" si="139"/>
        <v>0</v>
      </c>
      <c r="ER43">
        <f t="shared" ca="1" si="140"/>
        <v>0.5</v>
      </c>
      <c r="ES43">
        <f t="shared" ca="1" si="141"/>
        <v>0</v>
      </c>
      <c r="ET43">
        <f t="shared" ca="1" si="142"/>
        <v>0</v>
      </c>
      <c r="EU43">
        <f t="shared" ca="1" si="143"/>
        <v>0</v>
      </c>
      <c r="EV43">
        <f t="shared" ca="1" si="144"/>
        <v>0</v>
      </c>
      <c r="EW43">
        <f t="shared" ca="1" si="145"/>
        <v>0</v>
      </c>
      <c r="EX43">
        <f t="shared" ca="1" si="146"/>
        <v>0</v>
      </c>
      <c r="EY43">
        <f t="shared" ca="1" si="147"/>
        <v>0</v>
      </c>
      <c r="EZ43">
        <f t="shared" ca="1" si="148"/>
        <v>0</v>
      </c>
      <c r="FA43">
        <f t="shared" ca="1" si="149"/>
        <v>0</v>
      </c>
      <c r="FB43">
        <f t="shared" ca="1" si="150"/>
        <v>0</v>
      </c>
      <c r="FC43">
        <f t="shared" ca="1" si="151"/>
        <v>0</v>
      </c>
      <c r="FD43">
        <f t="shared" ca="1" si="152"/>
        <v>0</v>
      </c>
      <c r="FE43">
        <f t="shared" ca="1" si="153"/>
        <v>0</v>
      </c>
      <c r="FF43">
        <f t="shared" ca="1" si="154"/>
        <v>0</v>
      </c>
      <c r="FG43">
        <f t="shared" ca="1" si="155"/>
        <v>0</v>
      </c>
      <c r="FH43">
        <f t="shared" ca="1" si="156"/>
        <v>0</v>
      </c>
      <c r="FI43">
        <f t="shared" ca="1" si="157"/>
        <v>0</v>
      </c>
      <c r="FJ43">
        <f t="shared" ca="1" si="158"/>
        <v>0</v>
      </c>
      <c r="FK43">
        <f t="shared" ca="1" si="159"/>
        <v>0.5</v>
      </c>
      <c r="FL43">
        <f t="shared" ca="1" si="160"/>
        <v>0</v>
      </c>
      <c r="FM43">
        <f t="shared" ca="1" si="161"/>
        <v>0</v>
      </c>
      <c r="FN43">
        <f t="shared" ca="1" si="162"/>
        <v>0</v>
      </c>
      <c r="FO43">
        <f t="shared" ca="1" si="163"/>
        <v>0</v>
      </c>
      <c r="FP43">
        <f t="shared" ca="1" si="164"/>
        <v>0</v>
      </c>
      <c r="FQ43">
        <f t="shared" ca="1" si="165"/>
        <v>0</v>
      </c>
      <c r="FR43">
        <f t="shared" ca="1" si="166"/>
        <v>0</v>
      </c>
      <c r="FS43">
        <f t="shared" ca="1" si="167"/>
        <v>0</v>
      </c>
      <c r="FT43">
        <f t="shared" ca="1" si="168"/>
        <v>0</v>
      </c>
      <c r="FU43">
        <f t="shared" ca="1" si="169"/>
        <v>1</v>
      </c>
      <c r="FV43">
        <f t="shared" ca="1" si="170"/>
        <v>0</v>
      </c>
      <c r="FW43">
        <f t="shared" ca="1" si="171"/>
        <v>0</v>
      </c>
      <c r="FX43">
        <f t="shared" ca="1" si="172"/>
        <v>0</v>
      </c>
      <c r="FY43">
        <f t="shared" ca="1" si="173"/>
        <v>0</v>
      </c>
      <c r="FZ43">
        <f t="shared" ca="1" si="174"/>
        <v>0</v>
      </c>
      <c r="GA43">
        <f t="shared" ca="1" si="175"/>
        <v>0</v>
      </c>
      <c r="GB43">
        <f t="shared" ca="1" si="176"/>
        <v>0</v>
      </c>
      <c r="GC43">
        <f t="shared" ca="1" si="177"/>
        <v>0</v>
      </c>
      <c r="GD43">
        <f t="shared" ca="1" si="178"/>
        <v>0</v>
      </c>
      <c r="GE43">
        <f t="shared" ca="1" si="179"/>
        <v>0</v>
      </c>
      <c r="GF43">
        <f t="shared" ca="1" si="180"/>
        <v>0</v>
      </c>
      <c r="GG43">
        <f t="shared" ca="1" si="181"/>
        <v>0</v>
      </c>
      <c r="GH43">
        <f t="shared" ca="1" si="182"/>
        <v>0</v>
      </c>
      <c r="GI43">
        <f t="shared" ca="1" si="183"/>
        <v>0</v>
      </c>
      <c r="GJ43">
        <f t="shared" ca="1" si="184"/>
        <v>0</v>
      </c>
      <c r="GK43">
        <f t="shared" ca="1" si="185"/>
        <v>0</v>
      </c>
      <c r="GL43">
        <f t="shared" ca="1" si="186"/>
        <v>0</v>
      </c>
      <c r="GM43">
        <f t="shared" ca="1" si="187"/>
        <v>0</v>
      </c>
      <c r="GN43">
        <f t="shared" ca="1" si="188"/>
        <v>0</v>
      </c>
      <c r="GO43">
        <f t="shared" ca="1" si="189"/>
        <v>0</v>
      </c>
      <c r="GP43">
        <f t="shared" ca="1" si="190"/>
        <v>0.5</v>
      </c>
      <c r="GQ43">
        <f t="shared" ca="1" si="191"/>
        <v>0.5</v>
      </c>
      <c r="GR43">
        <f t="shared" ca="1" si="192"/>
        <v>0</v>
      </c>
      <c r="GS43">
        <f t="shared" ca="1" si="193"/>
        <v>0</v>
      </c>
      <c r="GT43">
        <f t="shared" ca="1" si="194"/>
        <v>0</v>
      </c>
      <c r="GU43">
        <f t="shared" ca="1" si="195"/>
        <v>0</v>
      </c>
      <c r="GV43">
        <f t="shared" ca="1" si="196"/>
        <v>0</v>
      </c>
      <c r="GW43">
        <f t="shared" ca="1" si="197"/>
        <v>0</v>
      </c>
      <c r="GX43">
        <f t="shared" ca="1" si="198"/>
        <v>0.5</v>
      </c>
      <c r="GY43">
        <f t="shared" ca="1" si="199"/>
        <v>1</v>
      </c>
      <c r="GZ43">
        <f t="shared" ca="1" si="200"/>
        <v>0</v>
      </c>
      <c r="HA43">
        <f t="shared" ca="1" si="201"/>
        <v>0</v>
      </c>
      <c r="HB43">
        <f t="shared" ca="1" si="202"/>
        <v>0</v>
      </c>
      <c r="HC43">
        <f t="shared" ca="1" si="203"/>
        <v>0</v>
      </c>
      <c r="HD43">
        <f t="shared" ca="1" si="204"/>
        <v>0</v>
      </c>
      <c r="HE43">
        <f t="shared" ca="1" si="205"/>
        <v>0</v>
      </c>
      <c r="HF43">
        <f t="shared" ca="1" si="206"/>
        <v>0</v>
      </c>
      <c r="HG43">
        <f t="shared" ca="1" si="207"/>
        <v>0</v>
      </c>
      <c r="HH43">
        <f t="shared" ca="1" si="208"/>
        <v>0</v>
      </c>
      <c r="HI43">
        <f t="shared" ca="1" si="209"/>
        <v>0</v>
      </c>
    </row>
    <row r="44" spans="1:217" x14ac:dyDescent="0.2">
      <c r="B44" s="2">
        <v>45323</v>
      </c>
      <c r="C44">
        <v>1</v>
      </c>
      <c r="D44">
        <v>1</v>
      </c>
      <c r="E44">
        <v>36</v>
      </c>
      <c r="F44">
        <v>9</v>
      </c>
      <c r="G44" s="5">
        <v>820</v>
      </c>
      <c r="H44">
        <f t="shared" ca="1" si="0"/>
        <v>6.5</v>
      </c>
      <c r="I44">
        <f t="shared" ca="1" si="1"/>
        <v>9.5</v>
      </c>
      <c r="J44">
        <f t="shared" ca="1" si="2"/>
        <v>7.4717824074074048</v>
      </c>
      <c r="K44">
        <f t="shared" ca="1" si="3"/>
        <v>-3.0425925925925852</v>
      </c>
      <c r="L44">
        <f t="shared" ca="1" si="4"/>
        <v>7.4717824074074048</v>
      </c>
      <c r="M44">
        <f t="shared" ca="1" si="5"/>
        <v>0</v>
      </c>
      <c r="N44">
        <f t="shared" ca="1" si="6"/>
        <v>0.51576958663257355</v>
      </c>
      <c r="O44">
        <f t="shared" ca="1" si="7"/>
        <v>235.56200000000001</v>
      </c>
      <c r="P44">
        <f t="shared" ca="1" si="8"/>
        <v>225.98599999999902</v>
      </c>
      <c r="Q44">
        <f t="shared" ca="1" si="9"/>
        <v>235.48342180399999</v>
      </c>
      <c r="R44">
        <f t="shared" ca="1" si="10"/>
        <v>50</v>
      </c>
      <c r="S44">
        <f t="shared" ca="1" si="11"/>
        <v>0</v>
      </c>
      <c r="T44">
        <f t="shared" ca="1" si="12"/>
        <v>0.34429556468086697</v>
      </c>
      <c r="U44">
        <f t="shared" ca="1" si="13"/>
        <v>-1</v>
      </c>
      <c r="V44">
        <f t="shared" ca="1" si="14"/>
        <v>1</v>
      </c>
      <c r="W44">
        <f t="shared" ca="1" si="15"/>
        <v>0.34429556468086697</v>
      </c>
      <c r="X44">
        <f t="shared" ca="1" si="16"/>
        <v>1.777777777777775</v>
      </c>
      <c r="Y44">
        <f t="shared" ca="1" si="17"/>
        <v>2.55555555555555</v>
      </c>
      <c r="Z44">
        <f t="shared" ca="1" si="18"/>
        <v>3.2222222222222152</v>
      </c>
      <c r="AA44">
        <f t="shared" ca="1" si="19"/>
        <v>8.3653042447875249E-16</v>
      </c>
      <c r="AB44">
        <f t="shared" ca="1" si="20"/>
        <v>-0.214453940945425</v>
      </c>
      <c r="AC44">
        <f t="shared" ca="1" si="21"/>
        <v>-1.567420391137243E-16</v>
      </c>
      <c r="AD44">
        <f t="shared" ca="1" si="22"/>
        <v>-2.4587830468803</v>
      </c>
      <c r="AE44">
        <f t="shared" ca="1" si="23"/>
        <v>-1.48247360646589E-16</v>
      </c>
      <c r="AF44">
        <f t="shared" ca="1" si="24"/>
        <v>-3.2939614354909099</v>
      </c>
      <c r="AG44">
        <f t="shared" ca="1" si="25"/>
        <v>1.3749890628462202E-17</v>
      </c>
      <c r="AH44">
        <f t="shared" ca="1" si="26"/>
        <v>-1.89710052792138</v>
      </c>
      <c r="AI44">
        <f t="shared" ca="1" si="27"/>
        <v>3.06499867317559E-6</v>
      </c>
      <c r="AJ44">
        <f t="shared" ca="1" si="28"/>
        <v>461.98935688094946</v>
      </c>
      <c r="AK44">
        <f t="shared" ca="1" si="29"/>
        <v>14.028979871136151</v>
      </c>
      <c r="AL44">
        <f t="shared" ca="1" si="30"/>
        <v>13.798784866259101</v>
      </c>
      <c r="AM44">
        <f t="shared" ca="1" si="31"/>
        <v>6.4562831574354798</v>
      </c>
      <c r="AN44">
        <f t="shared" ca="1" si="32"/>
        <v>7.7116663030786547</v>
      </c>
      <c r="AO44">
        <f t="shared" ca="1" si="33"/>
        <v>6.5388543819998297</v>
      </c>
      <c r="AP44">
        <f t="shared" ca="1" si="34"/>
        <v>1.9472135954999499</v>
      </c>
      <c r="AQ44">
        <f t="shared" ca="1" si="35"/>
        <v>1.0920084971874651</v>
      </c>
      <c r="AR44">
        <f t="shared" ca="1" si="36"/>
        <v>1.0920084971874651</v>
      </c>
      <c r="AS44">
        <f t="shared" ca="1" si="37"/>
        <v>0.595307647468726</v>
      </c>
      <c r="AT44">
        <f t="shared" ca="1" si="38"/>
        <v>0.595307647468726</v>
      </c>
      <c r="AU44">
        <f t="shared" ca="1" si="39"/>
        <v>0.29452882373436251</v>
      </c>
      <c r="AV44">
        <f t="shared" ca="1" si="40"/>
        <v>0.29452882373436251</v>
      </c>
      <c r="AW44">
        <f t="shared" ca="1" si="41"/>
        <v>-0.125</v>
      </c>
      <c r="AX44">
        <f t="shared" ca="1" si="42"/>
        <v>3534.7223721345699</v>
      </c>
      <c r="AY44">
        <f t="shared" ca="1" si="43"/>
        <v>1.82698983759275</v>
      </c>
      <c r="AZ44">
        <f t="shared" ca="1" si="44"/>
        <v>4.7256365258709092</v>
      </c>
      <c r="BA44">
        <f t="shared" ca="1" si="45"/>
        <v>2.78738213039487</v>
      </c>
      <c r="BB44">
        <f t="shared" ca="1" si="46"/>
        <v>85.411241986322551</v>
      </c>
      <c r="BC44">
        <f t="shared" ca="1" si="47"/>
        <v>29.689381850270301</v>
      </c>
      <c r="BD44">
        <f t="shared" ca="1" si="48"/>
        <v>3.2484298421579698</v>
      </c>
      <c r="BE44">
        <f t="shared" ca="1" si="49"/>
        <v>0</v>
      </c>
      <c r="BF44">
        <f t="shared" ca="1" si="50"/>
        <v>0</v>
      </c>
      <c r="BG44">
        <f t="shared" ca="1" si="51"/>
        <v>0</v>
      </c>
      <c r="BH44">
        <f t="shared" ca="1" si="52"/>
        <v>4.2355262349845999</v>
      </c>
      <c r="BI44">
        <f t="shared" ca="1" si="53"/>
        <v>2.4919892604735998</v>
      </c>
      <c r="BJ44">
        <f t="shared" ca="1" si="54"/>
        <v>0</v>
      </c>
      <c r="BK44">
        <f t="shared" ca="1" si="55"/>
        <v>0</v>
      </c>
      <c r="BL44">
        <f t="shared" ca="1" si="56"/>
        <v>0</v>
      </c>
      <c r="BM44">
        <f t="shared" ca="1" si="57"/>
        <v>18.127256122989845</v>
      </c>
      <c r="BN44">
        <f t="shared" ca="1" si="58"/>
        <v>3.0212093538316451</v>
      </c>
      <c r="BO44">
        <f t="shared" ca="1" si="59"/>
        <v>11.736346702511746</v>
      </c>
      <c r="BP44">
        <f t="shared" ca="1" si="60"/>
        <v>12.158360457264358</v>
      </c>
      <c r="BQ44">
        <f t="shared" ca="1" si="61"/>
        <v>42.834838700361402</v>
      </c>
      <c r="BR44">
        <f t="shared" ca="1" si="62"/>
        <v>0</v>
      </c>
      <c r="BS44">
        <f t="shared" ca="1" si="63"/>
        <v>0</v>
      </c>
      <c r="BT44">
        <f t="shared" ca="1" si="64"/>
        <v>2.4919892604735998</v>
      </c>
      <c r="BU44">
        <f t="shared" ca="1" si="65"/>
        <v>0</v>
      </c>
      <c r="BV44">
        <f t="shared" ca="1" si="66"/>
        <v>6.4968596843159396</v>
      </c>
      <c r="BW44">
        <f t="shared" ca="1" si="67"/>
        <v>0</v>
      </c>
      <c r="BX44">
        <f t="shared" ca="1" si="68"/>
        <v>32.884812179333252</v>
      </c>
      <c r="BY44">
        <f t="shared" ca="1" si="69"/>
        <v>0</v>
      </c>
      <c r="BZ44">
        <f t="shared" ca="1" si="70"/>
        <v>0</v>
      </c>
      <c r="CA44">
        <f t="shared" ca="1" si="71"/>
        <v>29.689381850270301</v>
      </c>
      <c r="CB44">
        <f t="shared" ca="1" si="72"/>
        <v>0</v>
      </c>
      <c r="CC44">
        <f t="shared" ca="1" si="73"/>
        <v>0</v>
      </c>
      <c r="CD44">
        <f t="shared" ca="1" si="74"/>
        <v>0</v>
      </c>
      <c r="CE44">
        <f t="shared" ca="1" si="75"/>
        <v>2.4919892604735998</v>
      </c>
      <c r="CF44">
        <f t="shared" ca="1" si="76"/>
        <v>6.4968596843159396</v>
      </c>
      <c r="CG44">
        <f t="shared" ca="1" si="77"/>
        <v>0</v>
      </c>
      <c r="CH44">
        <f t="shared" ca="1" si="78"/>
        <v>14.473382106803399</v>
      </c>
      <c r="CI44">
        <f t="shared" ca="1" si="79"/>
        <v>27.32136068763625</v>
      </c>
      <c r="CJ44">
        <f t="shared" ca="1" si="80"/>
        <v>4.2355262349845999</v>
      </c>
      <c r="CK44">
        <f t="shared" ca="1" si="81"/>
        <v>0</v>
      </c>
      <c r="CL44">
        <f t="shared" ca="1" si="82"/>
        <v>0</v>
      </c>
      <c r="CM44">
        <f t="shared" ca="1" si="83"/>
        <v>34.085000000000001</v>
      </c>
      <c r="CN44">
        <f t="shared" ca="1" si="84"/>
        <v>45.094413588657503</v>
      </c>
      <c r="CO44">
        <f t="shared" ca="1" si="85"/>
        <v>0</v>
      </c>
      <c r="CP44">
        <f t="shared" ca="1" si="86"/>
        <v>0</v>
      </c>
      <c r="CQ44">
        <f t="shared" ca="1" si="87"/>
        <v>23.976640125262001</v>
      </c>
      <c r="CR44">
        <f t="shared" ca="1" si="88"/>
        <v>0</v>
      </c>
      <c r="CS44">
        <f t="shared" ca="1" si="89"/>
        <v>0</v>
      </c>
      <c r="CT44">
        <f t="shared" ca="1" si="90"/>
        <v>0</v>
      </c>
      <c r="CU44">
        <f t="shared" ca="1" si="91"/>
        <v>0</v>
      </c>
      <c r="CV44">
        <f t="shared" ca="1" si="92"/>
        <v>0</v>
      </c>
      <c r="CW44">
        <f t="shared" ca="1" si="93"/>
        <v>2.4919892604735998</v>
      </c>
      <c r="CX44">
        <f t="shared" ca="1" si="94"/>
        <v>13.145456850091001</v>
      </c>
      <c r="CY44">
        <f t="shared" ca="1" si="95"/>
        <v>69.033149092970447</v>
      </c>
      <c r="CZ44">
        <f t="shared" ca="1" si="96"/>
        <v>0</v>
      </c>
      <c r="DA44">
        <f t="shared" ca="1" si="97"/>
        <v>1.61978009259259</v>
      </c>
      <c r="DB44">
        <f t="shared" ca="1" si="98"/>
        <v>0</v>
      </c>
      <c r="DC44">
        <f t="shared" ca="1" si="99"/>
        <v>-3.2585582010581948</v>
      </c>
      <c r="DD44">
        <f t="shared" ca="1" si="100"/>
        <v>0</v>
      </c>
      <c r="DE44">
        <f t="shared" ca="1" si="101"/>
        <v>-2.702631094104305</v>
      </c>
      <c r="DF44">
        <f t="shared" ca="1" si="102"/>
        <v>-0.73248063114134498</v>
      </c>
      <c r="DG44">
        <f t="shared" ca="1" si="103"/>
        <v>-3.0425925925925852</v>
      </c>
      <c r="DH44">
        <f t="shared" ca="1" si="104"/>
        <v>0</v>
      </c>
      <c r="DI44">
        <f t="shared" ca="1" si="105"/>
        <v>0.15476190476190399</v>
      </c>
      <c r="DJ44">
        <f t="shared" ca="1" si="106"/>
        <v>9</v>
      </c>
      <c r="DK44">
        <f t="shared" ca="1" si="107"/>
        <v>3</v>
      </c>
      <c r="DL44">
        <f t="shared" ca="1" si="108"/>
        <v>1.5</v>
      </c>
      <c r="DM44">
        <f t="shared" ca="1" si="109"/>
        <v>0</v>
      </c>
      <c r="DN44">
        <f t="shared" ca="1" si="110"/>
        <v>0</v>
      </c>
      <c r="DO44">
        <f t="shared" ca="1" si="111"/>
        <v>0</v>
      </c>
      <c r="DP44">
        <f t="shared" ca="1" si="112"/>
        <v>0.5</v>
      </c>
      <c r="DQ44">
        <f t="shared" ca="1" si="113"/>
        <v>0.5</v>
      </c>
      <c r="DR44">
        <f t="shared" ca="1" si="114"/>
        <v>1</v>
      </c>
      <c r="DS44">
        <f t="shared" ca="1" si="115"/>
        <v>0.5</v>
      </c>
      <c r="DT44">
        <f t="shared" ca="1" si="116"/>
        <v>1</v>
      </c>
      <c r="DU44">
        <f t="shared" ca="1" si="117"/>
        <v>2.5</v>
      </c>
      <c r="DV44">
        <f t="shared" ca="1" si="118"/>
        <v>2</v>
      </c>
      <c r="DW44">
        <f t="shared" ca="1" si="119"/>
        <v>0</v>
      </c>
      <c r="DX44">
        <f t="shared" ca="1" si="120"/>
        <v>0</v>
      </c>
      <c r="DY44">
        <f t="shared" ca="1" si="121"/>
        <v>0</v>
      </c>
      <c r="DZ44">
        <f t="shared" ca="1" si="122"/>
        <v>1</v>
      </c>
      <c r="EA44">
        <f t="shared" ca="1" si="123"/>
        <v>-2.8699999999999903</v>
      </c>
      <c r="EB44">
        <f t="shared" ca="1" si="124"/>
        <v>31.931600000000003</v>
      </c>
      <c r="EC44">
        <f t="shared" ca="1" si="125"/>
        <v>0</v>
      </c>
      <c r="ED44">
        <f t="shared" ca="1" si="126"/>
        <v>0</v>
      </c>
      <c r="EE44">
        <f t="shared" ca="1" si="127"/>
        <v>0</v>
      </c>
      <c r="EF44">
        <f t="shared" ca="1" si="128"/>
        <v>0</v>
      </c>
      <c r="EG44">
        <f t="shared" ca="1" si="129"/>
        <v>0</v>
      </c>
      <c r="EH44">
        <f t="shared" ca="1" si="130"/>
        <v>0.5</v>
      </c>
      <c r="EI44">
        <f t="shared" ca="1" si="131"/>
        <v>0</v>
      </c>
      <c r="EJ44">
        <f t="shared" ca="1" si="132"/>
        <v>0</v>
      </c>
      <c r="EK44">
        <f t="shared" ca="1" si="133"/>
        <v>0</v>
      </c>
      <c r="EL44">
        <f t="shared" ca="1" si="134"/>
        <v>0</v>
      </c>
      <c r="EM44">
        <f t="shared" ca="1" si="135"/>
        <v>0</v>
      </c>
      <c r="EN44">
        <f t="shared" ca="1" si="136"/>
        <v>0</v>
      </c>
      <c r="EO44">
        <f t="shared" ca="1" si="137"/>
        <v>0</v>
      </c>
      <c r="EP44">
        <f t="shared" ca="1" si="138"/>
        <v>0</v>
      </c>
      <c r="EQ44">
        <f t="shared" ca="1" si="139"/>
        <v>0</v>
      </c>
      <c r="ER44">
        <f t="shared" ca="1" si="140"/>
        <v>0.5</v>
      </c>
      <c r="ES44">
        <f t="shared" ca="1" si="141"/>
        <v>0</v>
      </c>
      <c r="ET44">
        <f t="shared" ca="1" si="142"/>
        <v>0</v>
      </c>
      <c r="EU44">
        <f t="shared" ca="1" si="143"/>
        <v>0</v>
      </c>
      <c r="EV44">
        <f t="shared" ca="1" si="144"/>
        <v>0</v>
      </c>
      <c r="EW44">
        <f t="shared" ca="1" si="145"/>
        <v>0</v>
      </c>
      <c r="EX44">
        <f t="shared" ca="1" si="146"/>
        <v>0</v>
      </c>
      <c r="EY44">
        <f t="shared" ca="1" si="147"/>
        <v>0</v>
      </c>
      <c r="EZ44">
        <f t="shared" ca="1" si="148"/>
        <v>0</v>
      </c>
      <c r="FA44">
        <f t="shared" ca="1" si="149"/>
        <v>0</v>
      </c>
      <c r="FB44">
        <f t="shared" ca="1" si="150"/>
        <v>0</v>
      </c>
      <c r="FC44">
        <f t="shared" ca="1" si="151"/>
        <v>0</v>
      </c>
      <c r="FD44">
        <f t="shared" ca="1" si="152"/>
        <v>0</v>
      </c>
      <c r="FE44">
        <f t="shared" ca="1" si="153"/>
        <v>0</v>
      </c>
      <c r="FF44">
        <f t="shared" ca="1" si="154"/>
        <v>0</v>
      </c>
      <c r="FG44">
        <f t="shared" ca="1" si="155"/>
        <v>0</v>
      </c>
      <c r="FH44">
        <f t="shared" ca="1" si="156"/>
        <v>0</v>
      </c>
      <c r="FI44">
        <f t="shared" ca="1" si="157"/>
        <v>0</v>
      </c>
      <c r="FJ44">
        <f t="shared" ca="1" si="158"/>
        <v>0</v>
      </c>
      <c r="FK44">
        <f t="shared" ca="1" si="159"/>
        <v>0.5</v>
      </c>
      <c r="FL44">
        <f t="shared" ca="1" si="160"/>
        <v>0</v>
      </c>
      <c r="FM44">
        <f t="shared" ca="1" si="161"/>
        <v>0</v>
      </c>
      <c r="FN44">
        <f t="shared" ca="1" si="162"/>
        <v>0</v>
      </c>
      <c r="FO44">
        <f t="shared" ca="1" si="163"/>
        <v>0</v>
      </c>
      <c r="FP44">
        <f t="shared" ca="1" si="164"/>
        <v>0</v>
      </c>
      <c r="FQ44">
        <f t="shared" ca="1" si="165"/>
        <v>0</v>
      </c>
      <c r="FR44">
        <f t="shared" ca="1" si="166"/>
        <v>0</v>
      </c>
      <c r="FS44">
        <f t="shared" ca="1" si="167"/>
        <v>0</v>
      </c>
      <c r="FT44">
        <f t="shared" ca="1" si="168"/>
        <v>0</v>
      </c>
      <c r="FU44">
        <f t="shared" ca="1" si="169"/>
        <v>1</v>
      </c>
      <c r="FV44">
        <f t="shared" ca="1" si="170"/>
        <v>0</v>
      </c>
      <c r="FW44">
        <f t="shared" ca="1" si="171"/>
        <v>0</v>
      </c>
      <c r="FX44">
        <f t="shared" ca="1" si="172"/>
        <v>0</v>
      </c>
      <c r="FY44">
        <f t="shared" ca="1" si="173"/>
        <v>0</v>
      </c>
      <c r="FZ44">
        <f t="shared" ca="1" si="174"/>
        <v>0</v>
      </c>
      <c r="GA44">
        <f t="shared" ca="1" si="175"/>
        <v>0</v>
      </c>
      <c r="GB44">
        <f t="shared" ca="1" si="176"/>
        <v>0</v>
      </c>
      <c r="GC44">
        <f t="shared" ca="1" si="177"/>
        <v>0</v>
      </c>
      <c r="GD44">
        <f t="shared" ca="1" si="178"/>
        <v>0</v>
      </c>
      <c r="GE44">
        <f t="shared" ca="1" si="179"/>
        <v>0</v>
      </c>
      <c r="GF44">
        <f t="shared" ca="1" si="180"/>
        <v>0</v>
      </c>
      <c r="GG44">
        <f t="shared" ca="1" si="181"/>
        <v>0</v>
      </c>
      <c r="GH44">
        <f t="shared" ca="1" si="182"/>
        <v>0</v>
      </c>
      <c r="GI44">
        <f t="shared" ca="1" si="183"/>
        <v>0</v>
      </c>
      <c r="GJ44">
        <f t="shared" ca="1" si="184"/>
        <v>0</v>
      </c>
      <c r="GK44">
        <f t="shared" ca="1" si="185"/>
        <v>0</v>
      </c>
      <c r="GL44">
        <f t="shared" ca="1" si="186"/>
        <v>0</v>
      </c>
      <c r="GM44">
        <f t="shared" ca="1" si="187"/>
        <v>0</v>
      </c>
      <c r="GN44">
        <f t="shared" ca="1" si="188"/>
        <v>0</v>
      </c>
      <c r="GO44">
        <f t="shared" ca="1" si="189"/>
        <v>0</v>
      </c>
      <c r="GP44">
        <f t="shared" ca="1" si="190"/>
        <v>0</v>
      </c>
      <c r="GQ44">
        <f t="shared" ca="1" si="191"/>
        <v>0</v>
      </c>
      <c r="GR44">
        <f t="shared" ca="1" si="192"/>
        <v>0</v>
      </c>
      <c r="GS44">
        <f t="shared" ca="1" si="193"/>
        <v>0</v>
      </c>
      <c r="GT44">
        <f t="shared" ca="1" si="194"/>
        <v>0</v>
      </c>
      <c r="GU44">
        <f t="shared" ca="1" si="195"/>
        <v>0</v>
      </c>
      <c r="GV44">
        <f t="shared" ca="1" si="196"/>
        <v>0</v>
      </c>
      <c r="GW44">
        <f t="shared" ca="1" si="197"/>
        <v>0</v>
      </c>
      <c r="GX44">
        <f t="shared" ca="1" si="198"/>
        <v>0.5</v>
      </c>
      <c r="GY44">
        <f t="shared" ca="1" si="199"/>
        <v>1</v>
      </c>
      <c r="GZ44">
        <f t="shared" ca="1" si="200"/>
        <v>0</v>
      </c>
      <c r="HA44">
        <f t="shared" ca="1" si="201"/>
        <v>0</v>
      </c>
      <c r="HB44">
        <f t="shared" ca="1" si="202"/>
        <v>0</v>
      </c>
      <c r="HC44">
        <f t="shared" ca="1" si="203"/>
        <v>0</v>
      </c>
      <c r="HD44">
        <f t="shared" ca="1" si="204"/>
        <v>0</v>
      </c>
      <c r="HE44">
        <f t="shared" ca="1" si="205"/>
        <v>0</v>
      </c>
      <c r="HF44">
        <f t="shared" ca="1" si="206"/>
        <v>0</v>
      </c>
      <c r="HG44">
        <f t="shared" ca="1" si="207"/>
        <v>0</v>
      </c>
      <c r="HH44">
        <f t="shared" ca="1" si="208"/>
        <v>0</v>
      </c>
      <c r="HI44">
        <f t="shared" ca="1" si="209"/>
        <v>0</v>
      </c>
    </row>
    <row r="45" spans="1:217" x14ac:dyDescent="0.2">
      <c r="B45" s="2">
        <v>45323</v>
      </c>
      <c r="C45">
        <v>1</v>
      </c>
      <c r="D45">
        <v>1</v>
      </c>
      <c r="E45">
        <v>36</v>
      </c>
      <c r="F45">
        <v>11</v>
      </c>
      <c r="G45" s="5">
        <v>60</v>
      </c>
      <c r="H45">
        <f t="shared" ca="1" si="0"/>
        <v>7.5</v>
      </c>
      <c r="I45">
        <f t="shared" ca="1" si="1"/>
        <v>11.5</v>
      </c>
      <c r="J45">
        <f t="shared" ca="1" si="2"/>
        <v>7.6599768518518498</v>
      </c>
      <c r="K45">
        <f t="shared" ca="1" si="3"/>
        <v>-3.3799898431594801</v>
      </c>
      <c r="L45">
        <f t="shared" ca="1" si="4"/>
        <v>7.6599768518518498</v>
      </c>
      <c r="M45">
        <f t="shared" ca="1" si="5"/>
        <v>0</v>
      </c>
      <c r="N45">
        <f t="shared" ca="1" si="6"/>
        <v>0.55821501243614158</v>
      </c>
      <c r="O45">
        <f t="shared" ca="1" si="7"/>
        <v>249.58899999999949</v>
      </c>
      <c r="P45">
        <f t="shared" ca="1" si="8"/>
        <v>237.99699999999899</v>
      </c>
      <c r="Q45">
        <f t="shared" ca="1" si="9"/>
        <v>249.49907186799999</v>
      </c>
      <c r="R45">
        <f t="shared" ca="1" si="10"/>
        <v>56</v>
      </c>
      <c r="S45">
        <f t="shared" ca="1" si="11"/>
        <v>0</v>
      </c>
      <c r="T45">
        <f t="shared" ca="1" si="12"/>
        <v>0.34415133833964351</v>
      </c>
      <c r="U45">
        <f t="shared" ca="1" si="13"/>
        <v>-1</v>
      </c>
      <c r="V45">
        <f t="shared" ca="1" si="14"/>
        <v>1</v>
      </c>
      <c r="W45">
        <f t="shared" ca="1" si="15"/>
        <v>0.34415133833964351</v>
      </c>
      <c r="X45">
        <f t="shared" ca="1" si="16"/>
        <v>1.7272727272727249</v>
      </c>
      <c r="Y45">
        <f t="shared" ca="1" si="17"/>
        <v>2.5353535353535301</v>
      </c>
      <c r="Z45">
        <f t="shared" ca="1" si="18"/>
        <v>3.2424242424242351</v>
      </c>
      <c r="AA45">
        <f t="shared" ca="1" si="19"/>
        <v>7.6601250543040196E-16</v>
      </c>
      <c r="AB45">
        <f t="shared" ca="1" si="20"/>
        <v>-0.214704011409247</v>
      </c>
      <c r="AC45">
        <f t="shared" ca="1" si="21"/>
        <v>-8.1502017322523448E-3</v>
      </c>
      <c r="AD45">
        <f t="shared" ca="1" si="22"/>
        <v>-2.5252830397456947</v>
      </c>
      <c r="AE45">
        <f t="shared" ca="1" si="23"/>
        <v>-1.8147597416972701E-16</v>
      </c>
      <c r="AF45">
        <f t="shared" ca="1" si="24"/>
        <v>-3.3092090346514746</v>
      </c>
      <c r="AG45">
        <f t="shared" ca="1" si="25"/>
        <v>-6.5386656427911848E-17</v>
      </c>
      <c r="AH45">
        <f t="shared" ca="1" si="26"/>
        <v>-1.8939025847149651</v>
      </c>
      <c r="AI45">
        <f t="shared" ca="1" si="27"/>
        <v>4.3249971530770548E-6</v>
      </c>
      <c r="AJ45">
        <f t="shared" ca="1" si="28"/>
        <v>546.796723156447</v>
      </c>
      <c r="AK45">
        <f t="shared" ca="1" si="29"/>
        <v>16.528979871136151</v>
      </c>
      <c r="AL45">
        <f t="shared" ca="1" si="30"/>
        <v>16.298784866259101</v>
      </c>
      <c r="AM45">
        <f t="shared" ca="1" si="31"/>
        <v>6.9562831574354798</v>
      </c>
      <c r="AN45">
        <f t="shared" ca="1" si="32"/>
        <v>8.9616663030786352</v>
      </c>
      <c r="AO45">
        <f t="shared" ca="1" si="33"/>
        <v>7.7888543819998297</v>
      </c>
      <c r="AP45">
        <f t="shared" ca="1" si="34"/>
        <v>2.1972135954999499</v>
      </c>
      <c r="AQ45">
        <f t="shared" ca="1" si="35"/>
        <v>1.2170084971874651</v>
      </c>
      <c r="AR45">
        <f t="shared" ca="1" si="36"/>
        <v>1.2170084971874651</v>
      </c>
      <c r="AS45">
        <f t="shared" ca="1" si="37"/>
        <v>0.66110679774997849</v>
      </c>
      <c r="AT45">
        <f t="shared" ca="1" si="38"/>
        <v>0.66110679774997849</v>
      </c>
      <c r="AU45">
        <f t="shared" ca="1" si="39"/>
        <v>0.34305339887498898</v>
      </c>
      <c r="AV45">
        <f t="shared" ca="1" si="40"/>
        <v>0.34305339887498898</v>
      </c>
      <c r="AW45">
        <f t="shared" ca="1" si="41"/>
        <v>-0.125</v>
      </c>
      <c r="AX45">
        <f t="shared" ca="1" si="42"/>
        <v>27208.337283819761</v>
      </c>
      <c r="AY45">
        <f t="shared" ca="1" si="43"/>
        <v>1.8951038628274102</v>
      </c>
      <c r="AZ45">
        <f t="shared" ca="1" si="44"/>
        <v>5.6517287948888644</v>
      </c>
      <c r="BA45">
        <f t="shared" ca="1" si="45"/>
        <v>3.5663828883004349</v>
      </c>
      <c r="BB45">
        <f t="shared" ca="1" si="46"/>
        <v>94.586125101054449</v>
      </c>
      <c r="BC45">
        <f t="shared" ca="1" si="47"/>
        <v>29.689381850270301</v>
      </c>
      <c r="BD45">
        <f t="shared" ca="1" si="48"/>
        <v>3.2484298421579698</v>
      </c>
      <c r="BE45">
        <f t="shared" ca="1" si="49"/>
        <v>0</v>
      </c>
      <c r="BF45">
        <f t="shared" ca="1" si="50"/>
        <v>0</v>
      </c>
      <c r="BG45">
        <f t="shared" ca="1" si="51"/>
        <v>0</v>
      </c>
      <c r="BH45">
        <f t="shared" ca="1" si="52"/>
        <v>4.2355262349845999</v>
      </c>
      <c r="BI45">
        <f t="shared" ca="1" si="53"/>
        <v>2.4919892604735998</v>
      </c>
      <c r="BJ45">
        <f t="shared" ca="1" si="54"/>
        <v>0</v>
      </c>
      <c r="BK45">
        <f t="shared" ca="1" si="55"/>
        <v>0</v>
      </c>
      <c r="BL45">
        <f t="shared" ca="1" si="56"/>
        <v>0</v>
      </c>
      <c r="BM45">
        <f t="shared" ca="1" si="57"/>
        <v>18.127256122989845</v>
      </c>
      <c r="BN45">
        <f t="shared" ca="1" si="58"/>
        <v>8.9893975503447958</v>
      </c>
      <c r="BO45">
        <f t="shared" ca="1" si="59"/>
        <v>14.882600519668351</v>
      </c>
      <c r="BP45">
        <f t="shared" ca="1" si="60"/>
        <v>12.158360457264358</v>
      </c>
      <c r="BQ45">
        <f t="shared" ca="1" si="61"/>
        <v>45.576355812701848</v>
      </c>
      <c r="BR45">
        <f t="shared" ca="1" si="62"/>
        <v>0</v>
      </c>
      <c r="BS45">
        <f t="shared" ca="1" si="63"/>
        <v>0</v>
      </c>
      <c r="BT45">
        <f t="shared" ca="1" si="64"/>
        <v>2.4919892604735998</v>
      </c>
      <c r="BU45">
        <f t="shared" ca="1" si="65"/>
        <v>0</v>
      </c>
      <c r="BV45">
        <f t="shared" ca="1" si="66"/>
        <v>9.6213547434873199</v>
      </c>
      <c r="BW45">
        <f t="shared" ca="1" si="67"/>
        <v>3.2484298421579698</v>
      </c>
      <c r="BX45">
        <f t="shared" ca="1" si="68"/>
        <v>32.884812179333252</v>
      </c>
      <c r="BY45">
        <f t="shared" ca="1" si="69"/>
        <v>0</v>
      </c>
      <c r="BZ45">
        <f t="shared" ca="1" si="70"/>
        <v>0</v>
      </c>
      <c r="CA45">
        <f t="shared" ca="1" si="71"/>
        <v>29.689381850270301</v>
      </c>
      <c r="CB45">
        <f t="shared" ca="1" si="72"/>
        <v>0</v>
      </c>
      <c r="CC45">
        <f t="shared" ca="1" si="73"/>
        <v>0</v>
      </c>
      <c r="CD45">
        <f t="shared" ca="1" si="74"/>
        <v>0</v>
      </c>
      <c r="CE45">
        <f t="shared" ca="1" si="75"/>
        <v>5.7404191026315701</v>
      </c>
      <c r="CF45">
        <f t="shared" ca="1" si="76"/>
        <v>6.4348922928226546</v>
      </c>
      <c r="CG45">
        <f t="shared" ca="1" si="77"/>
        <v>0</v>
      </c>
      <c r="CH45">
        <f t="shared" ca="1" si="78"/>
        <v>20.401361669808502</v>
      </c>
      <c r="CI45">
        <f t="shared" ca="1" si="79"/>
        <v>27.32136068763625</v>
      </c>
      <c r="CJ45">
        <f t="shared" ca="1" si="80"/>
        <v>4.2355262349845999</v>
      </c>
      <c r="CK45">
        <f t="shared" ca="1" si="81"/>
        <v>0</v>
      </c>
      <c r="CL45">
        <f t="shared" ca="1" si="82"/>
        <v>0</v>
      </c>
      <c r="CM45">
        <f t="shared" ca="1" si="83"/>
        <v>34.085000000000001</v>
      </c>
      <c r="CN45">
        <f t="shared" ca="1" si="84"/>
        <v>51.467338489986851</v>
      </c>
      <c r="CO45">
        <f t="shared" ca="1" si="85"/>
        <v>0</v>
      </c>
      <c r="CP45">
        <f t="shared" ca="1" si="86"/>
        <v>0</v>
      </c>
      <c r="CQ45">
        <f t="shared" ca="1" si="87"/>
        <v>23.976640125262001</v>
      </c>
      <c r="CR45">
        <f t="shared" ca="1" si="88"/>
        <v>0</v>
      </c>
      <c r="CS45">
        <f t="shared" ca="1" si="89"/>
        <v>0</v>
      </c>
      <c r="CT45">
        <f t="shared" ca="1" si="90"/>
        <v>0</v>
      </c>
      <c r="CU45">
        <f t="shared" ca="1" si="91"/>
        <v>0</v>
      </c>
      <c r="CV45">
        <f t="shared" ca="1" si="92"/>
        <v>0</v>
      </c>
      <c r="CW45">
        <f t="shared" ca="1" si="93"/>
        <v>2.4919892604735998</v>
      </c>
      <c r="CX45">
        <f t="shared" ca="1" si="94"/>
        <v>15.886973962431449</v>
      </c>
      <c r="CY45">
        <f t="shared" ca="1" si="95"/>
        <v>85.059587880290451</v>
      </c>
      <c r="CZ45">
        <f t="shared" ca="1" si="96"/>
        <v>0</v>
      </c>
      <c r="DA45">
        <f t="shared" ca="1" si="97"/>
        <v>1.61978009259259</v>
      </c>
      <c r="DB45">
        <f t="shared" ca="1" si="98"/>
        <v>0</v>
      </c>
      <c r="DC45">
        <f t="shared" ca="1" si="99"/>
        <v>-3.5922128133660802</v>
      </c>
      <c r="DD45">
        <f t="shared" ca="1" si="100"/>
        <v>0</v>
      </c>
      <c r="DE45">
        <f t="shared" ca="1" si="101"/>
        <v>-3.1671517935878004</v>
      </c>
      <c r="DF45">
        <f t="shared" ca="1" si="102"/>
        <v>-4.3734079743008296</v>
      </c>
      <c r="DG45">
        <f t="shared" ca="1" si="103"/>
        <v>-3.3799287249622001</v>
      </c>
      <c r="DH45">
        <f t="shared" ca="1" si="104"/>
        <v>0</v>
      </c>
      <c r="DI45">
        <f t="shared" ca="1" si="105"/>
        <v>0.2499999999999995</v>
      </c>
      <c r="DJ45">
        <f t="shared" ca="1" si="106"/>
        <v>10</v>
      </c>
      <c r="DK45">
        <f t="shared" ca="1" si="107"/>
        <v>3</v>
      </c>
      <c r="DL45">
        <f t="shared" ca="1" si="108"/>
        <v>1.5</v>
      </c>
      <c r="DM45">
        <f t="shared" ca="1" si="109"/>
        <v>0</v>
      </c>
      <c r="DN45">
        <f t="shared" ca="1" si="110"/>
        <v>0</v>
      </c>
      <c r="DO45">
        <f t="shared" ca="1" si="111"/>
        <v>0</v>
      </c>
      <c r="DP45">
        <f t="shared" ca="1" si="112"/>
        <v>0.5</v>
      </c>
      <c r="DQ45">
        <f t="shared" ca="1" si="113"/>
        <v>0.5</v>
      </c>
      <c r="DR45">
        <f t="shared" ca="1" si="114"/>
        <v>1</v>
      </c>
      <c r="DS45">
        <f t="shared" ca="1" si="115"/>
        <v>0.5</v>
      </c>
      <c r="DT45">
        <f t="shared" ca="1" si="116"/>
        <v>1</v>
      </c>
      <c r="DU45">
        <f t="shared" ca="1" si="117"/>
        <v>2.5</v>
      </c>
      <c r="DV45">
        <f t="shared" ca="1" si="118"/>
        <v>3</v>
      </c>
      <c r="DW45">
        <f t="shared" ca="1" si="119"/>
        <v>0</v>
      </c>
      <c r="DX45">
        <f t="shared" ca="1" si="120"/>
        <v>0</v>
      </c>
      <c r="DY45">
        <f t="shared" ca="1" si="121"/>
        <v>0</v>
      </c>
      <c r="DZ45">
        <f t="shared" ca="1" si="122"/>
        <v>1</v>
      </c>
      <c r="EA45">
        <f t="shared" ca="1" si="123"/>
        <v>-2.65369999999999</v>
      </c>
      <c r="EB45">
        <f t="shared" ca="1" si="124"/>
        <v>36.6736</v>
      </c>
      <c r="EC45">
        <f t="shared" ca="1" si="125"/>
        <v>0</v>
      </c>
      <c r="ED45">
        <f t="shared" ca="1" si="126"/>
        <v>0</v>
      </c>
      <c r="EE45">
        <f t="shared" ca="1" si="127"/>
        <v>0</v>
      </c>
      <c r="EF45">
        <f t="shared" ca="1" si="128"/>
        <v>0</v>
      </c>
      <c r="EG45">
        <f t="shared" ca="1" si="129"/>
        <v>0</v>
      </c>
      <c r="EH45">
        <f t="shared" ca="1" si="130"/>
        <v>0.5</v>
      </c>
      <c r="EI45">
        <f t="shared" ca="1" si="131"/>
        <v>0</v>
      </c>
      <c r="EJ45">
        <f t="shared" ca="1" si="132"/>
        <v>0</v>
      </c>
      <c r="EK45">
        <f t="shared" ca="1" si="133"/>
        <v>0</v>
      </c>
      <c r="EL45">
        <f t="shared" ca="1" si="134"/>
        <v>0</v>
      </c>
      <c r="EM45">
        <f t="shared" ca="1" si="135"/>
        <v>0</v>
      </c>
      <c r="EN45">
        <f t="shared" ca="1" si="136"/>
        <v>0</v>
      </c>
      <c r="EO45">
        <f t="shared" ca="1" si="137"/>
        <v>0</v>
      </c>
      <c r="EP45">
        <f t="shared" ca="1" si="138"/>
        <v>0</v>
      </c>
      <c r="EQ45">
        <f t="shared" ca="1" si="139"/>
        <v>0</v>
      </c>
      <c r="ER45">
        <f t="shared" ca="1" si="140"/>
        <v>0.5</v>
      </c>
      <c r="ES45">
        <f t="shared" ca="1" si="141"/>
        <v>0</v>
      </c>
      <c r="ET45">
        <f t="shared" ca="1" si="142"/>
        <v>0</v>
      </c>
      <c r="EU45">
        <f t="shared" ca="1" si="143"/>
        <v>0</v>
      </c>
      <c r="EV45">
        <f t="shared" ca="1" si="144"/>
        <v>0</v>
      </c>
      <c r="EW45">
        <f t="shared" ca="1" si="145"/>
        <v>0</v>
      </c>
      <c r="EX45">
        <f t="shared" ca="1" si="146"/>
        <v>0</v>
      </c>
      <c r="EY45">
        <f t="shared" ca="1" si="147"/>
        <v>0</v>
      </c>
      <c r="EZ45">
        <f t="shared" ca="1" si="148"/>
        <v>0</v>
      </c>
      <c r="FA45">
        <f t="shared" ca="1" si="149"/>
        <v>0</v>
      </c>
      <c r="FB45">
        <f t="shared" ca="1" si="150"/>
        <v>0</v>
      </c>
      <c r="FC45">
        <f t="shared" ca="1" si="151"/>
        <v>0</v>
      </c>
      <c r="FD45">
        <f t="shared" ca="1" si="152"/>
        <v>0</v>
      </c>
      <c r="FE45">
        <f t="shared" ca="1" si="153"/>
        <v>0</v>
      </c>
      <c r="FF45">
        <f t="shared" ca="1" si="154"/>
        <v>0</v>
      </c>
      <c r="FG45">
        <f t="shared" ca="1" si="155"/>
        <v>0</v>
      </c>
      <c r="FH45">
        <f t="shared" ca="1" si="156"/>
        <v>0</v>
      </c>
      <c r="FI45">
        <f t="shared" ca="1" si="157"/>
        <v>0</v>
      </c>
      <c r="FJ45">
        <f t="shared" ca="1" si="158"/>
        <v>0</v>
      </c>
      <c r="FK45">
        <f t="shared" ca="1" si="159"/>
        <v>0.5</v>
      </c>
      <c r="FL45">
        <f t="shared" ca="1" si="160"/>
        <v>0</v>
      </c>
      <c r="FM45">
        <f t="shared" ca="1" si="161"/>
        <v>0</v>
      </c>
      <c r="FN45">
        <f t="shared" ca="1" si="162"/>
        <v>0</v>
      </c>
      <c r="FO45">
        <f t="shared" ca="1" si="163"/>
        <v>0</v>
      </c>
      <c r="FP45">
        <f t="shared" ca="1" si="164"/>
        <v>0</v>
      </c>
      <c r="FQ45">
        <f t="shared" ca="1" si="165"/>
        <v>0</v>
      </c>
      <c r="FR45">
        <f t="shared" ca="1" si="166"/>
        <v>0</v>
      </c>
      <c r="FS45">
        <f t="shared" ca="1" si="167"/>
        <v>0</v>
      </c>
      <c r="FT45">
        <f t="shared" ca="1" si="168"/>
        <v>0</v>
      </c>
      <c r="FU45">
        <f t="shared" ca="1" si="169"/>
        <v>1</v>
      </c>
      <c r="FV45">
        <f t="shared" ca="1" si="170"/>
        <v>0</v>
      </c>
      <c r="FW45">
        <f t="shared" ca="1" si="171"/>
        <v>0</v>
      </c>
      <c r="FX45">
        <f t="shared" ca="1" si="172"/>
        <v>0</v>
      </c>
      <c r="FY45">
        <f t="shared" ca="1" si="173"/>
        <v>0</v>
      </c>
      <c r="FZ45">
        <f t="shared" ca="1" si="174"/>
        <v>0</v>
      </c>
      <c r="GA45">
        <f t="shared" ca="1" si="175"/>
        <v>0</v>
      </c>
      <c r="GB45">
        <f t="shared" ca="1" si="176"/>
        <v>0</v>
      </c>
      <c r="GC45">
        <f t="shared" ca="1" si="177"/>
        <v>0</v>
      </c>
      <c r="GD45">
        <f t="shared" ca="1" si="178"/>
        <v>0</v>
      </c>
      <c r="GE45">
        <f t="shared" ca="1" si="179"/>
        <v>0</v>
      </c>
      <c r="GF45">
        <f t="shared" ca="1" si="180"/>
        <v>0</v>
      </c>
      <c r="GG45">
        <f t="shared" ca="1" si="181"/>
        <v>0</v>
      </c>
      <c r="GH45">
        <f t="shared" ca="1" si="182"/>
        <v>0</v>
      </c>
      <c r="GI45">
        <f t="shared" ca="1" si="183"/>
        <v>0</v>
      </c>
      <c r="GJ45">
        <f t="shared" ca="1" si="184"/>
        <v>0</v>
      </c>
      <c r="GK45">
        <f t="shared" ca="1" si="185"/>
        <v>0</v>
      </c>
      <c r="GL45">
        <f t="shared" ca="1" si="186"/>
        <v>0</v>
      </c>
      <c r="GM45">
        <f t="shared" ca="1" si="187"/>
        <v>0</v>
      </c>
      <c r="GN45">
        <f t="shared" ca="1" si="188"/>
        <v>0</v>
      </c>
      <c r="GO45">
        <f t="shared" ca="1" si="189"/>
        <v>0</v>
      </c>
      <c r="GP45">
        <f t="shared" ca="1" si="190"/>
        <v>0</v>
      </c>
      <c r="GQ45">
        <f t="shared" ca="1" si="191"/>
        <v>0</v>
      </c>
      <c r="GR45">
        <f t="shared" ca="1" si="192"/>
        <v>0</v>
      </c>
      <c r="GS45">
        <f t="shared" ca="1" si="193"/>
        <v>0</v>
      </c>
      <c r="GT45">
        <f t="shared" ca="1" si="194"/>
        <v>0</v>
      </c>
      <c r="GU45">
        <f t="shared" ca="1" si="195"/>
        <v>0</v>
      </c>
      <c r="GV45">
        <f t="shared" ca="1" si="196"/>
        <v>0</v>
      </c>
      <c r="GW45">
        <f t="shared" ca="1" si="197"/>
        <v>0</v>
      </c>
      <c r="GX45">
        <f t="shared" ca="1" si="198"/>
        <v>0.5</v>
      </c>
      <c r="GY45">
        <f t="shared" ca="1" si="199"/>
        <v>1</v>
      </c>
      <c r="GZ45">
        <f t="shared" ca="1" si="200"/>
        <v>0</v>
      </c>
      <c r="HA45">
        <f t="shared" ca="1" si="201"/>
        <v>0</v>
      </c>
      <c r="HB45">
        <f t="shared" ca="1" si="202"/>
        <v>0</v>
      </c>
      <c r="HC45">
        <f t="shared" ca="1" si="203"/>
        <v>0</v>
      </c>
      <c r="HD45">
        <f t="shared" ca="1" si="204"/>
        <v>0</v>
      </c>
      <c r="HE45">
        <f t="shared" ca="1" si="205"/>
        <v>0</v>
      </c>
      <c r="HF45">
        <f t="shared" ca="1" si="206"/>
        <v>0</v>
      </c>
      <c r="HG45">
        <f t="shared" ca="1" si="207"/>
        <v>0</v>
      </c>
      <c r="HH45">
        <f t="shared" ca="1" si="208"/>
        <v>0</v>
      </c>
      <c r="HI45">
        <f t="shared" ca="1" si="209"/>
        <v>0</v>
      </c>
    </row>
    <row r="46" spans="1:217" x14ac:dyDescent="0.2">
      <c r="B46" s="2">
        <v>45324</v>
      </c>
      <c r="C46">
        <v>2</v>
      </c>
      <c r="D46">
        <v>1</v>
      </c>
      <c r="E46">
        <v>36</v>
      </c>
      <c r="F46">
        <v>10</v>
      </c>
      <c r="G46" s="5">
        <v>1216</v>
      </c>
      <c r="H46">
        <f t="shared" ca="1" si="0"/>
        <v>6.666666666666667</v>
      </c>
      <c r="I46">
        <f t="shared" ca="1" si="1"/>
        <v>10</v>
      </c>
      <c r="J46">
        <f t="shared" ca="1" si="2"/>
        <v>7.5364814814814807</v>
      </c>
      <c r="K46">
        <f t="shared" ca="1" si="3"/>
        <v>-3.1725009448223669</v>
      </c>
      <c r="L46">
        <f t="shared" ca="1" si="4"/>
        <v>7.5364814814814807</v>
      </c>
      <c r="M46">
        <f t="shared" ca="1" si="5"/>
        <v>0</v>
      </c>
      <c r="N46">
        <f t="shared" ca="1" si="6"/>
        <v>0.52886733510802741</v>
      </c>
      <c r="O46">
        <f t="shared" ca="1" si="7"/>
        <v>240.40233333333333</v>
      </c>
      <c r="P46">
        <f t="shared" ca="1" si="8"/>
        <v>230.32233333333235</v>
      </c>
      <c r="Q46">
        <f t="shared" ca="1" si="9"/>
        <v>240.32117998666664</v>
      </c>
      <c r="R46">
        <f t="shared" ca="1" si="10"/>
        <v>52</v>
      </c>
      <c r="S46">
        <f t="shared" ca="1" si="11"/>
        <v>0</v>
      </c>
      <c r="T46">
        <f t="shared" ca="1" si="12"/>
        <v>0.3442025165957347</v>
      </c>
      <c r="U46">
        <f t="shared" ca="1" si="13"/>
        <v>-1</v>
      </c>
      <c r="V46">
        <f t="shared" ca="1" si="14"/>
        <v>1</v>
      </c>
      <c r="W46">
        <f t="shared" ca="1" si="15"/>
        <v>0.3442025165957347</v>
      </c>
      <c r="X46">
        <f t="shared" ca="1" si="16"/>
        <v>1.8333333333333333</v>
      </c>
      <c r="Y46">
        <f t="shared" ca="1" si="17"/>
        <v>2.6592592592592532</v>
      </c>
      <c r="Z46">
        <f t="shared" ca="1" si="18"/>
        <v>3.3777777777777729</v>
      </c>
      <c r="AA46">
        <f t="shared" ca="1" si="19"/>
        <v>1.0039433847099693E-15</v>
      </c>
      <c r="AB46">
        <f t="shared" ca="1" si="20"/>
        <v>-0.21455113419056501</v>
      </c>
      <c r="AC46">
        <f t="shared" ca="1" si="21"/>
        <v>-4.8007237377369937E-3</v>
      </c>
      <c r="AD46">
        <f t="shared" ca="1" si="22"/>
        <v>-2.4842194860019897</v>
      </c>
      <c r="AE46">
        <f t="shared" ca="1" si="23"/>
        <v>-1.9527663325100101E-16</v>
      </c>
      <c r="AF46">
        <f t="shared" ca="1" si="24"/>
        <v>-3.30496341302816</v>
      </c>
      <c r="AG46">
        <f t="shared" ca="1" si="25"/>
        <v>2.8985881932627668E-18</v>
      </c>
      <c r="AH46">
        <f t="shared" ca="1" si="26"/>
        <v>-1.8947843233455968</v>
      </c>
      <c r="AI46">
        <f t="shared" ca="1" si="27"/>
        <v>3.3966649787175566E-6</v>
      </c>
      <c r="AJ46">
        <f t="shared" ca="1" si="28"/>
        <v>488.38924709315501</v>
      </c>
      <c r="AK46">
        <f t="shared" ca="1" si="29"/>
        <v>14.717272623135633</v>
      </c>
      <c r="AL46">
        <f t="shared" ca="1" si="30"/>
        <v>14.456653798842433</v>
      </c>
      <c r="AM46">
        <f t="shared" ca="1" si="31"/>
        <v>6.6141520900188064</v>
      </c>
      <c r="AN46">
        <f t="shared" ca="1" si="32"/>
        <v>8.0570795772572268</v>
      </c>
      <c r="AO46">
        <f t="shared" ca="1" si="33"/>
        <v>6.8633899812498234</v>
      </c>
      <c r="AP46">
        <f t="shared" ca="1" si="34"/>
        <v>2.0217491947499435</v>
      </c>
      <c r="AQ46">
        <f t="shared" ca="1" si="35"/>
        <v>1.1270768632916266</v>
      </c>
      <c r="AR46">
        <f t="shared" ca="1" si="36"/>
        <v>1.1270768632916266</v>
      </c>
      <c r="AS46">
        <f t="shared" ca="1" si="37"/>
        <v>0.61284183052080665</v>
      </c>
      <c r="AT46">
        <f t="shared" ca="1" si="38"/>
        <v>0.61284183052080665</v>
      </c>
      <c r="AU46">
        <f t="shared" ca="1" si="39"/>
        <v>0.31157119849998532</v>
      </c>
      <c r="AV46">
        <f t="shared" ca="1" si="40"/>
        <v>0.31157119849998532</v>
      </c>
      <c r="AW46">
        <f t="shared" ca="1" si="41"/>
        <v>-0.13666666666666669</v>
      </c>
      <c r="AX46">
        <f t="shared" ca="1" si="42"/>
        <v>6826.284535494412</v>
      </c>
      <c r="AY46">
        <f t="shared" ca="1" si="43"/>
        <v>1.8771379103936401</v>
      </c>
      <c r="AZ46">
        <f t="shared" ca="1" si="44"/>
        <v>5.0213724317918205</v>
      </c>
      <c r="BA46">
        <f t="shared" ca="1" si="45"/>
        <v>2.8987259460436969</v>
      </c>
      <c r="BB46">
        <f t="shared" ca="1" si="46"/>
        <v>88.105315938029776</v>
      </c>
      <c r="BC46">
        <f t="shared" ca="1" si="47"/>
        <v>29.689381850270298</v>
      </c>
      <c r="BD46">
        <f t="shared" ca="1" si="48"/>
        <v>4.3312397895439601</v>
      </c>
      <c r="BE46">
        <f t="shared" ca="1" si="49"/>
        <v>0</v>
      </c>
      <c r="BF46">
        <f t="shared" ca="1" si="50"/>
        <v>0</v>
      </c>
      <c r="BG46">
        <f t="shared" ca="1" si="51"/>
        <v>0</v>
      </c>
      <c r="BH46">
        <f t="shared" ca="1" si="52"/>
        <v>4.2355262349845999</v>
      </c>
      <c r="BI46">
        <f t="shared" ca="1" si="53"/>
        <v>3.3226523472981331</v>
      </c>
      <c r="BJ46">
        <f t="shared" ca="1" si="54"/>
        <v>0</v>
      </c>
      <c r="BK46">
        <f t="shared" ca="1" si="55"/>
        <v>0</v>
      </c>
      <c r="BL46">
        <f t="shared" ca="1" si="56"/>
        <v>0</v>
      </c>
      <c r="BM46">
        <f t="shared" ca="1" si="57"/>
        <v>14.09897698454766</v>
      </c>
      <c r="BN46">
        <f t="shared" ca="1" si="58"/>
        <v>5.8827629690078567</v>
      </c>
      <c r="BO46">
        <f t="shared" ca="1" si="59"/>
        <v>14.977641946774275</v>
      </c>
      <c r="BP46">
        <f t="shared" ca="1" si="60"/>
        <v>10.84709075051668</v>
      </c>
      <c r="BQ46">
        <f t="shared" ca="1" si="61"/>
        <v>43.520217978446503</v>
      </c>
      <c r="BR46">
        <f t="shared" ca="1" si="62"/>
        <v>0</v>
      </c>
      <c r="BS46">
        <f t="shared" ca="1" si="63"/>
        <v>0</v>
      </c>
      <c r="BT46">
        <f t="shared" ca="1" si="64"/>
        <v>3.3226523472981331</v>
      </c>
      <c r="BU46">
        <f t="shared" ca="1" si="65"/>
        <v>0</v>
      </c>
      <c r="BV46">
        <f t="shared" ca="1" si="66"/>
        <v>6.455548089987083</v>
      </c>
      <c r="BW46">
        <f t="shared" ca="1" si="67"/>
        <v>2.16561989477198</v>
      </c>
      <c r="BX46">
        <f t="shared" ca="1" si="68"/>
        <v>31.921234562439867</v>
      </c>
      <c r="BY46">
        <f t="shared" ca="1" si="69"/>
        <v>0</v>
      </c>
      <c r="BZ46">
        <f t="shared" ca="1" si="70"/>
        <v>0</v>
      </c>
      <c r="CA46">
        <f t="shared" ca="1" si="71"/>
        <v>29.689381850270298</v>
      </c>
      <c r="CB46">
        <f t="shared" ca="1" si="72"/>
        <v>0</v>
      </c>
      <c r="CC46">
        <f t="shared" ca="1" si="73"/>
        <v>0</v>
      </c>
      <c r="CD46">
        <f t="shared" ca="1" si="74"/>
        <v>0</v>
      </c>
      <c r="CE46">
        <f t="shared" ca="1" si="75"/>
        <v>5.4882722420701127</v>
      </c>
      <c r="CF46">
        <f t="shared" ca="1" si="76"/>
        <v>6.455548089987083</v>
      </c>
      <c r="CG46">
        <f t="shared" ca="1" si="77"/>
        <v>0</v>
      </c>
      <c r="CH46">
        <f t="shared" ca="1" si="78"/>
        <v>15.1587613848885</v>
      </c>
      <c r="CI46">
        <f t="shared" ca="1" si="79"/>
        <v>26.357783070742865</v>
      </c>
      <c r="CJ46">
        <f t="shared" ca="1" si="80"/>
        <v>4.2355262349845999</v>
      </c>
      <c r="CK46">
        <f t="shared" ca="1" si="81"/>
        <v>0</v>
      </c>
      <c r="CL46">
        <f t="shared" ca="1" si="82"/>
        <v>0</v>
      </c>
      <c r="CM46">
        <f t="shared" ca="1" si="83"/>
        <v>36.233333333333334</v>
      </c>
      <c r="CN46">
        <f t="shared" ca="1" si="84"/>
        <v>46.255144272207239</v>
      </c>
      <c r="CO46">
        <f t="shared" ca="1" si="85"/>
        <v>0</v>
      </c>
      <c r="CP46">
        <f t="shared" ca="1" si="86"/>
        <v>0</v>
      </c>
      <c r="CQ46">
        <f t="shared" ca="1" si="87"/>
        <v>23.976640125261998</v>
      </c>
      <c r="CR46">
        <f t="shared" ca="1" si="88"/>
        <v>0</v>
      </c>
      <c r="CS46">
        <f t="shared" ca="1" si="89"/>
        <v>0</v>
      </c>
      <c r="CT46">
        <f t="shared" ca="1" si="90"/>
        <v>0</v>
      </c>
      <c r="CU46">
        <f t="shared" ca="1" si="91"/>
        <v>0</v>
      </c>
      <c r="CV46">
        <f t="shared" ca="1" si="92"/>
        <v>0</v>
      </c>
      <c r="CW46">
        <f t="shared" ca="1" si="93"/>
        <v>3.3226523472981331</v>
      </c>
      <c r="CX46">
        <f t="shared" ca="1" si="94"/>
        <v>13.830836128176101</v>
      </c>
      <c r="CY46">
        <f t="shared" ca="1" si="95"/>
        <v>72.997818956286139</v>
      </c>
      <c r="CZ46">
        <f t="shared" ca="1" si="96"/>
        <v>0</v>
      </c>
      <c r="DA46">
        <f t="shared" ca="1" si="97"/>
        <v>2.1597067901234532</v>
      </c>
      <c r="DB46">
        <f t="shared" ca="1" si="98"/>
        <v>0</v>
      </c>
      <c r="DC46">
        <f t="shared" ca="1" si="99"/>
        <v>-3.3706812956664103</v>
      </c>
      <c r="DD46">
        <f t="shared" ca="1" si="100"/>
        <v>0</v>
      </c>
      <c r="DE46">
        <f t="shared" ca="1" si="101"/>
        <v>-2.4729264298311899</v>
      </c>
      <c r="DF46">
        <f t="shared" ca="1" si="102"/>
        <v>-2.0858615205341366</v>
      </c>
      <c r="DG46">
        <f t="shared" ca="1" si="103"/>
        <v>-3.1725009448223669</v>
      </c>
      <c r="DH46">
        <f t="shared" ca="1" si="104"/>
        <v>0</v>
      </c>
      <c r="DI46">
        <f t="shared" ca="1" si="105"/>
        <v>0.19444444444444398</v>
      </c>
      <c r="DJ46">
        <f t="shared" ca="1" si="106"/>
        <v>9.3333333333333339</v>
      </c>
      <c r="DK46">
        <f t="shared" ca="1" si="107"/>
        <v>3</v>
      </c>
      <c r="DL46">
        <f t="shared" ca="1" si="108"/>
        <v>1.6666666666666667</v>
      </c>
      <c r="DM46">
        <f t="shared" ca="1" si="109"/>
        <v>0</v>
      </c>
      <c r="DN46">
        <f t="shared" ca="1" si="110"/>
        <v>0</v>
      </c>
      <c r="DO46">
        <f t="shared" ca="1" si="111"/>
        <v>0</v>
      </c>
      <c r="DP46">
        <f t="shared" ca="1" si="112"/>
        <v>0.33333333333333331</v>
      </c>
      <c r="DQ46">
        <f t="shared" ca="1" si="113"/>
        <v>0.66666666666666663</v>
      </c>
      <c r="DR46">
        <f t="shared" ca="1" si="114"/>
        <v>1</v>
      </c>
      <c r="DS46">
        <f t="shared" ca="1" si="115"/>
        <v>0.66666666666666663</v>
      </c>
      <c r="DT46">
        <f t="shared" ca="1" si="116"/>
        <v>1</v>
      </c>
      <c r="DU46">
        <f t="shared" ca="1" si="117"/>
        <v>2.6666666666666665</v>
      </c>
      <c r="DV46">
        <f t="shared" ca="1" si="118"/>
        <v>2.3333333333333335</v>
      </c>
      <c r="DW46">
        <f t="shared" ca="1" si="119"/>
        <v>0</v>
      </c>
      <c r="DX46">
        <f t="shared" ca="1" si="120"/>
        <v>0</v>
      </c>
      <c r="DY46">
        <f t="shared" ca="1" si="121"/>
        <v>0</v>
      </c>
      <c r="DZ46">
        <f t="shared" ca="1" si="122"/>
        <v>1</v>
      </c>
      <c r="EA46">
        <f t="shared" ca="1" si="123"/>
        <v>-2.9566666666666568</v>
      </c>
      <c r="EB46">
        <f t="shared" ca="1" si="124"/>
        <v>33.186433333333333</v>
      </c>
      <c r="EC46">
        <f t="shared" ca="1" si="125"/>
        <v>0</v>
      </c>
      <c r="ED46">
        <f t="shared" ca="1" si="126"/>
        <v>0</v>
      </c>
      <c r="EE46">
        <f t="shared" ca="1" si="127"/>
        <v>0</v>
      </c>
      <c r="EF46">
        <f t="shared" ca="1" si="128"/>
        <v>0</v>
      </c>
      <c r="EG46">
        <f t="shared" ca="1" si="129"/>
        <v>0</v>
      </c>
      <c r="EH46">
        <f t="shared" ca="1" si="130"/>
        <v>0.66666666666666663</v>
      </c>
      <c r="EI46">
        <f t="shared" ca="1" si="131"/>
        <v>0</v>
      </c>
      <c r="EJ46">
        <f t="shared" ca="1" si="132"/>
        <v>0</v>
      </c>
      <c r="EK46">
        <f t="shared" ca="1" si="133"/>
        <v>0</v>
      </c>
      <c r="EL46">
        <f t="shared" ca="1" si="134"/>
        <v>0</v>
      </c>
      <c r="EM46">
        <f t="shared" ca="1" si="135"/>
        <v>0</v>
      </c>
      <c r="EN46">
        <f t="shared" ca="1" si="136"/>
        <v>0</v>
      </c>
      <c r="EO46">
        <f t="shared" ca="1" si="137"/>
        <v>0</v>
      </c>
      <c r="EP46">
        <f t="shared" ca="1" si="138"/>
        <v>0</v>
      </c>
      <c r="EQ46">
        <f t="shared" ca="1" si="139"/>
        <v>0</v>
      </c>
      <c r="ER46">
        <f t="shared" ca="1" si="140"/>
        <v>0.66666666666666663</v>
      </c>
      <c r="ES46">
        <f t="shared" ca="1" si="141"/>
        <v>0</v>
      </c>
      <c r="ET46">
        <f t="shared" ca="1" si="142"/>
        <v>0</v>
      </c>
      <c r="EU46">
        <f t="shared" ca="1" si="143"/>
        <v>0</v>
      </c>
      <c r="EV46">
        <f t="shared" ca="1" si="144"/>
        <v>0</v>
      </c>
      <c r="EW46">
        <f t="shared" ca="1" si="145"/>
        <v>0</v>
      </c>
      <c r="EX46">
        <f t="shared" ca="1" si="146"/>
        <v>0</v>
      </c>
      <c r="EY46">
        <f t="shared" ca="1" si="147"/>
        <v>0</v>
      </c>
      <c r="EZ46">
        <f t="shared" ca="1" si="148"/>
        <v>0</v>
      </c>
      <c r="FA46">
        <f t="shared" ca="1" si="149"/>
        <v>0</v>
      </c>
      <c r="FB46">
        <f t="shared" ca="1" si="150"/>
        <v>0</v>
      </c>
      <c r="FC46">
        <f t="shared" ca="1" si="151"/>
        <v>0</v>
      </c>
      <c r="FD46">
        <f t="shared" ca="1" si="152"/>
        <v>0</v>
      </c>
      <c r="FE46">
        <f t="shared" ca="1" si="153"/>
        <v>0</v>
      </c>
      <c r="FF46">
        <f t="shared" ca="1" si="154"/>
        <v>0</v>
      </c>
      <c r="FG46">
        <f t="shared" ca="1" si="155"/>
        <v>0</v>
      </c>
      <c r="FH46">
        <f t="shared" ca="1" si="156"/>
        <v>0</v>
      </c>
      <c r="FI46">
        <f t="shared" ca="1" si="157"/>
        <v>0</v>
      </c>
      <c r="FJ46">
        <f t="shared" ca="1" si="158"/>
        <v>0</v>
      </c>
      <c r="FK46">
        <f t="shared" ca="1" si="159"/>
        <v>0.33333333333333331</v>
      </c>
      <c r="FL46">
        <f t="shared" ca="1" si="160"/>
        <v>0</v>
      </c>
      <c r="FM46">
        <f t="shared" ca="1" si="161"/>
        <v>0</v>
      </c>
      <c r="FN46">
        <f t="shared" ca="1" si="162"/>
        <v>0</v>
      </c>
      <c r="FO46">
        <f t="shared" ca="1" si="163"/>
        <v>0</v>
      </c>
      <c r="FP46">
        <f t="shared" ca="1" si="164"/>
        <v>0</v>
      </c>
      <c r="FQ46">
        <f t="shared" ca="1" si="165"/>
        <v>0</v>
      </c>
      <c r="FR46">
        <f t="shared" ca="1" si="166"/>
        <v>0</v>
      </c>
      <c r="FS46">
        <f t="shared" ca="1" si="167"/>
        <v>0</v>
      </c>
      <c r="FT46">
        <f t="shared" ca="1" si="168"/>
        <v>0</v>
      </c>
      <c r="FU46">
        <f t="shared" ca="1" si="169"/>
        <v>1</v>
      </c>
      <c r="FV46">
        <f t="shared" ca="1" si="170"/>
        <v>0</v>
      </c>
      <c r="FW46">
        <f t="shared" ca="1" si="171"/>
        <v>0</v>
      </c>
      <c r="FX46">
        <f t="shared" ca="1" si="172"/>
        <v>0</v>
      </c>
      <c r="FY46">
        <f t="shared" ca="1" si="173"/>
        <v>0</v>
      </c>
      <c r="FZ46">
        <f t="shared" ca="1" si="174"/>
        <v>0</v>
      </c>
      <c r="GA46">
        <f t="shared" ca="1" si="175"/>
        <v>0</v>
      </c>
      <c r="GB46">
        <f t="shared" ca="1" si="176"/>
        <v>0</v>
      </c>
      <c r="GC46">
        <f t="shared" ca="1" si="177"/>
        <v>0</v>
      </c>
      <c r="GD46">
        <f t="shared" ca="1" si="178"/>
        <v>0</v>
      </c>
      <c r="GE46">
        <f t="shared" ca="1" si="179"/>
        <v>0</v>
      </c>
      <c r="GF46">
        <f t="shared" ca="1" si="180"/>
        <v>0</v>
      </c>
      <c r="GG46">
        <f t="shared" ca="1" si="181"/>
        <v>0</v>
      </c>
      <c r="GH46">
        <f t="shared" ca="1" si="182"/>
        <v>0</v>
      </c>
      <c r="GI46">
        <f t="shared" ca="1" si="183"/>
        <v>0</v>
      </c>
      <c r="GJ46">
        <f t="shared" ca="1" si="184"/>
        <v>0</v>
      </c>
      <c r="GK46">
        <f t="shared" ca="1" si="185"/>
        <v>0</v>
      </c>
      <c r="GL46">
        <f t="shared" ca="1" si="186"/>
        <v>0</v>
      </c>
      <c r="GM46">
        <f t="shared" ca="1" si="187"/>
        <v>0</v>
      </c>
      <c r="GN46">
        <f t="shared" ca="1" si="188"/>
        <v>0</v>
      </c>
      <c r="GO46">
        <f t="shared" ca="1" si="189"/>
        <v>0</v>
      </c>
      <c r="GP46">
        <f t="shared" ca="1" si="190"/>
        <v>0</v>
      </c>
      <c r="GQ46">
        <f t="shared" ca="1" si="191"/>
        <v>0</v>
      </c>
      <c r="GR46">
        <f t="shared" ca="1" si="192"/>
        <v>0</v>
      </c>
      <c r="GS46">
        <f t="shared" ca="1" si="193"/>
        <v>0</v>
      </c>
      <c r="GT46">
        <f t="shared" ca="1" si="194"/>
        <v>0</v>
      </c>
      <c r="GU46">
        <f t="shared" ca="1" si="195"/>
        <v>0</v>
      </c>
      <c r="GV46">
        <f t="shared" ca="1" si="196"/>
        <v>0</v>
      </c>
      <c r="GW46">
        <f t="shared" ca="1" si="197"/>
        <v>0</v>
      </c>
      <c r="GX46">
        <f t="shared" ca="1" si="198"/>
        <v>0.66666666666666663</v>
      </c>
      <c r="GY46">
        <f t="shared" ca="1" si="199"/>
        <v>1</v>
      </c>
      <c r="GZ46">
        <f t="shared" ca="1" si="200"/>
        <v>0</v>
      </c>
      <c r="HA46">
        <f t="shared" ca="1" si="201"/>
        <v>0</v>
      </c>
      <c r="HB46">
        <f t="shared" ca="1" si="202"/>
        <v>0</v>
      </c>
      <c r="HC46">
        <f t="shared" ca="1" si="203"/>
        <v>0</v>
      </c>
      <c r="HD46">
        <f t="shared" ca="1" si="204"/>
        <v>0</v>
      </c>
      <c r="HE46">
        <f t="shared" ca="1" si="205"/>
        <v>0</v>
      </c>
      <c r="HF46">
        <f t="shared" ca="1" si="206"/>
        <v>0</v>
      </c>
      <c r="HG46">
        <f t="shared" ca="1" si="207"/>
        <v>0</v>
      </c>
      <c r="HH46">
        <f t="shared" ca="1" si="208"/>
        <v>0</v>
      </c>
      <c r="HI46">
        <f t="shared" ca="1" si="209"/>
        <v>0</v>
      </c>
    </row>
    <row r="47" spans="1:217" x14ac:dyDescent="0.2">
      <c r="B47" s="2">
        <v>45324</v>
      </c>
      <c r="C47">
        <v>2</v>
      </c>
      <c r="D47">
        <v>1</v>
      </c>
      <c r="E47">
        <v>36</v>
      </c>
      <c r="F47">
        <v>16</v>
      </c>
      <c r="G47" s="5">
        <v>893</v>
      </c>
      <c r="H47">
        <f t="shared" ca="1" si="0"/>
        <v>6.666666666666667</v>
      </c>
      <c r="I47">
        <f t="shared" ca="1" si="1"/>
        <v>9.6666666666666661</v>
      </c>
      <c r="J47">
        <f t="shared" ca="1" si="2"/>
        <v>9.4316999716553269</v>
      </c>
      <c r="K47">
        <f t="shared" ca="1" si="3"/>
        <v>-3.1929091080876737</v>
      </c>
      <c r="L47">
        <f t="shared" ca="1" si="4"/>
        <v>9.4316999716553269</v>
      </c>
      <c r="M47">
        <f t="shared" ca="1" si="5"/>
        <v>0</v>
      </c>
      <c r="N47">
        <f t="shared" ca="1" si="6"/>
        <v>0.53530336868948236</v>
      </c>
      <c r="O47">
        <f t="shared" ca="1" si="7"/>
        <v>246.39899999999966</v>
      </c>
      <c r="P47">
        <f t="shared" ca="1" si="8"/>
        <v>236.65499999999898</v>
      </c>
      <c r="Q47">
        <f t="shared" ca="1" si="9"/>
        <v>246.31803938266663</v>
      </c>
      <c r="R47">
        <f t="shared" ca="1" si="10"/>
        <v>54</v>
      </c>
      <c r="S47">
        <f t="shared" ca="1" si="11"/>
        <v>0</v>
      </c>
      <c r="T47">
        <f t="shared" ca="1" si="12"/>
        <v>0.34420251659578299</v>
      </c>
      <c r="U47">
        <f t="shared" ca="1" si="13"/>
        <v>-1</v>
      </c>
      <c r="V47">
        <f t="shared" ca="1" si="14"/>
        <v>1</v>
      </c>
      <c r="W47">
        <f t="shared" ca="1" si="15"/>
        <v>0.34420251659578299</v>
      </c>
      <c r="X47">
        <f t="shared" ca="1" si="16"/>
        <v>1.8484848484848466</v>
      </c>
      <c r="Y47">
        <f t="shared" ca="1" si="17"/>
        <v>2.6531986531986465</v>
      </c>
      <c r="Z47">
        <f t="shared" ca="1" si="18"/>
        <v>3.3535353535353463</v>
      </c>
      <c r="AA47">
        <f t="shared" ca="1" si="19"/>
        <v>2.3185431752212599E-15</v>
      </c>
      <c r="AB47">
        <f t="shared" ca="1" si="20"/>
        <v>-0.21454864238104798</v>
      </c>
      <c r="AC47">
        <f t="shared" ca="1" si="21"/>
        <v>-1.7914942920626807E-16</v>
      </c>
      <c r="AD47">
        <f t="shared" ca="1" si="22"/>
        <v>-2.4839525574531263</v>
      </c>
      <c r="AE47">
        <f t="shared" ca="1" si="23"/>
        <v>-1.3171211666944157E-16</v>
      </c>
      <c r="AF47">
        <f t="shared" ca="1" si="24"/>
        <v>-3.304963633918963</v>
      </c>
      <c r="AG47">
        <f t="shared" ca="1" si="25"/>
        <v>2.1703456212923241E-16</v>
      </c>
      <c r="AH47">
        <f t="shared" ca="1" si="26"/>
        <v>-1.8947843212332434</v>
      </c>
      <c r="AI47">
        <f t="shared" ca="1" si="27"/>
        <v>3.3966649787175566E-6</v>
      </c>
      <c r="AJ47">
        <f t="shared" ca="1" si="28"/>
        <v>490.04451449436937</v>
      </c>
      <c r="AK47">
        <f t="shared" ca="1" si="29"/>
        <v>14.717272623135633</v>
      </c>
      <c r="AL47">
        <f t="shared" ca="1" si="30"/>
        <v>14.249308623178868</v>
      </c>
      <c r="AM47">
        <f t="shared" ca="1" si="31"/>
        <v>6.7401402476885499</v>
      </c>
      <c r="AN47">
        <f t="shared" ca="1" si="32"/>
        <v>8.0570795772572268</v>
      </c>
      <c r="AO47">
        <f t="shared" ca="1" si="33"/>
        <v>6.7597173934180264</v>
      </c>
      <c r="AP47">
        <f t="shared" ca="1" si="34"/>
        <v>2.0847432735848166</v>
      </c>
      <c r="AQ47">
        <f t="shared" ca="1" si="35"/>
        <v>1.1900709421265001</v>
      </c>
      <c r="AR47">
        <f t="shared" ca="1" si="36"/>
        <v>1.1900709421265001</v>
      </c>
      <c r="AS47">
        <f t="shared" ca="1" si="37"/>
        <v>0.6443388699382423</v>
      </c>
      <c r="AT47">
        <f t="shared" ca="1" si="38"/>
        <v>0.6443388699382423</v>
      </c>
      <c r="AU47">
        <f t="shared" ca="1" si="39"/>
        <v>0.32731971820870331</v>
      </c>
      <c r="AV47">
        <f t="shared" ca="1" si="40"/>
        <v>0.32731971820870331</v>
      </c>
      <c r="AW47">
        <f t="shared" ca="1" si="41"/>
        <v>-0.16</v>
      </c>
      <c r="AX47">
        <f t="shared" ca="1" si="42"/>
        <v>6826.284535494412</v>
      </c>
      <c r="AY47">
        <f t="shared" ca="1" si="43"/>
        <v>2.0829162825349301</v>
      </c>
      <c r="AZ47">
        <f t="shared" ca="1" si="44"/>
        <v>4.9576097294116162</v>
      </c>
      <c r="BA47">
        <f t="shared" ca="1" si="45"/>
        <v>3.063885304445447</v>
      </c>
      <c r="BB47">
        <f t="shared" ca="1" si="46"/>
        <v>89.025504238949225</v>
      </c>
      <c r="BC47">
        <f t="shared" ca="1" si="47"/>
        <v>29.689381850270298</v>
      </c>
      <c r="BD47">
        <f t="shared" ca="1" si="48"/>
        <v>6.2703134032259227</v>
      </c>
      <c r="BE47">
        <f t="shared" ca="1" si="49"/>
        <v>0</v>
      </c>
      <c r="BF47">
        <f t="shared" ca="1" si="50"/>
        <v>0</v>
      </c>
      <c r="BG47">
        <f t="shared" ca="1" si="51"/>
        <v>0</v>
      </c>
      <c r="BH47">
        <f t="shared" ca="1" si="52"/>
        <v>4.2355262349845999</v>
      </c>
      <c r="BI47">
        <f t="shared" ca="1" si="53"/>
        <v>3.3226523472981331</v>
      </c>
      <c r="BJ47">
        <f t="shared" ca="1" si="54"/>
        <v>1.4634716825582732</v>
      </c>
      <c r="BK47">
        <f t="shared" ca="1" si="55"/>
        <v>0</v>
      </c>
      <c r="BL47">
        <f t="shared" ca="1" si="56"/>
        <v>0</v>
      </c>
      <c r="BM47">
        <f t="shared" ca="1" si="57"/>
        <v>8.0565582768843598</v>
      </c>
      <c r="BN47">
        <f t="shared" ca="1" si="58"/>
        <v>9.9110421074500277</v>
      </c>
      <c r="BO47">
        <f t="shared" ca="1" si="59"/>
        <v>14.977641946774275</v>
      </c>
      <c r="BP47">
        <f t="shared" ca="1" si="60"/>
        <v>10.39017123179328</v>
      </c>
      <c r="BQ47">
        <f t="shared" ca="1" si="61"/>
        <v>44.526770142281372</v>
      </c>
      <c r="BR47">
        <f t="shared" ca="1" si="62"/>
        <v>0</v>
      </c>
      <c r="BS47">
        <f t="shared" ca="1" si="63"/>
        <v>0</v>
      </c>
      <c r="BT47">
        <f t="shared" ca="1" si="64"/>
        <v>3.3226523472981331</v>
      </c>
      <c r="BU47">
        <f t="shared" ca="1" si="65"/>
        <v>0</v>
      </c>
      <c r="BV47">
        <f t="shared" ca="1" si="66"/>
        <v>6.455548089987083</v>
      </c>
      <c r="BW47">
        <f t="shared" ca="1" si="67"/>
        <v>2.16561989477198</v>
      </c>
      <c r="BX47">
        <f t="shared" ca="1" si="68"/>
        <v>31.846168606900733</v>
      </c>
      <c r="BY47">
        <f t="shared" ca="1" si="69"/>
        <v>0</v>
      </c>
      <c r="BZ47">
        <f t="shared" ca="1" si="70"/>
        <v>0</v>
      </c>
      <c r="CA47">
        <f t="shared" ca="1" si="71"/>
        <v>29.689381850270298</v>
      </c>
      <c r="CB47">
        <f t="shared" ca="1" si="72"/>
        <v>1.4634716825582732</v>
      </c>
      <c r="CC47">
        <f t="shared" ca="1" si="73"/>
        <v>0</v>
      </c>
      <c r="CD47">
        <f t="shared" ca="1" si="74"/>
        <v>0</v>
      </c>
      <c r="CE47">
        <f t="shared" ca="1" si="75"/>
        <v>5.4882722420701127</v>
      </c>
      <c r="CF47">
        <f t="shared" ca="1" si="76"/>
        <v>6.455548089987083</v>
      </c>
      <c r="CG47">
        <f t="shared" ca="1" si="77"/>
        <v>1.9390736136819633</v>
      </c>
      <c r="CH47">
        <f t="shared" ca="1" si="78"/>
        <v>14.701841866165102</v>
      </c>
      <c r="CI47">
        <f t="shared" ca="1" si="79"/>
        <v>24.343643501521768</v>
      </c>
      <c r="CJ47">
        <f t="shared" ca="1" si="80"/>
        <v>4.2355262349845999</v>
      </c>
      <c r="CK47">
        <f t="shared" ca="1" si="81"/>
        <v>0</v>
      </c>
      <c r="CL47">
        <f t="shared" ca="1" si="82"/>
        <v>0</v>
      </c>
      <c r="CM47">
        <f t="shared" ca="1" si="83"/>
        <v>36.233333333333334</v>
      </c>
      <c r="CN47">
        <f t="shared" ca="1" si="84"/>
        <v>46.180078316668101</v>
      </c>
      <c r="CO47">
        <f t="shared" ca="1" si="85"/>
        <v>1.4634716825582732</v>
      </c>
      <c r="CP47">
        <f t="shared" ca="1" si="86"/>
        <v>0</v>
      </c>
      <c r="CQ47">
        <f t="shared" ca="1" si="87"/>
        <v>23.976640125261998</v>
      </c>
      <c r="CR47">
        <f t="shared" ca="1" si="88"/>
        <v>0</v>
      </c>
      <c r="CS47">
        <f t="shared" ca="1" si="89"/>
        <v>0</v>
      </c>
      <c r="CT47">
        <f t="shared" ca="1" si="90"/>
        <v>0</v>
      </c>
      <c r="CU47">
        <f t="shared" ca="1" si="91"/>
        <v>0</v>
      </c>
      <c r="CV47">
        <f t="shared" ca="1" si="92"/>
        <v>0</v>
      </c>
      <c r="CW47">
        <f t="shared" ca="1" si="93"/>
        <v>3.3226523472981331</v>
      </c>
      <c r="CX47">
        <f t="shared" ca="1" si="94"/>
        <v>13.373916609452701</v>
      </c>
      <c r="CY47">
        <f t="shared" ca="1" si="95"/>
        <v>74.698852119551432</v>
      </c>
      <c r="CZ47">
        <f t="shared" ca="1" si="96"/>
        <v>0</v>
      </c>
      <c r="DA47">
        <f t="shared" ca="1" si="97"/>
        <v>2.1597067901234532</v>
      </c>
      <c r="DB47">
        <f t="shared" ca="1" si="98"/>
        <v>0</v>
      </c>
      <c r="DC47">
        <f t="shared" ca="1" si="99"/>
        <v>-3.4263062956664103</v>
      </c>
      <c r="DD47">
        <f t="shared" ca="1" si="100"/>
        <v>-0.50664052658100001</v>
      </c>
      <c r="DE47">
        <f t="shared" ca="1" si="101"/>
        <v>-2.5635081254724099</v>
      </c>
      <c r="DF47">
        <f t="shared" ca="1" si="102"/>
        <v>-2.1136392983119165</v>
      </c>
      <c r="DG47">
        <f t="shared" ca="1" si="103"/>
        <v>-3.1929091080876737</v>
      </c>
      <c r="DH47">
        <f t="shared" ca="1" si="104"/>
        <v>0</v>
      </c>
      <c r="DI47">
        <f t="shared" ca="1" si="105"/>
        <v>0.19444444444444398</v>
      </c>
      <c r="DJ47">
        <f t="shared" ca="1" si="106"/>
        <v>9.6666666666666661</v>
      </c>
      <c r="DK47">
        <f t="shared" ca="1" si="107"/>
        <v>3</v>
      </c>
      <c r="DL47">
        <f t="shared" ca="1" si="108"/>
        <v>1.6666666666666667</v>
      </c>
      <c r="DM47">
        <f t="shared" ca="1" si="109"/>
        <v>0</v>
      </c>
      <c r="DN47">
        <f t="shared" ca="1" si="110"/>
        <v>0</v>
      </c>
      <c r="DO47">
        <f t="shared" ca="1" si="111"/>
        <v>0</v>
      </c>
      <c r="DP47">
        <f t="shared" ca="1" si="112"/>
        <v>0.33333333333333331</v>
      </c>
      <c r="DQ47">
        <f t="shared" ca="1" si="113"/>
        <v>0.66666666666666663</v>
      </c>
      <c r="DR47">
        <f t="shared" ca="1" si="114"/>
        <v>1</v>
      </c>
      <c r="DS47">
        <f t="shared" ca="1" si="115"/>
        <v>0.66666666666666663</v>
      </c>
      <c r="DT47">
        <f t="shared" ca="1" si="116"/>
        <v>1</v>
      </c>
      <c r="DU47">
        <f t="shared" ca="1" si="117"/>
        <v>3</v>
      </c>
      <c r="DV47">
        <f t="shared" ca="1" si="118"/>
        <v>2.3333333333333335</v>
      </c>
      <c r="DW47">
        <f t="shared" ca="1" si="119"/>
        <v>0</v>
      </c>
      <c r="DX47">
        <f t="shared" ca="1" si="120"/>
        <v>0</v>
      </c>
      <c r="DY47">
        <f t="shared" ca="1" si="121"/>
        <v>0</v>
      </c>
      <c r="DZ47">
        <f t="shared" ca="1" si="122"/>
        <v>1</v>
      </c>
      <c r="EA47">
        <f t="shared" ca="1" si="123"/>
        <v>-2.9102999999999901</v>
      </c>
      <c r="EB47">
        <f t="shared" ca="1" si="124"/>
        <v>33.172433333333338</v>
      </c>
      <c r="EC47">
        <f t="shared" ca="1" si="125"/>
        <v>0</v>
      </c>
      <c r="ED47">
        <f t="shared" ca="1" si="126"/>
        <v>0</v>
      </c>
      <c r="EE47">
        <f t="shared" ca="1" si="127"/>
        <v>0</v>
      </c>
      <c r="EF47">
        <f t="shared" ca="1" si="128"/>
        <v>0</v>
      </c>
      <c r="EG47">
        <f t="shared" ca="1" si="129"/>
        <v>0</v>
      </c>
      <c r="EH47">
        <f t="shared" ca="1" si="130"/>
        <v>0.66666666666666663</v>
      </c>
      <c r="EI47">
        <f t="shared" ca="1" si="131"/>
        <v>0</v>
      </c>
      <c r="EJ47">
        <f t="shared" ca="1" si="132"/>
        <v>0</v>
      </c>
      <c r="EK47">
        <f t="shared" ca="1" si="133"/>
        <v>0</v>
      </c>
      <c r="EL47">
        <f t="shared" ca="1" si="134"/>
        <v>0</v>
      </c>
      <c r="EM47">
        <f t="shared" ca="1" si="135"/>
        <v>0</v>
      </c>
      <c r="EN47">
        <f t="shared" ca="1" si="136"/>
        <v>0</v>
      </c>
      <c r="EO47">
        <f t="shared" ca="1" si="137"/>
        <v>0</v>
      </c>
      <c r="EP47">
        <f t="shared" ca="1" si="138"/>
        <v>0</v>
      </c>
      <c r="EQ47">
        <f t="shared" ca="1" si="139"/>
        <v>0</v>
      </c>
      <c r="ER47">
        <f t="shared" ca="1" si="140"/>
        <v>0.66666666666666663</v>
      </c>
      <c r="ES47">
        <f t="shared" ca="1" si="141"/>
        <v>0</v>
      </c>
      <c r="ET47">
        <f t="shared" ca="1" si="142"/>
        <v>0</v>
      </c>
      <c r="EU47">
        <f t="shared" ca="1" si="143"/>
        <v>0</v>
      </c>
      <c r="EV47">
        <f t="shared" ca="1" si="144"/>
        <v>0</v>
      </c>
      <c r="EW47">
        <f t="shared" ca="1" si="145"/>
        <v>0</v>
      </c>
      <c r="EX47">
        <f t="shared" ca="1" si="146"/>
        <v>0</v>
      </c>
      <c r="EY47">
        <f t="shared" ca="1" si="147"/>
        <v>0</v>
      </c>
      <c r="EZ47">
        <f t="shared" ca="1" si="148"/>
        <v>0</v>
      </c>
      <c r="FA47">
        <f t="shared" ca="1" si="149"/>
        <v>0</v>
      </c>
      <c r="FB47">
        <f t="shared" ca="1" si="150"/>
        <v>0</v>
      </c>
      <c r="FC47">
        <f t="shared" ca="1" si="151"/>
        <v>0</v>
      </c>
      <c r="FD47">
        <f t="shared" ca="1" si="152"/>
        <v>0</v>
      </c>
      <c r="FE47">
        <f t="shared" ca="1" si="153"/>
        <v>0</v>
      </c>
      <c r="FF47">
        <f t="shared" ca="1" si="154"/>
        <v>0</v>
      </c>
      <c r="FG47">
        <f t="shared" ca="1" si="155"/>
        <v>0</v>
      </c>
      <c r="FH47">
        <f t="shared" ca="1" si="156"/>
        <v>0</v>
      </c>
      <c r="FI47">
        <f t="shared" ca="1" si="157"/>
        <v>0</v>
      </c>
      <c r="FJ47">
        <f t="shared" ca="1" si="158"/>
        <v>0</v>
      </c>
      <c r="FK47">
        <f t="shared" ca="1" si="159"/>
        <v>0.33333333333333331</v>
      </c>
      <c r="FL47">
        <f t="shared" ca="1" si="160"/>
        <v>0</v>
      </c>
      <c r="FM47">
        <f t="shared" ca="1" si="161"/>
        <v>0</v>
      </c>
      <c r="FN47">
        <f t="shared" ca="1" si="162"/>
        <v>0</v>
      </c>
      <c r="FO47">
        <f t="shared" ca="1" si="163"/>
        <v>0</v>
      </c>
      <c r="FP47">
        <f t="shared" ca="1" si="164"/>
        <v>0</v>
      </c>
      <c r="FQ47">
        <f t="shared" ca="1" si="165"/>
        <v>0</v>
      </c>
      <c r="FR47">
        <f t="shared" ca="1" si="166"/>
        <v>0</v>
      </c>
      <c r="FS47">
        <f t="shared" ca="1" si="167"/>
        <v>0</v>
      </c>
      <c r="FT47">
        <f t="shared" ca="1" si="168"/>
        <v>0</v>
      </c>
      <c r="FU47">
        <f t="shared" ca="1" si="169"/>
        <v>1.3333333333333333</v>
      </c>
      <c r="FV47">
        <f t="shared" ca="1" si="170"/>
        <v>0</v>
      </c>
      <c r="FW47">
        <f t="shared" ca="1" si="171"/>
        <v>0</v>
      </c>
      <c r="FX47">
        <f t="shared" ca="1" si="172"/>
        <v>0</v>
      </c>
      <c r="FY47">
        <f t="shared" ca="1" si="173"/>
        <v>0</v>
      </c>
      <c r="FZ47">
        <f t="shared" ca="1" si="174"/>
        <v>0</v>
      </c>
      <c r="GA47">
        <f t="shared" ca="1" si="175"/>
        <v>0</v>
      </c>
      <c r="GB47">
        <f t="shared" ca="1" si="176"/>
        <v>0</v>
      </c>
      <c r="GC47">
        <f t="shared" ca="1" si="177"/>
        <v>0</v>
      </c>
      <c r="GD47">
        <f t="shared" ca="1" si="178"/>
        <v>0</v>
      </c>
      <c r="GE47">
        <f t="shared" ca="1" si="179"/>
        <v>0</v>
      </c>
      <c r="GF47">
        <f t="shared" ca="1" si="180"/>
        <v>0</v>
      </c>
      <c r="GG47">
        <f t="shared" ca="1" si="181"/>
        <v>0</v>
      </c>
      <c r="GH47">
        <f t="shared" ca="1" si="182"/>
        <v>0</v>
      </c>
      <c r="GI47">
        <f t="shared" ca="1" si="183"/>
        <v>0</v>
      </c>
      <c r="GJ47">
        <f t="shared" ca="1" si="184"/>
        <v>0</v>
      </c>
      <c r="GK47">
        <f t="shared" ca="1" si="185"/>
        <v>0</v>
      </c>
      <c r="GL47">
        <f t="shared" ca="1" si="186"/>
        <v>0</v>
      </c>
      <c r="GM47">
        <f t="shared" ca="1" si="187"/>
        <v>0</v>
      </c>
      <c r="GN47">
        <f t="shared" ca="1" si="188"/>
        <v>0</v>
      </c>
      <c r="GO47">
        <f t="shared" ca="1" si="189"/>
        <v>0</v>
      </c>
      <c r="GP47">
        <f t="shared" ca="1" si="190"/>
        <v>0</v>
      </c>
      <c r="GQ47">
        <f t="shared" ca="1" si="191"/>
        <v>0</v>
      </c>
      <c r="GR47">
        <f t="shared" ca="1" si="192"/>
        <v>0</v>
      </c>
      <c r="GS47">
        <f t="shared" ca="1" si="193"/>
        <v>0</v>
      </c>
      <c r="GT47">
        <f t="shared" ca="1" si="194"/>
        <v>0</v>
      </c>
      <c r="GU47">
        <f t="shared" ca="1" si="195"/>
        <v>0</v>
      </c>
      <c r="GV47">
        <f t="shared" ca="1" si="196"/>
        <v>0</v>
      </c>
      <c r="GW47">
        <f t="shared" ca="1" si="197"/>
        <v>0</v>
      </c>
      <c r="GX47">
        <f t="shared" ca="1" si="198"/>
        <v>0.66666666666666663</v>
      </c>
      <c r="GY47">
        <f t="shared" ca="1" si="199"/>
        <v>1</v>
      </c>
      <c r="GZ47">
        <f t="shared" ca="1" si="200"/>
        <v>0</v>
      </c>
      <c r="HA47">
        <f t="shared" ca="1" si="201"/>
        <v>0</v>
      </c>
      <c r="HB47">
        <f t="shared" ca="1" si="202"/>
        <v>0</v>
      </c>
      <c r="HC47">
        <f t="shared" ca="1" si="203"/>
        <v>0</v>
      </c>
      <c r="HD47">
        <f t="shared" ca="1" si="204"/>
        <v>0</v>
      </c>
      <c r="HE47">
        <f t="shared" ca="1" si="205"/>
        <v>0</v>
      </c>
      <c r="HF47">
        <f t="shared" ca="1" si="206"/>
        <v>0</v>
      </c>
      <c r="HG47">
        <f t="shared" ca="1" si="207"/>
        <v>0</v>
      </c>
      <c r="HH47">
        <f t="shared" ca="1" si="208"/>
        <v>0</v>
      </c>
      <c r="HI47">
        <f t="shared" ca="1" si="209"/>
        <v>0</v>
      </c>
    </row>
    <row r="48" spans="1:217" x14ac:dyDescent="0.2">
      <c r="B48" s="2">
        <v>45324</v>
      </c>
      <c r="C48">
        <v>2</v>
      </c>
      <c r="D48">
        <v>1</v>
      </c>
      <c r="E48">
        <v>36</v>
      </c>
      <c r="F48">
        <v>22</v>
      </c>
      <c r="G48" s="5">
        <v>324</v>
      </c>
      <c r="H48">
        <f t="shared" ca="1" si="0"/>
        <v>5.666666666666667</v>
      </c>
      <c r="I48">
        <f t="shared" ca="1" si="1"/>
        <v>9.3333333333333339</v>
      </c>
      <c r="J48">
        <f t="shared" ca="1" si="2"/>
        <v>7.5021450617283945</v>
      </c>
      <c r="K48">
        <f t="shared" ca="1" si="3"/>
        <v>-3.0966049382715966</v>
      </c>
      <c r="L48">
        <f t="shared" ca="1" si="4"/>
        <v>7.5021450617283945</v>
      </c>
      <c r="M48">
        <f t="shared" ca="1" si="5"/>
        <v>0</v>
      </c>
      <c r="N48">
        <f t="shared" ca="1" si="6"/>
        <v>0.53138200721971662</v>
      </c>
      <c r="O48">
        <f t="shared" ca="1" si="7"/>
        <v>242.41200000000001</v>
      </c>
      <c r="P48">
        <f t="shared" ca="1" si="8"/>
        <v>233.003999999999</v>
      </c>
      <c r="Q48">
        <f t="shared" ca="1" si="9"/>
        <v>242.30665363200001</v>
      </c>
      <c r="R48">
        <f t="shared" ca="1" si="10"/>
        <v>50.666666666666664</v>
      </c>
      <c r="S48">
        <f t="shared" ca="1" si="11"/>
        <v>0</v>
      </c>
      <c r="T48">
        <f t="shared" ca="1" si="12"/>
        <v>0.34420264386640936</v>
      </c>
      <c r="U48">
        <f t="shared" ca="1" si="13"/>
        <v>-1</v>
      </c>
      <c r="V48">
        <f t="shared" ca="1" si="14"/>
        <v>1</v>
      </c>
      <c r="W48">
        <f t="shared" ca="1" si="15"/>
        <v>0.34420264386640936</v>
      </c>
      <c r="X48">
        <f t="shared" ca="1" si="16"/>
        <v>2</v>
      </c>
      <c r="Y48">
        <f t="shared" ca="1" si="17"/>
        <v>2.88888888888888</v>
      </c>
      <c r="Z48">
        <f t="shared" ca="1" si="18"/>
        <v>3.5925925925925868</v>
      </c>
      <c r="AA48">
        <f t="shared" ca="1" si="19"/>
        <v>1.3500686179395441E-15</v>
      </c>
      <c r="AB48">
        <f t="shared" ca="1" si="20"/>
        <v>-0.21454589554107464</v>
      </c>
      <c r="AC48">
        <f t="shared" ca="1" si="21"/>
        <v>-1.815365391079284E-16</v>
      </c>
      <c r="AD48">
        <f t="shared" ca="1" si="22"/>
        <v>-2.4799009912131766</v>
      </c>
      <c r="AE48">
        <f t="shared" ca="1" si="23"/>
        <v>-1.3790012944713333E-16</v>
      </c>
      <c r="AF48">
        <f t="shared" ca="1" si="24"/>
        <v>-3.3049117312010132</v>
      </c>
      <c r="AG48">
        <f t="shared" ca="1" si="25"/>
        <v>-3.8411176113923098E-17</v>
      </c>
      <c r="AH48">
        <f t="shared" ca="1" si="26"/>
        <v>-1.8947802888727967</v>
      </c>
      <c r="AI48">
        <f t="shared" ca="1" si="27"/>
        <v>3.0066653403672667E-6</v>
      </c>
      <c r="AJ48">
        <f t="shared" ca="1" si="28"/>
        <v>460.00782071854672</v>
      </c>
      <c r="AK48">
        <f t="shared" ca="1" si="29"/>
        <v>13.901408037404734</v>
      </c>
      <c r="AL48">
        <f t="shared" ca="1" si="30"/>
        <v>13.592736562330401</v>
      </c>
      <c r="AM48">
        <f t="shared" ca="1" si="31"/>
        <v>6.6890670471493365</v>
      </c>
      <c r="AN48">
        <f t="shared" ca="1" si="32"/>
        <v>7.6110115914400502</v>
      </c>
      <c r="AO48">
        <f t="shared" ca="1" si="33"/>
        <v>6.4161394114044432</v>
      </c>
      <c r="AP48">
        <f t="shared" ca="1" si="34"/>
        <v>2.1799974852138067</v>
      </c>
      <c r="AQ48">
        <f t="shared" ca="1" si="35"/>
        <v>1.05482629344625</v>
      </c>
      <c r="AR48">
        <f t="shared" ca="1" si="36"/>
        <v>1.3269918204221567</v>
      </c>
      <c r="AS48">
        <f t="shared" ca="1" si="37"/>
        <v>0.5690705698034394</v>
      </c>
      <c r="AT48">
        <f t="shared" ca="1" si="38"/>
        <v>0.77319471503536852</v>
      </c>
      <c r="AU48">
        <f t="shared" ca="1" si="39"/>
        <v>0.28606438202951034</v>
      </c>
      <c r="AV48">
        <f t="shared" ca="1" si="40"/>
        <v>0.42035131556772498</v>
      </c>
      <c r="AW48">
        <f t="shared" ca="1" si="41"/>
        <v>2.3333333333333001E-2</v>
      </c>
      <c r="AX48">
        <f t="shared" ca="1" si="42"/>
        <v>3309.6732702674294</v>
      </c>
      <c r="AY48">
        <f t="shared" ca="1" si="43"/>
        <v>1.9288327600599668</v>
      </c>
      <c r="AZ48">
        <f t="shared" ca="1" si="44"/>
        <v>4.8613953671841532</v>
      </c>
      <c r="BA48">
        <f t="shared" ca="1" si="45"/>
        <v>2.8988465193008666</v>
      </c>
      <c r="BB48">
        <f t="shared" ca="1" si="46"/>
        <v>86.382123361388366</v>
      </c>
      <c r="BC48">
        <f t="shared" ca="1" si="47"/>
        <v>29.689381850270298</v>
      </c>
      <c r="BD48">
        <f t="shared" ca="1" si="48"/>
        <v>4.3312397895439601</v>
      </c>
      <c r="BE48">
        <f t="shared" ca="1" si="49"/>
        <v>0</v>
      </c>
      <c r="BF48">
        <f t="shared" ca="1" si="50"/>
        <v>0</v>
      </c>
      <c r="BG48">
        <f t="shared" ca="1" si="51"/>
        <v>0</v>
      </c>
      <c r="BH48">
        <f t="shared" ca="1" si="52"/>
        <v>4.2355262349845999</v>
      </c>
      <c r="BI48">
        <f t="shared" ca="1" si="53"/>
        <v>3.3226523472981331</v>
      </c>
      <c r="BJ48">
        <f t="shared" ca="1" si="54"/>
        <v>0</v>
      </c>
      <c r="BK48">
        <f t="shared" ca="1" si="55"/>
        <v>0</v>
      </c>
      <c r="BL48">
        <f t="shared" ca="1" si="56"/>
        <v>3.7789286259782333</v>
      </c>
      <c r="BM48">
        <f t="shared" ca="1" si="57"/>
        <v>6.0424187076632903</v>
      </c>
      <c r="BN48">
        <f t="shared" ca="1" si="58"/>
        <v>7.827790177552461</v>
      </c>
      <c r="BO48">
        <f t="shared" ca="1" si="59"/>
        <v>16.603357678008035</v>
      </c>
      <c r="BP48">
        <f t="shared" ca="1" si="60"/>
        <v>9.933251713069879</v>
      </c>
      <c r="BQ48">
        <f t="shared" ca="1" si="61"/>
        <v>42.606378940999697</v>
      </c>
      <c r="BR48">
        <f t="shared" ca="1" si="62"/>
        <v>3.7789286259782333</v>
      </c>
      <c r="BS48">
        <f t="shared" ca="1" si="63"/>
        <v>0</v>
      </c>
      <c r="BT48">
        <f t="shared" ca="1" si="64"/>
        <v>3.3226523472981331</v>
      </c>
      <c r="BU48">
        <f t="shared" ca="1" si="65"/>
        <v>0</v>
      </c>
      <c r="BV48">
        <f t="shared" ca="1" si="66"/>
        <v>6.455548089987083</v>
      </c>
      <c r="BW48">
        <f t="shared" ca="1" si="67"/>
        <v>2.16561989477198</v>
      </c>
      <c r="BX48">
        <f t="shared" ca="1" si="68"/>
        <v>27.435419225333863</v>
      </c>
      <c r="BY48">
        <f t="shared" ca="1" si="69"/>
        <v>0</v>
      </c>
      <c r="BZ48">
        <f t="shared" ca="1" si="70"/>
        <v>0</v>
      </c>
      <c r="CA48">
        <f t="shared" ca="1" si="71"/>
        <v>29.689381850270298</v>
      </c>
      <c r="CB48">
        <f t="shared" ca="1" si="72"/>
        <v>0</v>
      </c>
      <c r="CC48">
        <f t="shared" ca="1" si="73"/>
        <v>0</v>
      </c>
      <c r="CD48">
        <f t="shared" ca="1" si="74"/>
        <v>3.7789286259782333</v>
      </c>
      <c r="CE48">
        <f t="shared" ca="1" si="75"/>
        <v>5.4882722420701127</v>
      </c>
      <c r="CF48">
        <f t="shared" ca="1" si="76"/>
        <v>6.455548089987083</v>
      </c>
      <c r="CG48">
        <f t="shared" ca="1" si="77"/>
        <v>0</v>
      </c>
      <c r="CH48">
        <f t="shared" ca="1" si="78"/>
        <v>14.0161542481098</v>
      </c>
      <c r="CI48">
        <f t="shared" ca="1" si="79"/>
        <v>22.100735832968766</v>
      </c>
      <c r="CJ48">
        <f t="shared" ca="1" si="80"/>
        <v>4.2355262349845999</v>
      </c>
      <c r="CK48">
        <f t="shared" ca="1" si="81"/>
        <v>0</v>
      </c>
      <c r="CL48">
        <f t="shared" ca="1" si="82"/>
        <v>0</v>
      </c>
      <c r="CM48">
        <f t="shared" ca="1" si="83"/>
        <v>36.233333333333334</v>
      </c>
      <c r="CN48">
        <f t="shared" ca="1" si="84"/>
        <v>41.769328935101235</v>
      </c>
      <c r="CO48">
        <f t="shared" ca="1" si="85"/>
        <v>0</v>
      </c>
      <c r="CP48">
        <f t="shared" ca="1" si="86"/>
        <v>0</v>
      </c>
      <c r="CQ48">
        <f t="shared" ca="1" si="87"/>
        <v>23.976640125261998</v>
      </c>
      <c r="CR48">
        <f t="shared" ca="1" si="88"/>
        <v>3.7789286259782333</v>
      </c>
      <c r="CS48">
        <f t="shared" ca="1" si="89"/>
        <v>0</v>
      </c>
      <c r="CT48">
        <f t="shared" ca="1" si="90"/>
        <v>0</v>
      </c>
      <c r="CU48">
        <f t="shared" ca="1" si="91"/>
        <v>0</v>
      </c>
      <c r="CV48">
        <f t="shared" ca="1" si="92"/>
        <v>0</v>
      </c>
      <c r="CW48">
        <f t="shared" ca="1" si="93"/>
        <v>3.3226523472981331</v>
      </c>
      <c r="CX48">
        <f t="shared" ca="1" si="94"/>
        <v>12.916997090729302</v>
      </c>
      <c r="CY48">
        <f t="shared" ca="1" si="95"/>
        <v>67.68780990173839</v>
      </c>
      <c r="CZ48">
        <f t="shared" ca="1" si="96"/>
        <v>0.13585648148148133</v>
      </c>
      <c r="DA48">
        <f t="shared" ca="1" si="97"/>
        <v>1.9735185185185153</v>
      </c>
      <c r="DB48">
        <f t="shared" ca="1" si="98"/>
        <v>-0.13187751952632867</v>
      </c>
      <c r="DC48">
        <f t="shared" ca="1" si="99"/>
        <v>-2.9809325396825366</v>
      </c>
      <c r="DD48">
        <f t="shared" ca="1" si="100"/>
        <v>0</v>
      </c>
      <c r="DE48">
        <f t="shared" ca="1" si="101"/>
        <v>-1.3919160997732398</v>
      </c>
      <c r="DF48">
        <f t="shared" ca="1" si="102"/>
        <v>-1.9736315822625332</v>
      </c>
      <c r="DG48">
        <f t="shared" ca="1" si="103"/>
        <v>-3.0966049382715966</v>
      </c>
      <c r="DH48">
        <f t="shared" ca="1" si="104"/>
        <v>0</v>
      </c>
      <c r="DI48">
        <f t="shared" ca="1" si="105"/>
        <v>0.22222222222222165</v>
      </c>
      <c r="DJ48">
        <f t="shared" ca="1" si="106"/>
        <v>9</v>
      </c>
      <c r="DK48">
        <f t="shared" ca="1" si="107"/>
        <v>3</v>
      </c>
      <c r="DL48">
        <f t="shared" ca="1" si="108"/>
        <v>1.6666666666666667</v>
      </c>
      <c r="DM48">
        <f t="shared" ca="1" si="109"/>
        <v>0</v>
      </c>
      <c r="DN48">
        <f t="shared" ca="1" si="110"/>
        <v>0</v>
      </c>
      <c r="DO48">
        <f t="shared" ca="1" si="111"/>
        <v>0</v>
      </c>
      <c r="DP48">
        <f t="shared" ca="1" si="112"/>
        <v>0</v>
      </c>
      <c r="DQ48">
        <f t="shared" ca="1" si="113"/>
        <v>1</v>
      </c>
      <c r="DR48">
        <f t="shared" ca="1" si="114"/>
        <v>1</v>
      </c>
      <c r="DS48">
        <f t="shared" ca="1" si="115"/>
        <v>1</v>
      </c>
      <c r="DT48">
        <f t="shared" ca="1" si="116"/>
        <v>1</v>
      </c>
      <c r="DU48">
        <f t="shared" ca="1" si="117"/>
        <v>3</v>
      </c>
      <c r="DV48">
        <f t="shared" ca="1" si="118"/>
        <v>2.3333333333333335</v>
      </c>
      <c r="DW48">
        <f t="shared" ca="1" si="119"/>
        <v>0</v>
      </c>
      <c r="DX48">
        <f t="shared" ca="1" si="120"/>
        <v>0</v>
      </c>
      <c r="DY48">
        <f t="shared" ca="1" si="121"/>
        <v>0</v>
      </c>
      <c r="DZ48">
        <f t="shared" ca="1" si="122"/>
        <v>1</v>
      </c>
      <c r="EA48">
        <f t="shared" ca="1" si="123"/>
        <v>-2.9361666666666566</v>
      </c>
      <c r="EB48">
        <f t="shared" ca="1" si="124"/>
        <v>32.478766666666665</v>
      </c>
      <c r="EC48">
        <f t="shared" ca="1" si="125"/>
        <v>0</v>
      </c>
      <c r="ED48">
        <f t="shared" ca="1" si="126"/>
        <v>0</v>
      </c>
      <c r="EE48">
        <f t="shared" ca="1" si="127"/>
        <v>0</v>
      </c>
      <c r="EF48">
        <f t="shared" ca="1" si="128"/>
        <v>0</v>
      </c>
      <c r="EG48">
        <f t="shared" ca="1" si="129"/>
        <v>0</v>
      </c>
      <c r="EH48">
        <f t="shared" ca="1" si="130"/>
        <v>0.66666666666666663</v>
      </c>
      <c r="EI48">
        <f t="shared" ca="1" si="131"/>
        <v>0</v>
      </c>
      <c r="EJ48">
        <f t="shared" ca="1" si="132"/>
        <v>0</v>
      </c>
      <c r="EK48">
        <f t="shared" ca="1" si="133"/>
        <v>0</v>
      </c>
      <c r="EL48">
        <f t="shared" ca="1" si="134"/>
        <v>0</v>
      </c>
      <c r="EM48">
        <f t="shared" ca="1" si="135"/>
        <v>0</v>
      </c>
      <c r="EN48">
        <f t="shared" ca="1" si="136"/>
        <v>0</v>
      </c>
      <c r="EO48">
        <f t="shared" ca="1" si="137"/>
        <v>0</v>
      </c>
      <c r="EP48">
        <f t="shared" ca="1" si="138"/>
        <v>0</v>
      </c>
      <c r="EQ48">
        <f t="shared" ca="1" si="139"/>
        <v>0</v>
      </c>
      <c r="ER48">
        <f t="shared" ca="1" si="140"/>
        <v>0.66666666666666663</v>
      </c>
      <c r="ES48">
        <f t="shared" ca="1" si="141"/>
        <v>0</v>
      </c>
      <c r="ET48">
        <f t="shared" ca="1" si="142"/>
        <v>0</v>
      </c>
      <c r="EU48">
        <f t="shared" ca="1" si="143"/>
        <v>0</v>
      </c>
      <c r="EV48">
        <f t="shared" ca="1" si="144"/>
        <v>0</v>
      </c>
      <c r="EW48">
        <f t="shared" ca="1" si="145"/>
        <v>0</v>
      </c>
      <c r="EX48">
        <f t="shared" ca="1" si="146"/>
        <v>0</v>
      </c>
      <c r="EY48">
        <f t="shared" ca="1" si="147"/>
        <v>0</v>
      </c>
      <c r="EZ48">
        <f t="shared" ca="1" si="148"/>
        <v>0</v>
      </c>
      <c r="FA48">
        <f t="shared" ca="1" si="149"/>
        <v>0</v>
      </c>
      <c r="FB48">
        <f t="shared" ca="1" si="150"/>
        <v>0</v>
      </c>
      <c r="FC48">
        <f t="shared" ca="1" si="151"/>
        <v>0</v>
      </c>
      <c r="FD48">
        <f t="shared" ca="1" si="152"/>
        <v>0</v>
      </c>
      <c r="FE48">
        <f t="shared" ca="1" si="153"/>
        <v>0</v>
      </c>
      <c r="FF48">
        <f t="shared" ca="1" si="154"/>
        <v>0</v>
      </c>
      <c r="FG48">
        <f t="shared" ca="1" si="155"/>
        <v>0.33333333333333331</v>
      </c>
      <c r="FH48">
        <f t="shared" ca="1" si="156"/>
        <v>0</v>
      </c>
      <c r="FI48">
        <f t="shared" ca="1" si="157"/>
        <v>0</v>
      </c>
      <c r="FJ48">
        <f t="shared" ca="1" si="158"/>
        <v>0</v>
      </c>
      <c r="FK48">
        <f t="shared" ca="1" si="159"/>
        <v>0</v>
      </c>
      <c r="FL48">
        <f t="shared" ca="1" si="160"/>
        <v>0</v>
      </c>
      <c r="FM48">
        <f t="shared" ca="1" si="161"/>
        <v>0</v>
      </c>
      <c r="FN48">
        <f t="shared" ca="1" si="162"/>
        <v>0</v>
      </c>
      <c r="FO48">
        <f t="shared" ca="1" si="163"/>
        <v>0</v>
      </c>
      <c r="FP48">
        <f t="shared" ca="1" si="164"/>
        <v>0</v>
      </c>
      <c r="FQ48">
        <f t="shared" ca="1" si="165"/>
        <v>0</v>
      </c>
      <c r="FR48">
        <f t="shared" ca="1" si="166"/>
        <v>0</v>
      </c>
      <c r="FS48">
        <f t="shared" ca="1" si="167"/>
        <v>0</v>
      </c>
      <c r="FT48">
        <f t="shared" ca="1" si="168"/>
        <v>0</v>
      </c>
      <c r="FU48">
        <f t="shared" ca="1" si="169"/>
        <v>1</v>
      </c>
      <c r="FV48">
        <f t="shared" ca="1" si="170"/>
        <v>0</v>
      </c>
      <c r="FW48">
        <f t="shared" ca="1" si="171"/>
        <v>0</v>
      </c>
      <c r="FX48">
        <f t="shared" ca="1" si="172"/>
        <v>0</v>
      </c>
      <c r="FY48">
        <f t="shared" ca="1" si="173"/>
        <v>0</v>
      </c>
      <c r="FZ48">
        <f t="shared" ca="1" si="174"/>
        <v>0</v>
      </c>
      <c r="GA48">
        <f t="shared" ca="1" si="175"/>
        <v>0</v>
      </c>
      <c r="GB48">
        <f t="shared" ca="1" si="176"/>
        <v>0</v>
      </c>
      <c r="GC48">
        <f t="shared" ca="1" si="177"/>
        <v>0</v>
      </c>
      <c r="GD48">
        <f t="shared" ca="1" si="178"/>
        <v>0</v>
      </c>
      <c r="GE48">
        <f t="shared" ca="1" si="179"/>
        <v>0</v>
      </c>
      <c r="GF48">
        <f t="shared" ca="1" si="180"/>
        <v>0</v>
      </c>
      <c r="GG48">
        <f t="shared" ca="1" si="181"/>
        <v>0</v>
      </c>
      <c r="GH48">
        <f t="shared" ca="1" si="182"/>
        <v>0</v>
      </c>
      <c r="GI48">
        <f t="shared" ca="1" si="183"/>
        <v>0</v>
      </c>
      <c r="GJ48">
        <f t="shared" ca="1" si="184"/>
        <v>0</v>
      </c>
      <c r="GK48">
        <f t="shared" ca="1" si="185"/>
        <v>0</v>
      </c>
      <c r="GL48">
        <f t="shared" ca="1" si="186"/>
        <v>0</v>
      </c>
      <c r="GM48">
        <f t="shared" ca="1" si="187"/>
        <v>0</v>
      </c>
      <c r="GN48">
        <f t="shared" ca="1" si="188"/>
        <v>0</v>
      </c>
      <c r="GO48">
        <f t="shared" ca="1" si="189"/>
        <v>0</v>
      </c>
      <c r="GP48">
        <f t="shared" ca="1" si="190"/>
        <v>0</v>
      </c>
      <c r="GQ48">
        <f t="shared" ca="1" si="191"/>
        <v>0</v>
      </c>
      <c r="GR48">
        <f t="shared" ca="1" si="192"/>
        <v>0</v>
      </c>
      <c r="GS48">
        <f t="shared" ca="1" si="193"/>
        <v>0</v>
      </c>
      <c r="GT48">
        <f t="shared" ca="1" si="194"/>
        <v>0</v>
      </c>
      <c r="GU48">
        <f t="shared" ca="1" si="195"/>
        <v>0</v>
      </c>
      <c r="GV48">
        <f t="shared" ca="1" si="196"/>
        <v>0</v>
      </c>
      <c r="GW48">
        <f t="shared" ca="1" si="197"/>
        <v>0</v>
      </c>
      <c r="GX48">
        <f t="shared" ca="1" si="198"/>
        <v>0.66666666666666663</v>
      </c>
      <c r="GY48">
        <f t="shared" ca="1" si="199"/>
        <v>1</v>
      </c>
      <c r="GZ48">
        <f t="shared" ca="1" si="200"/>
        <v>0</v>
      </c>
      <c r="HA48">
        <f t="shared" ca="1" si="201"/>
        <v>0</v>
      </c>
      <c r="HB48">
        <f t="shared" ca="1" si="202"/>
        <v>0</v>
      </c>
      <c r="HC48">
        <f t="shared" ca="1" si="203"/>
        <v>0</v>
      </c>
      <c r="HD48">
        <f t="shared" ca="1" si="204"/>
        <v>0</v>
      </c>
      <c r="HE48">
        <f t="shared" ca="1" si="205"/>
        <v>0</v>
      </c>
      <c r="HF48">
        <f t="shared" ca="1" si="206"/>
        <v>0</v>
      </c>
      <c r="HG48">
        <f t="shared" ca="1" si="207"/>
        <v>0.33333333333333331</v>
      </c>
      <c r="HH48">
        <f t="shared" ca="1" si="208"/>
        <v>0</v>
      </c>
      <c r="HI48">
        <f t="shared" ca="1" si="209"/>
        <v>0</v>
      </c>
    </row>
    <row r="49" spans="2:217" x14ac:dyDescent="0.2">
      <c r="B49" s="2">
        <v>45324</v>
      </c>
      <c r="C49">
        <v>2</v>
      </c>
      <c r="D49">
        <v>1</v>
      </c>
      <c r="E49">
        <v>36</v>
      </c>
      <c r="F49">
        <v>24</v>
      </c>
      <c r="G49" s="5">
        <v>624</v>
      </c>
      <c r="H49">
        <f t="shared" ca="1" si="0"/>
        <v>7</v>
      </c>
      <c r="I49">
        <f t="shared" ca="1" si="1"/>
        <v>10.666666666666666</v>
      </c>
      <c r="J49">
        <f t="shared" ca="1" si="2"/>
        <v>7.5662168131141341</v>
      </c>
      <c r="K49">
        <f t="shared" ca="1" si="3"/>
        <v>-3.2085931594860102</v>
      </c>
      <c r="L49">
        <f t="shared" ca="1" si="4"/>
        <v>7.5662168131141341</v>
      </c>
      <c r="M49">
        <f t="shared" ca="1" si="5"/>
        <v>0</v>
      </c>
      <c r="N49">
        <f t="shared" ca="1" si="6"/>
        <v>0.54533299409342961</v>
      </c>
      <c r="O49">
        <f t="shared" ca="1" si="7"/>
        <v>250.41099999999969</v>
      </c>
      <c r="P49">
        <f t="shared" ca="1" si="8"/>
        <v>239.65899999999934</v>
      </c>
      <c r="Q49">
        <f t="shared" ca="1" si="9"/>
        <v>250.32470154799998</v>
      </c>
      <c r="R49">
        <f t="shared" ca="1" si="10"/>
        <v>56</v>
      </c>
      <c r="S49">
        <f t="shared" ca="1" si="11"/>
        <v>0</v>
      </c>
      <c r="T49">
        <f t="shared" ca="1" si="12"/>
        <v>0.34420251659579898</v>
      </c>
      <c r="U49">
        <f t="shared" ca="1" si="13"/>
        <v>-1</v>
      </c>
      <c r="V49">
        <f t="shared" ca="1" si="14"/>
        <v>1</v>
      </c>
      <c r="W49">
        <f t="shared" ca="1" si="15"/>
        <v>0.34420251659579898</v>
      </c>
      <c r="X49">
        <f t="shared" ca="1" si="16"/>
        <v>1.8888888888888866</v>
      </c>
      <c r="Y49">
        <f t="shared" ca="1" si="17"/>
        <v>2.7314814814814734</v>
      </c>
      <c r="Z49">
        <f t="shared" ca="1" si="18"/>
        <v>3.4444444444444398</v>
      </c>
      <c r="AA49">
        <f t="shared" ca="1" si="19"/>
        <v>1.2089155848430523E-15</v>
      </c>
      <c r="AB49">
        <f t="shared" ca="1" si="20"/>
        <v>-0.22407383774687198</v>
      </c>
      <c r="AC49">
        <f t="shared" ca="1" si="21"/>
        <v>-1.5632098053792138E-16</v>
      </c>
      <c r="AD49">
        <f t="shared" ca="1" si="22"/>
        <v>-2.4842128511806796</v>
      </c>
      <c r="AE49">
        <f t="shared" ca="1" si="23"/>
        <v>-1.5306239519861901E-16</v>
      </c>
      <c r="AF49">
        <f t="shared" ca="1" si="24"/>
        <v>-3.3049629836491632</v>
      </c>
      <c r="AG49">
        <f t="shared" ca="1" si="25"/>
        <v>-4.6551531993815359E-17</v>
      </c>
      <c r="AH49">
        <f t="shared" ca="1" si="26"/>
        <v>-1.8947844175203834</v>
      </c>
      <c r="AI49">
        <f t="shared" ca="1" si="27"/>
        <v>4.0099973938853026E-6</v>
      </c>
      <c r="AJ49">
        <f t="shared" ca="1" si="28"/>
        <v>522.05466684795329</v>
      </c>
      <c r="AK49">
        <f t="shared" ca="1" si="29"/>
        <v>15.7863082168645</v>
      </c>
      <c r="AL49">
        <f t="shared" ca="1" si="30"/>
        <v>15.426069895663735</v>
      </c>
      <c r="AM49">
        <f t="shared" ca="1" si="31"/>
        <v>6.9169015201734299</v>
      </c>
      <c r="AN49">
        <f t="shared" ca="1" si="32"/>
        <v>8.6185633812130469</v>
      </c>
      <c r="AO49">
        <f t="shared" ca="1" si="33"/>
        <v>7.3328060780711093</v>
      </c>
      <c r="AP49">
        <f t="shared" ca="1" si="34"/>
        <v>2.1578319582379</v>
      </c>
      <c r="AQ49">
        <f t="shared" ca="1" si="35"/>
        <v>1.2291389359075933</v>
      </c>
      <c r="AR49">
        <f t="shared" ca="1" si="36"/>
        <v>1.2291389359075933</v>
      </c>
      <c r="AS49">
        <f t="shared" ca="1" si="37"/>
        <v>0.68088321226478399</v>
      </c>
      <c r="AT49">
        <f t="shared" ca="1" si="38"/>
        <v>0.68088321226478399</v>
      </c>
      <c r="AU49">
        <f t="shared" ca="1" si="39"/>
        <v>0.34559188937197405</v>
      </c>
      <c r="AV49">
        <f t="shared" ca="1" si="40"/>
        <v>0.34559188937197405</v>
      </c>
      <c r="AW49">
        <f t="shared" ca="1" si="41"/>
        <v>-0.20333333333333334</v>
      </c>
      <c r="AX49">
        <f t="shared" ca="1" si="42"/>
        <v>25846.425813207516</v>
      </c>
      <c r="AY49">
        <f t="shared" ca="1" si="43"/>
        <v>2.0106259260581703</v>
      </c>
      <c r="AZ49">
        <f t="shared" ca="1" si="44"/>
        <v>5.2127997971812832</v>
      </c>
      <c r="BA49">
        <f t="shared" ca="1" si="45"/>
        <v>2.97580046541181</v>
      </c>
      <c r="BB49">
        <f t="shared" ca="1" si="46"/>
        <v>92.86812538610927</v>
      </c>
      <c r="BC49">
        <f t="shared" ca="1" si="47"/>
        <v>31.268336168203671</v>
      </c>
      <c r="BD49">
        <f t="shared" ca="1" si="48"/>
        <v>6.2477437339719266</v>
      </c>
      <c r="BE49">
        <f t="shared" ca="1" si="49"/>
        <v>0</v>
      </c>
      <c r="BF49">
        <f t="shared" ca="1" si="50"/>
        <v>0</v>
      </c>
      <c r="BG49">
        <f t="shared" ca="1" si="51"/>
        <v>0</v>
      </c>
      <c r="BH49">
        <f t="shared" ca="1" si="52"/>
        <v>4.2355262349845999</v>
      </c>
      <c r="BI49">
        <f t="shared" ca="1" si="53"/>
        <v>3.3226523472981331</v>
      </c>
      <c r="BJ49">
        <f t="shared" ca="1" si="54"/>
        <v>0</v>
      </c>
      <c r="BK49">
        <f t="shared" ca="1" si="55"/>
        <v>0</v>
      </c>
      <c r="BL49">
        <f t="shared" ca="1" si="56"/>
        <v>0</v>
      </c>
      <c r="BM49">
        <f t="shared" ca="1" si="57"/>
        <v>8.0565582768843598</v>
      </c>
      <c r="BN49">
        <f t="shared" ca="1" si="58"/>
        <v>9.9110421074500277</v>
      </c>
      <c r="BO49">
        <f t="shared" ca="1" si="59"/>
        <v>14.977641946774275</v>
      </c>
      <c r="BP49">
        <f t="shared" ca="1" si="60"/>
        <v>14.106913940924381</v>
      </c>
      <c r="BQ49">
        <f t="shared" ca="1" si="61"/>
        <v>46.013011333826661</v>
      </c>
      <c r="BR49">
        <f t="shared" ca="1" si="62"/>
        <v>0</v>
      </c>
      <c r="BS49">
        <f t="shared" ca="1" si="63"/>
        <v>0</v>
      </c>
      <c r="BT49">
        <f t="shared" ca="1" si="64"/>
        <v>3.3226523472981331</v>
      </c>
      <c r="BU49">
        <f t="shared" ca="1" si="65"/>
        <v>0</v>
      </c>
      <c r="BV49">
        <f t="shared" ca="1" si="66"/>
        <v>6.455548089987083</v>
      </c>
      <c r="BW49">
        <f t="shared" ca="1" si="67"/>
        <v>4.5116040477328339</v>
      </c>
      <c r="BX49">
        <f t="shared" ca="1" si="68"/>
        <v>29.907094993218767</v>
      </c>
      <c r="BY49">
        <f t="shared" ca="1" si="69"/>
        <v>0</v>
      </c>
      <c r="BZ49">
        <f t="shared" ca="1" si="70"/>
        <v>1.9165039444279666</v>
      </c>
      <c r="CA49">
        <f t="shared" ca="1" si="71"/>
        <v>31.268336168203671</v>
      </c>
      <c r="CB49">
        <f t="shared" ca="1" si="72"/>
        <v>0</v>
      </c>
      <c r="CC49">
        <f t="shared" ca="1" si="73"/>
        <v>1.9165039444279666</v>
      </c>
      <c r="CD49">
        <f t="shared" ca="1" si="74"/>
        <v>0</v>
      </c>
      <c r="CE49">
        <f t="shared" ca="1" si="75"/>
        <v>7.8342563950309669</v>
      </c>
      <c r="CF49">
        <f t="shared" ca="1" si="76"/>
        <v>6.455548089987083</v>
      </c>
      <c r="CG49">
        <f t="shared" ca="1" si="77"/>
        <v>0</v>
      </c>
      <c r="CH49">
        <f t="shared" ca="1" si="78"/>
        <v>16.072600422335331</v>
      </c>
      <c r="CI49">
        <f t="shared" ca="1" si="79"/>
        <v>24.343643501521768</v>
      </c>
      <c r="CJ49">
        <f t="shared" ca="1" si="80"/>
        <v>4.2355262349845999</v>
      </c>
      <c r="CK49">
        <f t="shared" ca="1" si="81"/>
        <v>0</v>
      </c>
      <c r="CL49">
        <f t="shared" ca="1" si="82"/>
        <v>0</v>
      </c>
      <c r="CM49">
        <f t="shared" ca="1" si="83"/>
        <v>39.31</v>
      </c>
      <c r="CN49">
        <f t="shared" ca="1" si="84"/>
        <v>48.503492800374964</v>
      </c>
      <c r="CO49">
        <f t="shared" ca="1" si="85"/>
        <v>0</v>
      </c>
      <c r="CP49">
        <f t="shared" ca="1" si="86"/>
        <v>0</v>
      </c>
      <c r="CQ49">
        <f t="shared" ca="1" si="87"/>
        <v>23.976640125261998</v>
      </c>
      <c r="CR49">
        <f t="shared" ca="1" si="88"/>
        <v>0</v>
      </c>
      <c r="CS49">
        <f t="shared" ca="1" si="89"/>
        <v>0</v>
      </c>
      <c r="CT49">
        <f t="shared" ca="1" si="90"/>
        <v>0</v>
      </c>
      <c r="CU49">
        <f t="shared" ca="1" si="91"/>
        <v>0</v>
      </c>
      <c r="CV49">
        <f t="shared" ca="1" si="92"/>
        <v>0</v>
      </c>
      <c r="CW49">
        <f t="shared" ca="1" si="93"/>
        <v>4.9016066652314798</v>
      </c>
      <c r="CX49">
        <f t="shared" ca="1" si="94"/>
        <v>14.744675165622931</v>
      </c>
      <c r="CY49">
        <f t="shared" ca="1" si="95"/>
        <v>79.417275958994594</v>
      </c>
      <c r="CZ49">
        <f t="shared" ca="1" si="96"/>
        <v>0</v>
      </c>
      <c r="DA49">
        <f t="shared" ca="1" si="97"/>
        <v>2.1597067901234532</v>
      </c>
      <c r="DB49">
        <f t="shared" ca="1" si="98"/>
        <v>0</v>
      </c>
      <c r="DC49">
        <f t="shared" ca="1" si="99"/>
        <v>-3.4410091752750436</v>
      </c>
      <c r="DD49">
        <f t="shared" ca="1" si="100"/>
        <v>-0.32454176114890365</v>
      </c>
      <c r="DE49">
        <f t="shared" ca="1" si="101"/>
        <v>-2.4660544217687064</v>
      </c>
      <c r="DF49">
        <f t="shared" ca="1" si="102"/>
        <v>-2.13056638164525</v>
      </c>
      <c r="DG49">
        <f t="shared" ca="1" si="103"/>
        <v>-3.2085931594860102</v>
      </c>
      <c r="DH49">
        <f t="shared" ca="1" si="104"/>
        <v>-1.0339956275720132</v>
      </c>
      <c r="DI49">
        <f t="shared" ca="1" si="105"/>
        <v>0.22222222222222165</v>
      </c>
      <c r="DJ49">
        <f t="shared" ca="1" si="106"/>
        <v>10</v>
      </c>
      <c r="DK49">
        <f t="shared" ca="1" si="107"/>
        <v>3</v>
      </c>
      <c r="DL49">
        <f t="shared" ca="1" si="108"/>
        <v>2</v>
      </c>
      <c r="DM49">
        <f t="shared" ca="1" si="109"/>
        <v>0</v>
      </c>
      <c r="DN49">
        <f t="shared" ca="1" si="110"/>
        <v>0</v>
      </c>
      <c r="DO49">
        <f t="shared" ca="1" si="111"/>
        <v>0</v>
      </c>
      <c r="DP49">
        <f t="shared" ca="1" si="112"/>
        <v>0.33333333333333331</v>
      </c>
      <c r="DQ49">
        <f t="shared" ca="1" si="113"/>
        <v>0.66666666666666663</v>
      </c>
      <c r="DR49">
        <f t="shared" ca="1" si="114"/>
        <v>1</v>
      </c>
      <c r="DS49">
        <f t="shared" ca="1" si="115"/>
        <v>1</v>
      </c>
      <c r="DT49">
        <f t="shared" ca="1" si="116"/>
        <v>1</v>
      </c>
      <c r="DU49">
        <f t="shared" ca="1" si="117"/>
        <v>3</v>
      </c>
      <c r="DV49">
        <f t="shared" ca="1" si="118"/>
        <v>3</v>
      </c>
      <c r="DW49">
        <f t="shared" ca="1" si="119"/>
        <v>0</v>
      </c>
      <c r="DX49">
        <f t="shared" ca="1" si="120"/>
        <v>0</v>
      </c>
      <c r="DY49">
        <f t="shared" ca="1" si="121"/>
        <v>0</v>
      </c>
      <c r="DZ49">
        <f t="shared" ca="1" si="122"/>
        <v>1</v>
      </c>
      <c r="EA49">
        <f t="shared" ca="1" si="123"/>
        <v>-2.9537999999999904</v>
      </c>
      <c r="EB49">
        <f t="shared" ca="1" si="124"/>
        <v>35.370433333333331</v>
      </c>
      <c r="EC49">
        <f t="shared" ca="1" si="125"/>
        <v>0</v>
      </c>
      <c r="ED49">
        <f t="shared" ca="1" si="126"/>
        <v>0</v>
      </c>
      <c r="EE49">
        <f t="shared" ca="1" si="127"/>
        <v>0</v>
      </c>
      <c r="EF49">
        <f t="shared" ca="1" si="128"/>
        <v>0</v>
      </c>
      <c r="EG49">
        <f t="shared" ca="1" si="129"/>
        <v>0</v>
      </c>
      <c r="EH49">
        <f t="shared" ca="1" si="130"/>
        <v>0.66666666666666663</v>
      </c>
      <c r="EI49">
        <f t="shared" ca="1" si="131"/>
        <v>0</v>
      </c>
      <c r="EJ49">
        <f t="shared" ca="1" si="132"/>
        <v>0</v>
      </c>
      <c r="EK49">
        <f t="shared" ca="1" si="133"/>
        <v>0</v>
      </c>
      <c r="EL49">
        <f t="shared" ca="1" si="134"/>
        <v>0</v>
      </c>
      <c r="EM49">
        <f t="shared" ca="1" si="135"/>
        <v>0</v>
      </c>
      <c r="EN49">
        <f t="shared" ca="1" si="136"/>
        <v>0</v>
      </c>
      <c r="EO49">
        <f t="shared" ca="1" si="137"/>
        <v>0</v>
      </c>
      <c r="EP49">
        <f t="shared" ca="1" si="138"/>
        <v>0</v>
      </c>
      <c r="EQ49">
        <f t="shared" ca="1" si="139"/>
        <v>0</v>
      </c>
      <c r="ER49">
        <f t="shared" ca="1" si="140"/>
        <v>0.66666666666666663</v>
      </c>
      <c r="ES49">
        <f t="shared" ca="1" si="141"/>
        <v>0</v>
      </c>
      <c r="ET49">
        <f t="shared" ca="1" si="142"/>
        <v>0</v>
      </c>
      <c r="EU49">
        <f t="shared" ca="1" si="143"/>
        <v>0</v>
      </c>
      <c r="EV49">
        <f t="shared" ca="1" si="144"/>
        <v>0</v>
      </c>
      <c r="EW49">
        <f t="shared" ca="1" si="145"/>
        <v>0</v>
      </c>
      <c r="EX49">
        <f t="shared" ca="1" si="146"/>
        <v>0</v>
      </c>
      <c r="EY49">
        <f t="shared" ca="1" si="147"/>
        <v>0</v>
      </c>
      <c r="EZ49">
        <f t="shared" ca="1" si="148"/>
        <v>0</v>
      </c>
      <c r="FA49">
        <f t="shared" ca="1" si="149"/>
        <v>0</v>
      </c>
      <c r="FB49">
        <f t="shared" ca="1" si="150"/>
        <v>0</v>
      </c>
      <c r="FC49">
        <f t="shared" ca="1" si="151"/>
        <v>0</v>
      </c>
      <c r="FD49">
        <f t="shared" ca="1" si="152"/>
        <v>0</v>
      </c>
      <c r="FE49">
        <f t="shared" ca="1" si="153"/>
        <v>0</v>
      </c>
      <c r="FF49">
        <f t="shared" ca="1" si="154"/>
        <v>0</v>
      </c>
      <c r="FG49">
        <f t="shared" ca="1" si="155"/>
        <v>0</v>
      </c>
      <c r="FH49">
        <f t="shared" ca="1" si="156"/>
        <v>0</v>
      </c>
      <c r="FI49">
        <f t="shared" ca="1" si="157"/>
        <v>0</v>
      </c>
      <c r="FJ49">
        <f t="shared" ca="1" si="158"/>
        <v>0</v>
      </c>
      <c r="FK49">
        <f t="shared" ca="1" si="159"/>
        <v>0.33333333333333331</v>
      </c>
      <c r="FL49">
        <f t="shared" ca="1" si="160"/>
        <v>0</v>
      </c>
      <c r="FM49">
        <f t="shared" ca="1" si="161"/>
        <v>0</v>
      </c>
      <c r="FN49">
        <f t="shared" ca="1" si="162"/>
        <v>0</v>
      </c>
      <c r="FO49">
        <f t="shared" ca="1" si="163"/>
        <v>0</v>
      </c>
      <c r="FP49">
        <f t="shared" ca="1" si="164"/>
        <v>0</v>
      </c>
      <c r="FQ49">
        <f t="shared" ca="1" si="165"/>
        <v>0</v>
      </c>
      <c r="FR49">
        <f t="shared" ca="1" si="166"/>
        <v>0.33333333333333331</v>
      </c>
      <c r="FS49">
        <f t="shared" ca="1" si="167"/>
        <v>0</v>
      </c>
      <c r="FT49">
        <f t="shared" ca="1" si="168"/>
        <v>0</v>
      </c>
      <c r="FU49">
        <f t="shared" ca="1" si="169"/>
        <v>1</v>
      </c>
      <c r="FV49">
        <f t="shared" ca="1" si="170"/>
        <v>0</v>
      </c>
      <c r="FW49">
        <f t="shared" ca="1" si="171"/>
        <v>0</v>
      </c>
      <c r="FX49">
        <f t="shared" ca="1" si="172"/>
        <v>0</v>
      </c>
      <c r="FY49">
        <f t="shared" ca="1" si="173"/>
        <v>0</v>
      </c>
      <c r="FZ49">
        <f t="shared" ca="1" si="174"/>
        <v>0</v>
      </c>
      <c r="GA49">
        <f t="shared" ca="1" si="175"/>
        <v>0</v>
      </c>
      <c r="GB49">
        <f t="shared" ca="1" si="176"/>
        <v>0</v>
      </c>
      <c r="GC49">
        <f t="shared" ca="1" si="177"/>
        <v>0</v>
      </c>
      <c r="GD49">
        <f t="shared" ca="1" si="178"/>
        <v>0</v>
      </c>
      <c r="GE49">
        <f t="shared" ca="1" si="179"/>
        <v>0</v>
      </c>
      <c r="GF49">
        <f t="shared" ca="1" si="180"/>
        <v>0.33333333333333331</v>
      </c>
      <c r="GG49">
        <f t="shared" ca="1" si="181"/>
        <v>0</v>
      </c>
      <c r="GH49">
        <f t="shared" ca="1" si="182"/>
        <v>0</v>
      </c>
      <c r="GI49">
        <f t="shared" ca="1" si="183"/>
        <v>0</v>
      </c>
      <c r="GJ49">
        <f t="shared" ca="1" si="184"/>
        <v>0</v>
      </c>
      <c r="GK49">
        <f t="shared" ca="1" si="185"/>
        <v>0</v>
      </c>
      <c r="GL49">
        <f t="shared" ca="1" si="186"/>
        <v>0</v>
      </c>
      <c r="GM49">
        <f t="shared" ca="1" si="187"/>
        <v>0</v>
      </c>
      <c r="GN49">
        <f t="shared" ca="1" si="188"/>
        <v>0</v>
      </c>
      <c r="GO49">
        <f t="shared" ca="1" si="189"/>
        <v>0</v>
      </c>
      <c r="GP49">
        <f t="shared" ca="1" si="190"/>
        <v>0</v>
      </c>
      <c r="GQ49">
        <f t="shared" ca="1" si="191"/>
        <v>0</v>
      </c>
      <c r="GR49">
        <f t="shared" ca="1" si="192"/>
        <v>0</v>
      </c>
      <c r="GS49">
        <f t="shared" ca="1" si="193"/>
        <v>0</v>
      </c>
      <c r="GT49">
        <f t="shared" ca="1" si="194"/>
        <v>0</v>
      </c>
      <c r="GU49">
        <f t="shared" ca="1" si="195"/>
        <v>0</v>
      </c>
      <c r="GV49">
        <f t="shared" ca="1" si="196"/>
        <v>0</v>
      </c>
      <c r="GW49">
        <f t="shared" ca="1" si="197"/>
        <v>0</v>
      </c>
      <c r="GX49">
        <f t="shared" ca="1" si="198"/>
        <v>0.66666666666666663</v>
      </c>
      <c r="GY49">
        <f t="shared" ca="1" si="199"/>
        <v>1</v>
      </c>
      <c r="GZ49">
        <f t="shared" ca="1" si="200"/>
        <v>0</v>
      </c>
      <c r="HA49">
        <f t="shared" ca="1" si="201"/>
        <v>0</v>
      </c>
      <c r="HB49">
        <f t="shared" ca="1" si="202"/>
        <v>0</v>
      </c>
      <c r="HC49">
        <f t="shared" ca="1" si="203"/>
        <v>0</v>
      </c>
      <c r="HD49">
        <f t="shared" ca="1" si="204"/>
        <v>0</v>
      </c>
      <c r="HE49">
        <f t="shared" ca="1" si="205"/>
        <v>0</v>
      </c>
      <c r="HF49">
        <f t="shared" ca="1" si="206"/>
        <v>0</v>
      </c>
      <c r="HG49">
        <f t="shared" ca="1" si="207"/>
        <v>0</v>
      </c>
      <c r="HH49">
        <f t="shared" ca="1" si="208"/>
        <v>0</v>
      </c>
      <c r="HI49">
        <f t="shared" ca="1" si="209"/>
        <v>0</v>
      </c>
    </row>
    <row r="50" spans="2:217" x14ac:dyDescent="0.2">
      <c r="B50" s="2">
        <v>45324</v>
      </c>
      <c r="C50">
        <v>2</v>
      </c>
      <c r="D50">
        <v>1</v>
      </c>
      <c r="E50">
        <v>36</v>
      </c>
      <c r="F50">
        <v>15</v>
      </c>
      <c r="G50" s="5">
        <v>89</v>
      </c>
      <c r="H50">
        <f t="shared" ca="1" si="0"/>
        <v>6.666666666666667</v>
      </c>
      <c r="I50">
        <f t="shared" ca="1" si="1"/>
        <v>9.6666666666666661</v>
      </c>
      <c r="J50">
        <f t="shared" ca="1" si="2"/>
        <v>9.5080664210128276</v>
      </c>
      <c r="K50">
        <f t="shared" ca="1" si="3"/>
        <v>-3.2002787226001437</v>
      </c>
      <c r="L50">
        <f t="shared" ca="1" si="4"/>
        <v>9.5080664210128276</v>
      </c>
      <c r="M50">
        <f t="shared" ca="1" si="5"/>
        <v>0</v>
      </c>
      <c r="N50">
        <f t="shared" ca="1" si="6"/>
        <v>0.53530336868948236</v>
      </c>
      <c r="O50">
        <f t="shared" ca="1" si="7"/>
        <v>246.39899999999966</v>
      </c>
      <c r="P50">
        <f t="shared" ca="1" si="8"/>
        <v>236.65499999999898</v>
      </c>
      <c r="Q50">
        <f t="shared" ca="1" si="9"/>
        <v>246.31803938266663</v>
      </c>
      <c r="R50">
        <f t="shared" ca="1" si="10"/>
        <v>54</v>
      </c>
      <c r="S50">
        <f t="shared" ca="1" si="11"/>
        <v>0</v>
      </c>
      <c r="T50">
        <f t="shared" ca="1" si="12"/>
        <v>0.34420251660910534</v>
      </c>
      <c r="U50">
        <f t="shared" ca="1" si="13"/>
        <v>-1</v>
      </c>
      <c r="V50">
        <f t="shared" ca="1" si="14"/>
        <v>1</v>
      </c>
      <c r="W50">
        <f t="shared" ca="1" si="15"/>
        <v>0.34420251660910534</v>
      </c>
      <c r="X50">
        <f t="shared" ca="1" si="16"/>
        <v>1.9090909090909065</v>
      </c>
      <c r="Y50">
        <f t="shared" ca="1" si="17"/>
        <v>2.7744107744107667</v>
      </c>
      <c r="Z50">
        <f t="shared" ca="1" si="18"/>
        <v>3.5353535353535297</v>
      </c>
      <c r="AA50">
        <f t="shared" ca="1" si="19"/>
        <v>2.1130808427090066E-15</v>
      </c>
      <c r="AB50">
        <f t="shared" ca="1" si="20"/>
        <v>-0.21454862096714766</v>
      </c>
      <c r="AC50">
        <f t="shared" ca="1" si="21"/>
        <v>-1.0982354856217172E-16</v>
      </c>
      <c r="AD50">
        <f t="shared" ca="1" si="22"/>
        <v>-2.4837394011737</v>
      </c>
      <c r="AE50">
        <f t="shared" ca="1" si="23"/>
        <v>-1.1020344581266302E-16</v>
      </c>
      <c r="AF50">
        <f t="shared" ca="1" si="24"/>
        <v>-3.3049642340636098</v>
      </c>
      <c r="AG50">
        <f t="shared" ca="1" si="25"/>
        <v>7.1084523609964062E-17</v>
      </c>
      <c r="AH50">
        <f t="shared" ca="1" si="26"/>
        <v>-1.8947842851858898</v>
      </c>
      <c r="AI50">
        <f t="shared" ca="1" si="27"/>
        <v>3.3966649787175566E-6</v>
      </c>
      <c r="AJ50">
        <f t="shared" ca="1" si="28"/>
        <v>490.04451449436937</v>
      </c>
      <c r="AK50">
        <f t="shared" ca="1" si="29"/>
        <v>14.717272623135633</v>
      </c>
      <c r="AL50">
        <f t="shared" ca="1" si="30"/>
        <v>14.249308623178868</v>
      </c>
      <c r="AM50">
        <f t="shared" ca="1" si="31"/>
        <v>6.7401402476885499</v>
      </c>
      <c r="AN50">
        <f t="shared" ca="1" si="32"/>
        <v>8.0570795772572268</v>
      </c>
      <c r="AO50">
        <f t="shared" ca="1" si="33"/>
        <v>6.7597173934180264</v>
      </c>
      <c r="AP50">
        <f t="shared" ca="1" si="34"/>
        <v>2.0847432735848166</v>
      </c>
      <c r="AQ50">
        <f t="shared" ca="1" si="35"/>
        <v>1.1900709421265001</v>
      </c>
      <c r="AR50">
        <f t="shared" ca="1" si="36"/>
        <v>1.1900709421265001</v>
      </c>
      <c r="AS50">
        <f t="shared" ca="1" si="37"/>
        <v>0.6443388699382423</v>
      </c>
      <c r="AT50">
        <f t="shared" ca="1" si="38"/>
        <v>0.6443388699382423</v>
      </c>
      <c r="AU50">
        <f t="shared" ca="1" si="39"/>
        <v>0.335193978063062</v>
      </c>
      <c r="AV50">
        <f t="shared" ca="1" si="40"/>
        <v>0.335193978063062</v>
      </c>
      <c r="AW50">
        <f t="shared" ca="1" si="41"/>
        <v>-0.16</v>
      </c>
      <c r="AX50">
        <f t="shared" ca="1" si="42"/>
        <v>6826.284535494412</v>
      </c>
      <c r="AY50">
        <f t="shared" ca="1" si="43"/>
        <v>2.0829162825349301</v>
      </c>
      <c r="AZ50">
        <f t="shared" ca="1" si="44"/>
        <v>4.9576097294116162</v>
      </c>
      <c r="BA50">
        <f t="shared" ca="1" si="45"/>
        <v>3.063885304445447</v>
      </c>
      <c r="BB50">
        <f t="shared" ca="1" si="46"/>
        <v>89.025504238949225</v>
      </c>
      <c r="BC50">
        <f t="shared" ca="1" si="47"/>
        <v>29.689381850270298</v>
      </c>
      <c r="BD50">
        <f t="shared" ca="1" si="48"/>
        <v>6.2703134032259227</v>
      </c>
      <c r="BE50">
        <f t="shared" ca="1" si="49"/>
        <v>0</v>
      </c>
      <c r="BF50">
        <f t="shared" ca="1" si="50"/>
        <v>0</v>
      </c>
      <c r="BG50">
        <f t="shared" ca="1" si="51"/>
        <v>0</v>
      </c>
      <c r="BH50">
        <f t="shared" ca="1" si="52"/>
        <v>4.2355262349845999</v>
      </c>
      <c r="BI50">
        <f t="shared" ca="1" si="53"/>
        <v>3.3226523472981331</v>
      </c>
      <c r="BJ50">
        <f t="shared" ca="1" si="54"/>
        <v>1.4634716825582732</v>
      </c>
      <c r="BK50">
        <f t="shared" ca="1" si="55"/>
        <v>0</v>
      </c>
      <c r="BL50">
        <f t="shared" ca="1" si="56"/>
        <v>0</v>
      </c>
      <c r="BM50">
        <f t="shared" ca="1" si="57"/>
        <v>8.0565582768843598</v>
      </c>
      <c r="BN50">
        <f t="shared" ca="1" si="58"/>
        <v>9.9110421074500277</v>
      </c>
      <c r="BO50">
        <f t="shared" ca="1" si="59"/>
        <v>14.977641946774275</v>
      </c>
      <c r="BP50">
        <f t="shared" ca="1" si="60"/>
        <v>10.39017123179328</v>
      </c>
      <c r="BQ50">
        <f t="shared" ca="1" si="61"/>
        <v>44.526770142281372</v>
      </c>
      <c r="BR50">
        <f t="shared" ca="1" si="62"/>
        <v>0</v>
      </c>
      <c r="BS50">
        <f t="shared" ca="1" si="63"/>
        <v>0</v>
      </c>
      <c r="BT50">
        <f t="shared" ca="1" si="64"/>
        <v>3.3226523472981331</v>
      </c>
      <c r="BU50">
        <f t="shared" ca="1" si="65"/>
        <v>0</v>
      </c>
      <c r="BV50">
        <f t="shared" ca="1" si="66"/>
        <v>6.455548089987083</v>
      </c>
      <c r="BW50">
        <f t="shared" ca="1" si="67"/>
        <v>2.16561989477198</v>
      </c>
      <c r="BX50">
        <f t="shared" ca="1" si="68"/>
        <v>31.846168606900733</v>
      </c>
      <c r="BY50">
        <f t="shared" ca="1" si="69"/>
        <v>0</v>
      </c>
      <c r="BZ50">
        <f t="shared" ca="1" si="70"/>
        <v>0</v>
      </c>
      <c r="CA50">
        <f t="shared" ca="1" si="71"/>
        <v>29.689381850270298</v>
      </c>
      <c r="CB50">
        <f t="shared" ca="1" si="72"/>
        <v>1.4634716825582732</v>
      </c>
      <c r="CC50">
        <f t="shared" ca="1" si="73"/>
        <v>0</v>
      </c>
      <c r="CD50">
        <f t="shared" ca="1" si="74"/>
        <v>0</v>
      </c>
      <c r="CE50">
        <f t="shared" ca="1" si="75"/>
        <v>5.4882722420701127</v>
      </c>
      <c r="CF50">
        <f t="shared" ca="1" si="76"/>
        <v>6.455548089987083</v>
      </c>
      <c r="CG50">
        <f t="shared" ca="1" si="77"/>
        <v>1.9390736136819633</v>
      </c>
      <c r="CH50">
        <f t="shared" ca="1" si="78"/>
        <v>14.701841866165102</v>
      </c>
      <c r="CI50">
        <f t="shared" ca="1" si="79"/>
        <v>24.343643501521768</v>
      </c>
      <c r="CJ50">
        <f t="shared" ca="1" si="80"/>
        <v>4.2355262349845999</v>
      </c>
      <c r="CK50">
        <f t="shared" ca="1" si="81"/>
        <v>0</v>
      </c>
      <c r="CL50">
        <f t="shared" ca="1" si="82"/>
        <v>0</v>
      </c>
      <c r="CM50">
        <f t="shared" ca="1" si="83"/>
        <v>36.233333333333334</v>
      </c>
      <c r="CN50">
        <f t="shared" ca="1" si="84"/>
        <v>46.180078316668101</v>
      </c>
      <c r="CO50">
        <f t="shared" ca="1" si="85"/>
        <v>1.4634716825582732</v>
      </c>
      <c r="CP50">
        <f t="shared" ca="1" si="86"/>
        <v>0</v>
      </c>
      <c r="CQ50">
        <f t="shared" ca="1" si="87"/>
        <v>23.976640125261998</v>
      </c>
      <c r="CR50">
        <f t="shared" ca="1" si="88"/>
        <v>0</v>
      </c>
      <c r="CS50">
        <f t="shared" ca="1" si="89"/>
        <v>0</v>
      </c>
      <c r="CT50">
        <f t="shared" ca="1" si="90"/>
        <v>0</v>
      </c>
      <c r="CU50">
        <f t="shared" ca="1" si="91"/>
        <v>0</v>
      </c>
      <c r="CV50">
        <f t="shared" ca="1" si="92"/>
        <v>0</v>
      </c>
      <c r="CW50">
        <f t="shared" ca="1" si="93"/>
        <v>3.3226523472981331</v>
      </c>
      <c r="CX50">
        <f t="shared" ca="1" si="94"/>
        <v>13.373916609452701</v>
      </c>
      <c r="CY50">
        <f t="shared" ca="1" si="95"/>
        <v>74.723227119551424</v>
      </c>
      <c r="CZ50">
        <f t="shared" ca="1" si="96"/>
        <v>0</v>
      </c>
      <c r="DA50">
        <f t="shared" ca="1" si="97"/>
        <v>2.1597067901234532</v>
      </c>
      <c r="DB50">
        <f t="shared" ca="1" si="98"/>
        <v>0</v>
      </c>
      <c r="DC50">
        <f t="shared" ca="1" si="99"/>
        <v>-3.4535894589317166</v>
      </c>
      <c r="DD50">
        <f t="shared" ca="1" si="100"/>
        <v>-0.53588986520533999</v>
      </c>
      <c r="DE50">
        <f t="shared" ca="1" si="101"/>
        <v>-2.5117587868480702</v>
      </c>
      <c r="DF50">
        <f t="shared" ca="1" si="102"/>
        <v>-2.1258615205341367</v>
      </c>
      <c r="DG50">
        <f t="shared" ca="1" si="103"/>
        <v>-3.2002787226001437</v>
      </c>
      <c r="DH50">
        <f t="shared" ca="1" si="104"/>
        <v>0</v>
      </c>
      <c r="DI50">
        <f t="shared" ca="1" si="105"/>
        <v>0.19444444444444398</v>
      </c>
      <c r="DJ50">
        <f t="shared" ca="1" si="106"/>
        <v>9.6666666666666661</v>
      </c>
      <c r="DK50">
        <f t="shared" ca="1" si="107"/>
        <v>3</v>
      </c>
      <c r="DL50">
        <f t="shared" ca="1" si="108"/>
        <v>1.6666666666666667</v>
      </c>
      <c r="DM50">
        <f t="shared" ca="1" si="109"/>
        <v>0</v>
      </c>
      <c r="DN50">
        <f t="shared" ca="1" si="110"/>
        <v>0</v>
      </c>
      <c r="DO50">
        <f t="shared" ca="1" si="111"/>
        <v>0</v>
      </c>
      <c r="DP50">
        <f t="shared" ca="1" si="112"/>
        <v>0.33333333333333331</v>
      </c>
      <c r="DQ50">
        <f t="shared" ca="1" si="113"/>
        <v>0.66666666666666663</v>
      </c>
      <c r="DR50">
        <f t="shared" ca="1" si="114"/>
        <v>1</v>
      </c>
      <c r="DS50">
        <f t="shared" ca="1" si="115"/>
        <v>0.66666666666666663</v>
      </c>
      <c r="DT50">
        <f t="shared" ca="1" si="116"/>
        <v>1</v>
      </c>
      <c r="DU50">
        <f t="shared" ca="1" si="117"/>
        <v>3</v>
      </c>
      <c r="DV50">
        <f t="shared" ca="1" si="118"/>
        <v>2.3333333333333335</v>
      </c>
      <c r="DW50">
        <f t="shared" ca="1" si="119"/>
        <v>0</v>
      </c>
      <c r="DX50">
        <f t="shared" ca="1" si="120"/>
        <v>0</v>
      </c>
      <c r="DY50">
        <f t="shared" ca="1" si="121"/>
        <v>0</v>
      </c>
      <c r="DZ50">
        <f t="shared" ca="1" si="122"/>
        <v>1</v>
      </c>
      <c r="EA50">
        <f t="shared" ca="1" si="123"/>
        <v>-2.9102999999999901</v>
      </c>
      <c r="EB50">
        <f t="shared" ca="1" si="124"/>
        <v>33.172433333333338</v>
      </c>
      <c r="EC50">
        <f t="shared" ca="1" si="125"/>
        <v>0</v>
      </c>
      <c r="ED50">
        <f t="shared" ca="1" si="126"/>
        <v>0</v>
      </c>
      <c r="EE50">
        <f t="shared" ca="1" si="127"/>
        <v>0</v>
      </c>
      <c r="EF50">
        <f t="shared" ca="1" si="128"/>
        <v>0</v>
      </c>
      <c r="EG50">
        <f t="shared" ca="1" si="129"/>
        <v>0</v>
      </c>
      <c r="EH50">
        <f t="shared" ca="1" si="130"/>
        <v>0.66666666666666663</v>
      </c>
      <c r="EI50">
        <f t="shared" ca="1" si="131"/>
        <v>0</v>
      </c>
      <c r="EJ50">
        <f t="shared" ca="1" si="132"/>
        <v>0</v>
      </c>
      <c r="EK50">
        <f t="shared" ca="1" si="133"/>
        <v>0</v>
      </c>
      <c r="EL50">
        <f t="shared" ca="1" si="134"/>
        <v>0</v>
      </c>
      <c r="EM50">
        <f t="shared" ca="1" si="135"/>
        <v>0</v>
      </c>
      <c r="EN50">
        <f t="shared" ca="1" si="136"/>
        <v>0</v>
      </c>
      <c r="EO50">
        <f t="shared" ca="1" si="137"/>
        <v>0</v>
      </c>
      <c r="EP50">
        <f t="shared" ca="1" si="138"/>
        <v>0</v>
      </c>
      <c r="EQ50">
        <f t="shared" ca="1" si="139"/>
        <v>0</v>
      </c>
      <c r="ER50">
        <f t="shared" ca="1" si="140"/>
        <v>0.66666666666666663</v>
      </c>
      <c r="ES50">
        <f t="shared" ca="1" si="141"/>
        <v>0</v>
      </c>
      <c r="ET50">
        <f t="shared" ca="1" si="142"/>
        <v>0</v>
      </c>
      <c r="EU50">
        <f t="shared" ca="1" si="143"/>
        <v>0</v>
      </c>
      <c r="EV50">
        <f t="shared" ca="1" si="144"/>
        <v>0</v>
      </c>
      <c r="EW50">
        <f t="shared" ca="1" si="145"/>
        <v>0</v>
      </c>
      <c r="EX50">
        <f t="shared" ca="1" si="146"/>
        <v>0</v>
      </c>
      <c r="EY50">
        <f t="shared" ca="1" si="147"/>
        <v>0</v>
      </c>
      <c r="EZ50">
        <f t="shared" ca="1" si="148"/>
        <v>0</v>
      </c>
      <c r="FA50">
        <f t="shared" ca="1" si="149"/>
        <v>0</v>
      </c>
      <c r="FB50">
        <f t="shared" ca="1" si="150"/>
        <v>0</v>
      </c>
      <c r="FC50">
        <f t="shared" ca="1" si="151"/>
        <v>0</v>
      </c>
      <c r="FD50">
        <f t="shared" ca="1" si="152"/>
        <v>0</v>
      </c>
      <c r="FE50">
        <f t="shared" ca="1" si="153"/>
        <v>0</v>
      </c>
      <c r="FF50">
        <f t="shared" ca="1" si="154"/>
        <v>0</v>
      </c>
      <c r="FG50">
        <f t="shared" ca="1" si="155"/>
        <v>0</v>
      </c>
      <c r="FH50">
        <f t="shared" ca="1" si="156"/>
        <v>0</v>
      </c>
      <c r="FI50">
        <f t="shared" ca="1" si="157"/>
        <v>0</v>
      </c>
      <c r="FJ50">
        <f t="shared" ca="1" si="158"/>
        <v>0</v>
      </c>
      <c r="FK50">
        <f t="shared" ca="1" si="159"/>
        <v>0.33333333333333331</v>
      </c>
      <c r="FL50">
        <f t="shared" ca="1" si="160"/>
        <v>0</v>
      </c>
      <c r="FM50">
        <f t="shared" ca="1" si="161"/>
        <v>0</v>
      </c>
      <c r="FN50">
        <f t="shared" ca="1" si="162"/>
        <v>0</v>
      </c>
      <c r="FO50">
        <f t="shared" ca="1" si="163"/>
        <v>0</v>
      </c>
      <c r="FP50">
        <f t="shared" ca="1" si="164"/>
        <v>0</v>
      </c>
      <c r="FQ50">
        <f t="shared" ca="1" si="165"/>
        <v>0</v>
      </c>
      <c r="FR50">
        <f t="shared" ca="1" si="166"/>
        <v>0</v>
      </c>
      <c r="FS50">
        <f t="shared" ca="1" si="167"/>
        <v>0</v>
      </c>
      <c r="FT50">
        <f t="shared" ca="1" si="168"/>
        <v>0</v>
      </c>
      <c r="FU50">
        <f t="shared" ca="1" si="169"/>
        <v>1.3333333333333333</v>
      </c>
      <c r="FV50">
        <f t="shared" ca="1" si="170"/>
        <v>0</v>
      </c>
      <c r="FW50">
        <f t="shared" ca="1" si="171"/>
        <v>0</v>
      </c>
      <c r="FX50">
        <f t="shared" ca="1" si="172"/>
        <v>0</v>
      </c>
      <c r="FY50">
        <f t="shared" ca="1" si="173"/>
        <v>0</v>
      </c>
      <c r="FZ50">
        <f t="shared" ca="1" si="174"/>
        <v>0</v>
      </c>
      <c r="GA50">
        <f t="shared" ca="1" si="175"/>
        <v>0</v>
      </c>
      <c r="GB50">
        <f t="shared" ca="1" si="176"/>
        <v>0</v>
      </c>
      <c r="GC50">
        <f t="shared" ca="1" si="177"/>
        <v>0</v>
      </c>
      <c r="GD50">
        <f t="shared" ca="1" si="178"/>
        <v>0</v>
      </c>
      <c r="GE50">
        <f t="shared" ca="1" si="179"/>
        <v>0</v>
      </c>
      <c r="GF50">
        <f t="shared" ca="1" si="180"/>
        <v>0</v>
      </c>
      <c r="GG50">
        <f t="shared" ca="1" si="181"/>
        <v>0</v>
      </c>
      <c r="GH50">
        <f t="shared" ca="1" si="182"/>
        <v>0</v>
      </c>
      <c r="GI50">
        <f t="shared" ca="1" si="183"/>
        <v>0</v>
      </c>
      <c r="GJ50">
        <f t="shared" ca="1" si="184"/>
        <v>0</v>
      </c>
      <c r="GK50">
        <f t="shared" ca="1" si="185"/>
        <v>0</v>
      </c>
      <c r="GL50">
        <f t="shared" ca="1" si="186"/>
        <v>0</v>
      </c>
      <c r="GM50">
        <f t="shared" ca="1" si="187"/>
        <v>0</v>
      </c>
      <c r="GN50">
        <f t="shared" ca="1" si="188"/>
        <v>0</v>
      </c>
      <c r="GO50">
        <f t="shared" ca="1" si="189"/>
        <v>0</v>
      </c>
      <c r="GP50">
        <f t="shared" ca="1" si="190"/>
        <v>0</v>
      </c>
      <c r="GQ50">
        <f t="shared" ca="1" si="191"/>
        <v>0</v>
      </c>
      <c r="GR50">
        <f t="shared" ca="1" si="192"/>
        <v>0</v>
      </c>
      <c r="GS50">
        <f t="shared" ca="1" si="193"/>
        <v>0</v>
      </c>
      <c r="GT50">
        <f t="shared" ca="1" si="194"/>
        <v>0</v>
      </c>
      <c r="GU50">
        <f t="shared" ca="1" si="195"/>
        <v>0</v>
      </c>
      <c r="GV50">
        <f t="shared" ca="1" si="196"/>
        <v>0</v>
      </c>
      <c r="GW50">
        <f t="shared" ca="1" si="197"/>
        <v>0</v>
      </c>
      <c r="GX50">
        <f t="shared" ca="1" si="198"/>
        <v>0.66666666666666663</v>
      </c>
      <c r="GY50">
        <f t="shared" ca="1" si="199"/>
        <v>1</v>
      </c>
      <c r="GZ50">
        <f t="shared" ca="1" si="200"/>
        <v>0</v>
      </c>
      <c r="HA50">
        <f t="shared" ca="1" si="201"/>
        <v>0</v>
      </c>
      <c r="HB50">
        <f t="shared" ca="1" si="202"/>
        <v>0</v>
      </c>
      <c r="HC50">
        <f t="shared" ca="1" si="203"/>
        <v>0</v>
      </c>
      <c r="HD50">
        <f t="shared" ca="1" si="204"/>
        <v>0</v>
      </c>
      <c r="HE50">
        <f t="shared" ca="1" si="205"/>
        <v>0</v>
      </c>
      <c r="HF50">
        <f t="shared" ca="1" si="206"/>
        <v>0</v>
      </c>
      <c r="HG50">
        <f t="shared" ca="1" si="207"/>
        <v>0</v>
      </c>
      <c r="HH50">
        <f t="shared" ca="1" si="208"/>
        <v>0</v>
      </c>
      <c r="HI50">
        <f t="shared" ca="1" si="209"/>
        <v>0</v>
      </c>
    </row>
    <row r="51" spans="2:217" x14ac:dyDescent="0.2">
      <c r="B51" s="2">
        <v>45324</v>
      </c>
      <c r="C51">
        <v>2</v>
      </c>
      <c r="D51">
        <v>1</v>
      </c>
      <c r="E51">
        <v>36</v>
      </c>
      <c r="F51">
        <v>28</v>
      </c>
      <c r="G51" s="5">
        <v>527</v>
      </c>
      <c r="H51">
        <f t="shared" ca="1" si="0"/>
        <v>6.666666666666667</v>
      </c>
      <c r="I51">
        <f t="shared" ca="1" si="1"/>
        <v>10</v>
      </c>
      <c r="J51">
        <f t="shared" ca="1" si="2"/>
        <v>7.5466855631141341</v>
      </c>
      <c r="K51">
        <f t="shared" ca="1" si="3"/>
        <v>-3.1818281131897135</v>
      </c>
      <c r="L51">
        <f t="shared" ca="1" si="4"/>
        <v>7.5466855631141341</v>
      </c>
      <c r="M51">
        <f t="shared" ca="1" si="5"/>
        <v>0</v>
      </c>
      <c r="N51">
        <f t="shared" ca="1" si="6"/>
        <v>0.52778964293297204</v>
      </c>
      <c r="O51">
        <f t="shared" ca="1" si="7"/>
        <v>245.73533333333299</v>
      </c>
      <c r="P51">
        <f t="shared" ca="1" si="8"/>
        <v>235.65533333333235</v>
      </c>
      <c r="Q51">
        <f t="shared" ca="1" si="9"/>
        <v>245.65281819333333</v>
      </c>
      <c r="R51">
        <f t="shared" ca="1" si="10"/>
        <v>54</v>
      </c>
      <c r="S51">
        <f t="shared" ca="1" si="11"/>
        <v>0</v>
      </c>
      <c r="T51">
        <f t="shared" ca="1" si="12"/>
        <v>0.34420251659579898</v>
      </c>
      <c r="U51">
        <f t="shared" ca="1" si="13"/>
        <v>-1</v>
      </c>
      <c r="V51">
        <f t="shared" ca="1" si="14"/>
        <v>1</v>
      </c>
      <c r="W51">
        <f t="shared" ca="1" si="15"/>
        <v>0.34420251659579898</v>
      </c>
      <c r="X51">
        <f t="shared" ca="1" si="16"/>
        <v>1.8787878787878765</v>
      </c>
      <c r="Y51">
        <f t="shared" ca="1" si="17"/>
        <v>2.713804713804707</v>
      </c>
      <c r="Z51">
        <f t="shared" ca="1" si="18"/>
        <v>3.4141414141414064</v>
      </c>
      <c r="AA51">
        <f t="shared" ca="1" si="19"/>
        <v>1.389296214173331E-15</v>
      </c>
      <c r="AB51">
        <f t="shared" ca="1" si="20"/>
        <v>-0.21455128826198733</v>
      </c>
      <c r="AC51">
        <f t="shared" ca="1" si="21"/>
        <v>-1.6317682172459142E-16</v>
      </c>
      <c r="AD51">
        <f t="shared" ca="1" si="22"/>
        <v>-2.4840844758453797</v>
      </c>
      <c r="AE51">
        <f t="shared" ca="1" si="23"/>
        <v>-1.2199028756958518E-16</v>
      </c>
      <c r="AF51">
        <f t="shared" ca="1" si="24"/>
        <v>-3.3049629348208462</v>
      </c>
      <c r="AG51">
        <f t="shared" ca="1" si="25"/>
        <v>9.79290824783374E-17</v>
      </c>
      <c r="AH51">
        <f t="shared" ca="1" si="26"/>
        <v>-1.8947843386432732</v>
      </c>
      <c r="AI51">
        <f t="shared" ca="1" si="27"/>
        <v>3.539998130834403E-6</v>
      </c>
      <c r="AJ51">
        <f t="shared" ca="1" si="28"/>
        <v>495.13407832206138</v>
      </c>
      <c r="AK51">
        <f t="shared" ca="1" si="29"/>
        <v>14.952974883531168</v>
      </c>
      <c r="AL51">
        <f t="shared" ca="1" si="30"/>
        <v>14.592736562330401</v>
      </c>
      <c r="AM51">
        <f t="shared" ca="1" si="31"/>
        <v>6.7502348535067638</v>
      </c>
      <c r="AN51">
        <f t="shared" ca="1" si="32"/>
        <v>8.2364145114108194</v>
      </c>
      <c r="AO51">
        <f t="shared" ca="1" si="33"/>
        <v>6.9008474598150871</v>
      </c>
      <c r="AP51">
        <f t="shared" ca="1" si="34"/>
        <v>2.0897905764939231</v>
      </c>
      <c r="AQ51">
        <f t="shared" ca="1" si="35"/>
        <v>1.1951182450356068</v>
      </c>
      <c r="AR51">
        <f t="shared" ca="1" si="36"/>
        <v>1.1951182450356068</v>
      </c>
      <c r="AS51">
        <f t="shared" ca="1" si="37"/>
        <v>0.64686252139279532</v>
      </c>
      <c r="AT51">
        <f t="shared" ca="1" si="38"/>
        <v>0.64686252139279532</v>
      </c>
      <c r="AU51">
        <f t="shared" ca="1" si="39"/>
        <v>0.32858154393597966</v>
      </c>
      <c r="AV51">
        <f t="shared" ca="1" si="40"/>
        <v>0.32858154393597966</v>
      </c>
      <c r="AW51">
        <f t="shared" ca="1" si="41"/>
        <v>-0.20333333333333334</v>
      </c>
      <c r="AX51">
        <f t="shared" ca="1" si="42"/>
        <v>10224.779982791981</v>
      </c>
      <c r="AY51">
        <f t="shared" ca="1" si="43"/>
        <v>1.9914932247162767</v>
      </c>
      <c r="AZ51">
        <f t="shared" ca="1" si="44"/>
        <v>4.9198842725637366</v>
      </c>
      <c r="BA51">
        <f t="shared" ca="1" si="45"/>
        <v>3.0320382165108533</v>
      </c>
      <c r="BB51">
        <f t="shared" ca="1" si="46"/>
        <v>89.732283941470598</v>
      </c>
      <c r="BC51">
        <f t="shared" ca="1" si="47"/>
        <v>31.392317913972704</v>
      </c>
      <c r="BD51">
        <f t="shared" ca="1" si="48"/>
        <v>6.2477437339719266</v>
      </c>
      <c r="BE51">
        <f t="shared" ca="1" si="49"/>
        <v>0</v>
      </c>
      <c r="BF51">
        <f t="shared" ca="1" si="50"/>
        <v>0</v>
      </c>
      <c r="BG51">
        <f t="shared" ca="1" si="51"/>
        <v>0.47706655241087664</v>
      </c>
      <c r="BH51">
        <f t="shared" ca="1" si="52"/>
        <v>4.2355262349845999</v>
      </c>
      <c r="BI51">
        <f t="shared" ca="1" si="53"/>
        <v>3.3226523472981331</v>
      </c>
      <c r="BJ51">
        <f t="shared" ca="1" si="54"/>
        <v>0</v>
      </c>
      <c r="BK51">
        <f t="shared" ca="1" si="55"/>
        <v>0</v>
      </c>
      <c r="BL51">
        <f t="shared" ca="1" si="56"/>
        <v>0</v>
      </c>
      <c r="BM51">
        <f t="shared" ca="1" si="57"/>
        <v>8.0565582768843598</v>
      </c>
      <c r="BN51">
        <f t="shared" ca="1" si="58"/>
        <v>9.9110421074500277</v>
      </c>
      <c r="BO51">
        <f t="shared" ca="1" si="59"/>
        <v>14.977641946774275</v>
      </c>
      <c r="BP51">
        <f t="shared" ca="1" si="60"/>
        <v>10.39017123179328</v>
      </c>
      <c r="BQ51">
        <f t="shared" ca="1" si="61"/>
        <v>44.766234523425503</v>
      </c>
      <c r="BR51">
        <f t="shared" ca="1" si="62"/>
        <v>0</v>
      </c>
      <c r="BS51">
        <f t="shared" ca="1" si="63"/>
        <v>0.47706655241087664</v>
      </c>
      <c r="BT51">
        <f t="shared" ca="1" si="64"/>
        <v>3.3226523472981331</v>
      </c>
      <c r="BU51">
        <f t="shared" ca="1" si="65"/>
        <v>0</v>
      </c>
      <c r="BV51">
        <f t="shared" ca="1" si="66"/>
        <v>6.455548089987083</v>
      </c>
      <c r="BW51">
        <f t="shared" ca="1" si="67"/>
        <v>2.16561989477198</v>
      </c>
      <c r="BX51">
        <f t="shared" ca="1" si="68"/>
        <v>29.907094993218767</v>
      </c>
      <c r="BY51">
        <f t="shared" ca="1" si="69"/>
        <v>0</v>
      </c>
      <c r="BZ51">
        <f t="shared" ca="1" si="70"/>
        <v>1.9165039444279666</v>
      </c>
      <c r="CA51">
        <f t="shared" ca="1" si="71"/>
        <v>29.689381850270298</v>
      </c>
      <c r="CB51">
        <f t="shared" ca="1" si="72"/>
        <v>0</v>
      </c>
      <c r="CC51">
        <f t="shared" ca="1" si="73"/>
        <v>1.9165039444279666</v>
      </c>
      <c r="CD51">
        <f t="shared" ca="1" si="74"/>
        <v>0</v>
      </c>
      <c r="CE51">
        <f t="shared" ca="1" si="75"/>
        <v>7.6682748581833664</v>
      </c>
      <c r="CF51">
        <f t="shared" ca="1" si="76"/>
        <v>6.455548089987083</v>
      </c>
      <c r="CG51">
        <f t="shared" ca="1" si="77"/>
        <v>0</v>
      </c>
      <c r="CH51">
        <f t="shared" ca="1" si="78"/>
        <v>14.701841866165102</v>
      </c>
      <c r="CI51">
        <f t="shared" ca="1" si="79"/>
        <v>24.343643501521768</v>
      </c>
      <c r="CJ51">
        <f t="shared" ca="1" si="80"/>
        <v>4.2355262349845999</v>
      </c>
      <c r="CK51">
        <f t="shared" ca="1" si="81"/>
        <v>0</v>
      </c>
      <c r="CL51">
        <f t="shared" ca="1" si="82"/>
        <v>0</v>
      </c>
      <c r="CM51">
        <f t="shared" ca="1" si="83"/>
        <v>42.976666666666667</v>
      </c>
      <c r="CN51">
        <f t="shared" ca="1" si="84"/>
        <v>46.157508647414097</v>
      </c>
      <c r="CO51">
        <f t="shared" ca="1" si="85"/>
        <v>0</v>
      </c>
      <c r="CP51">
        <f t="shared" ca="1" si="86"/>
        <v>0</v>
      </c>
      <c r="CQ51">
        <f t="shared" ca="1" si="87"/>
        <v>23.976640125261998</v>
      </c>
      <c r="CR51">
        <f t="shared" ca="1" si="88"/>
        <v>0</v>
      </c>
      <c r="CS51">
        <f t="shared" ca="1" si="89"/>
        <v>0</v>
      </c>
      <c r="CT51">
        <f t="shared" ca="1" si="90"/>
        <v>0</v>
      </c>
      <c r="CU51">
        <f t="shared" ca="1" si="91"/>
        <v>0</v>
      </c>
      <c r="CV51">
        <f t="shared" ca="1" si="92"/>
        <v>0</v>
      </c>
      <c r="CW51">
        <f t="shared" ca="1" si="93"/>
        <v>5.0255884110005367</v>
      </c>
      <c r="CX51">
        <f t="shared" ca="1" si="94"/>
        <v>13.850983161863567</v>
      </c>
      <c r="CY51">
        <f t="shared" ca="1" si="95"/>
        <v>72.934927865436194</v>
      </c>
      <c r="CZ51">
        <f t="shared" ca="1" si="96"/>
        <v>0</v>
      </c>
      <c r="DA51">
        <f t="shared" ca="1" si="97"/>
        <v>2.1597067901234532</v>
      </c>
      <c r="DB51">
        <f t="shared" ca="1" si="98"/>
        <v>1.3205846875787333</v>
      </c>
      <c r="DC51">
        <f t="shared" ca="1" si="99"/>
        <v>-3.388136285378343</v>
      </c>
      <c r="DD51">
        <f t="shared" ca="1" si="100"/>
        <v>-0.25509731670445934</v>
      </c>
      <c r="DE51">
        <f t="shared" ca="1" si="101"/>
        <v>-2.2704525699168534</v>
      </c>
      <c r="DF51">
        <f t="shared" ca="1" si="102"/>
        <v>-2.0974828357268831</v>
      </c>
      <c r="DG51">
        <f t="shared" ca="1" si="103"/>
        <v>-3.1818281131897135</v>
      </c>
      <c r="DH51">
        <f t="shared" ca="1" si="104"/>
        <v>0</v>
      </c>
      <c r="DI51">
        <f t="shared" ca="1" si="105"/>
        <v>0.19444444444444398</v>
      </c>
      <c r="DJ51">
        <f t="shared" ca="1" si="106"/>
        <v>9.6666666666666661</v>
      </c>
      <c r="DK51">
        <f t="shared" ca="1" si="107"/>
        <v>3.3333333333333335</v>
      </c>
      <c r="DL51">
        <f t="shared" ca="1" si="108"/>
        <v>2</v>
      </c>
      <c r="DM51">
        <f t="shared" ca="1" si="109"/>
        <v>0</v>
      </c>
      <c r="DN51">
        <f t="shared" ca="1" si="110"/>
        <v>0</v>
      </c>
      <c r="DO51">
        <f t="shared" ca="1" si="111"/>
        <v>0</v>
      </c>
      <c r="DP51">
        <f t="shared" ca="1" si="112"/>
        <v>0.33333333333333331</v>
      </c>
      <c r="DQ51">
        <f t="shared" ca="1" si="113"/>
        <v>0.66666666666666663</v>
      </c>
      <c r="DR51">
        <f t="shared" ca="1" si="114"/>
        <v>1</v>
      </c>
      <c r="DS51">
        <f t="shared" ca="1" si="115"/>
        <v>1</v>
      </c>
      <c r="DT51">
        <f t="shared" ca="1" si="116"/>
        <v>1.3333333333333333</v>
      </c>
      <c r="DU51">
        <f t="shared" ca="1" si="117"/>
        <v>3</v>
      </c>
      <c r="DV51">
        <f t="shared" ca="1" si="118"/>
        <v>2.6666666666666665</v>
      </c>
      <c r="DW51">
        <f t="shared" ca="1" si="119"/>
        <v>0</v>
      </c>
      <c r="DX51">
        <f t="shared" ca="1" si="120"/>
        <v>0</v>
      </c>
      <c r="DY51">
        <f t="shared" ca="1" si="121"/>
        <v>0</v>
      </c>
      <c r="DZ51">
        <f t="shared" ca="1" si="122"/>
        <v>1</v>
      </c>
      <c r="EA51">
        <f t="shared" ca="1" si="123"/>
        <v>-3.05479999999999</v>
      </c>
      <c r="EB51">
        <f t="shared" ca="1" si="124"/>
        <v>33.741366666666664</v>
      </c>
      <c r="EC51">
        <f t="shared" ca="1" si="125"/>
        <v>0</v>
      </c>
      <c r="ED51">
        <f t="shared" ca="1" si="126"/>
        <v>0</v>
      </c>
      <c r="EE51">
        <f t="shared" ca="1" si="127"/>
        <v>0</v>
      </c>
      <c r="EF51">
        <f t="shared" ca="1" si="128"/>
        <v>0</v>
      </c>
      <c r="EG51">
        <f t="shared" ca="1" si="129"/>
        <v>0</v>
      </c>
      <c r="EH51">
        <f t="shared" ca="1" si="130"/>
        <v>0.66666666666666663</v>
      </c>
      <c r="EI51">
        <f t="shared" ca="1" si="131"/>
        <v>0</v>
      </c>
      <c r="EJ51">
        <f t="shared" ca="1" si="132"/>
        <v>0.33333333333333331</v>
      </c>
      <c r="EK51">
        <f t="shared" ca="1" si="133"/>
        <v>0</v>
      </c>
      <c r="EL51">
        <f t="shared" ca="1" si="134"/>
        <v>0</v>
      </c>
      <c r="EM51">
        <f t="shared" ca="1" si="135"/>
        <v>0</v>
      </c>
      <c r="EN51">
        <f t="shared" ca="1" si="136"/>
        <v>0</v>
      </c>
      <c r="EO51">
        <f t="shared" ca="1" si="137"/>
        <v>0</v>
      </c>
      <c r="EP51">
        <f t="shared" ca="1" si="138"/>
        <v>0</v>
      </c>
      <c r="EQ51">
        <f t="shared" ca="1" si="139"/>
        <v>0</v>
      </c>
      <c r="ER51">
        <f t="shared" ca="1" si="140"/>
        <v>0.66666666666666663</v>
      </c>
      <c r="ES51">
        <f t="shared" ca="1" si="141"/>
        <v>0</v>
      </c>
      <c r="ET51">
        <f t="shared" ca="1" si="142"/>
        <v>0</v>
      </c>
      <c r="EU51">
        <f t="shared" ca="1" si="143"/>
        <v>0</v>
      </c>
      <c r="EV51">
        <f t="shared" ca="1" si="144"/>
        <v>0</v>
      </c>
      <c r="EW51">
        <f t="shared" ca="1" si="145"/>
        <v>0</v>
      </c>
      <c r="EX51">
        <f t="shared" ca="1" si="146"/>
        <v>0</v>
      </c>
      <c r="EY51">
        <f t="shared" ca="1" si="147"/>
        <v>0</v>
      </c>
      <c r="EZ51">
        <f t="shared" ca="1" si="148"/>
        <v>0</v>
      </c>
      <c r="FA51">
        <f t="shared" ca="1" si="149"/>
        <v>0</v>
      </c>
      <c r="FB51">
        <f t="shared" ca="1" si="150"/>
        <v>0</v>
      </c>
      <c r="FC51">
        <f t="shared" ca="1" si="151"/>
        <v>0</v>
      </c>
      <c r="FD51">
        <f t="shared" ca="1" si="152"/>
        <v>0</v>
      </c>
      <c r="FE51">
        <f t="shared" ca="1" si="153"/>
        <v>0</v>
      </c>
      <c r="FF51">
        <f t="shared" ca="1" si="154"/>
        <v>0</v>
      </c>
      <c r="FG51">
        <f t="shared" ca="1" si="155"/>
        <v>0</v>
      </c>
      <c r="FH51">
        <f t="shared" ca="1" si="156"/>
        <v>0</v>
      </c>
      <c r="FI51">
        <f t="shared" ca="1" si="157"/>
        <v>0</v>
      </c>
      <c r="FJ51">
        <f t="shared" ca="1" si="158"/>
        <v>0</v>
      </c>
      <c r="FK51">
        <f t="shared" ca="1" si="159"/>
        <v>0.33333333333333331</v>
      </c>
      <c r="FL51">
        <f t="shared" ca="1" si="160"/>
        <v>0</v>
      </c>
      <c r="FM51">
        <f t="shared" ca="1" si="161"/>
        <v>0</v>
      </c>
      <c r="FN51">
        <f t="shared" ca="1" si="162"/>
        <v>0</v>
      </c>
      <c r="FO51">
        <f t="shared" ca="1" si="163"/>
        <v>0</v>
      </c>
      <c r="FP51">
        <f t="shared" ca="1" si="164"/>
        <v>0</v>
      </c>
      <c r="FQ51">
        <f t="shared" ca="1" si="165"/>
        <v>0</v>
      </c>
      <c r="FR51">
        <f t="shared" ca="1" si="166"/>
        <v>0</v>
      </c>
      <c r="FS51">
        <f t="shared" ca="1" si="167"/>
        <v>0</v>
      </c>
      <c r="FT51">
        <f t="shared" ca="1" si="168"/>
        <v>0</v>
      </c>
      <c r="FU51">
        <f t="shared" ca="1" si="169"/>
        <v>1</v>
      </c>
      <c r="FV51">
        <f t="shared" ca="1" si="170"/>
        <v>0</v>
      </c>
      <c r="FW51">
        <f t="shared" ca="1" si="171"/>
        <v>0</v>
      </c>
      <c r="FX51">
        <f t="shared" ca="1" si="172"/>
        <v>0</v>
      </c>
      <c r="FY51">
        <f t="shared" ca="1" si="173"/>
        <v>0</v>
      </c>
      <c r="FZ51">
        <f t="shared" ca="1" si="174"/>
        <v>0</v>
      </c>
      <c r="GA51">
        <f t="shared" ca="1" si="175"/>
        <v>0</v>
      </c>
      <c r="GB51">
        <f t="shared" ca="1" si="176"/>
        <v>0</v>
      </c>
      <c r="GC51">
        <f t="shared" ca="1" si="177"/>
        <v>0</v>
      </c>
      <c r="GD51">
        <f t="shared" ca="1" si="178"/>
        <v>0</v>
      </c>
      <c r="GE51">
        <f t="shared" ca="1" si="179"/>
        <v>0</v>
      </c>
      <c r="GF51">
        <f t="shared" ca="1" si="180"/>
        <v>0</v>
      </c>
      <c r="GG51">
        <f t="shared" ca="1" si="181"/>
        <v>0</v>
      </c>
      <c r="GH51">
        <f t="shared" ca="1" si="182"/>
        <v>0</v>
      </c>
      <c r="GI51">
        <f t="shared" ca="1" si="183"/>
        <v>0</v>
      </c>
      <c r="GJ51">
        <f t="shared" ca="1" si="184"/>
        <v>0</v>
      </c>
      <c r="GK51">
        <f t="shared" ca="1" si="185"/>
        <v>0</v>
      </c>
      <c r="GL51">
        <f t="shared" ca="1" si="186"/>
        <v>0</v>
      </c>
      <c r="GM51">
        <f t="shared" ca="1" si="187"/>
        <v>0</v>
      </c>
      <c r="GN51">
        <f t="shared" ca="1" si="188"/>
        <v>0</v>
      </c>
      <c r="GO51">
        <f t="shared" ca="1" si="189"/>
        <v>0</v>
      </c>
      <c r="GP51">
        <f t="shared" ca="1" si="190"/>
        <v>0.33333333333333331</v>
      </c>
      <c r="GQ51">
        <f t="shared" ca="1" si="191"/>
        <v>0.33333333333333331</v>
      </c>
      <c r="GR51">
        <f t="shared" ca="1" si="192"/>
        <v>0</v>
      </c>
      <c r="GS51">
        <f t="shared" ca="1" si="193"/>
        <v>0</v>
      </c>
      <c r="GT51">
        <f t="shared" ca="1" si="194"/>
        <v>0</v>
      </c>
      <c r="GU51">
        <f t="shared" ca="1" si="195"/>
        <v>0</v>
      </c>
      <c r="GV51">
        <f t="shared" ca="1" si="196"/>
        <v>0</v>
      </c>
      <c r="GW51">
        <f t="shared" ca="1" si="197"/>
        <v>0</v>
      </c>
      <c r="GX51">
        <f t="shared" ca="1" si="198"/>
        <v>0.66666666666666663</v>
      </c>
      <c r="GY51">
        <f t="shared" ca="1" si="199"/>
        <v>1</v>
      </c>
      <c r="GZ51">
        <f t="shared" ca="1" si="200"/>
        <v>0</v>
      </c>
      <c r="HA51">
        <f t="shared" ca="1" si="201"/>
        <v>0</v>
      </c>
      <c r="HB51">
        <f t="shared" ca="1" si="202"/>
        <v>0</v>
      </c>
      <c r="HC51">
        <f t="shared" ca="1" si="203"/>
        <v>0</v>
      </c>
      <c r="HD51">
        <f t="shared" ca="1" si="204"/>
        <v>0</v>
      </c>
      <c r="HE51">
        <f t="shared" ca="1" si="205"/>
        <v>0</v>
      </c>
      <c r="HF51">
        <f t="shared" ca="1" si="206"/>
        <v>0</v>
      </c>
      <c r="HG51">
        <f t="shared" ca="1" si="207"/>
        <v>0</v>
      </c>
      <c r="HH51">
        <f t="shared" ca="1" si="208"/>
        <v>0</v>
      </c>
      <c r="HI51">
        <f t="shared" ca="1" si="209"/>
        <v>0</v>
      </c>
    </row>
    <row r="52" spans="2:217" x14ac:dyDescent="0.2">
      <c r="B52" s="2">
        <v>45324</v>
      </c>
      <c r="C52">
        <v>2</v>
      </c>
      <c r="D52">
        <v>1</v>
      </c>
      <c r="E52">
        <v>36</v>
      </c>
      <c r="F52">
        <v>9</v>
      </c>
      <c r="G52" s="5">
        <v>124</v>
      </c>
      <c r="H52">
        <f t="shared" ca="1" si="0"/>
        <v>6.333333333333333</v>
      </c>
      <c r="I52">
        <f t="shared" ca="1" si="1"/>
        <v>9.3333333333333339</v>
      </c>
      <c r="J52">
        <f t="shared" ca="1" si="2"/>
        <v>7.4628935185185172</v>
      </c>
      <c r="K52">
        <f t="shared" ca="1" si="3"/>
        <v>-3.0314814814814732</v>
      </c>
      <c r="L52">
        <f t="shared" ca="1" si="4"/>
        <v>7.4628935185185172</v>
      </c>
      <c r="M52">
        <f t="shared" ca="1" si="5"/>
        <v>0</v>
      </c>
      <c r="N52">
        <f t="shared" ca="1" si="6"/>
        <v>0.51493826866189762</v>
      </c>
      <c r="O52">
        <f t="shared" ca="1" si="7"/>
        <v>235.72666666666669</v>
      </c>
      <c r="P52">
        <f t="shared" ca="1" si="8"/>
        <v>226.31866666666568</v>
      </c>
      <c r="Q52">
        <f t="shared" ca="1" si="9"/>
        <v>235.64929663199999</v>
      </c>
      <c r="R52">
        <f t="shared" ca="1" si="10"/>
        <v>50</v>
      </c>
      <c r="S52">
        <f t="shared" ca="1" si="11"/>
        <v>0</v>
      </c>
      <c r="T52">
        <f t="shared" ca="1" si="12"/>
        <v>0.34429568442285269</v>
      </c>
      <c r="U52">
        <f t="shared" ca="1" si="13"/>
        <v>-1</v>
      </c>
      <c r="V52">
        <f t="shared" ca="1" si="14"/>
        <v>1</v>
      </c>
      <c r="W52">
        <f t="shared" ca="1" si="15"/>
        <v>0.34429568442285269</v>
      </c>
      <c r="X52">
        <f t="shared" ca="1" si="16"/>
        <v>1.8518518518518501</v>
      </c>
      <c r="Y52">
        <f t="shared" ca="1" si="17"/>
        <v>2.6666666666666603</v>
      </c>
      <c r="Z52">
        <f t="shared" ca="1" si="18"/>
        <v>3.3703703703703631</v>
      </c>
      <c r="AA52">
        <f t="shared" ca="1" si="19"/>
        <v>1.1890493934409316E-15</v>
      </c>
      <c r="AB52">
        <f t="shared" ca="1" si="20"/>
        <v>-0.21445288641803398</v>
      </c>
      <c r="AC52">
        <f t="shared" ca="1" si="21"/>
        <v>-1.346806642586054E-16</v>
      </c>
      <c r="AD52">
        <f t="shared" ca="1" si="22"/>
        <v>-2.4576020532407301</v>
      </c>
      <c r="AE52">
        <f t="shared" ca="1" si="23"/>
        <v>-1.54263053318689E-16</v>
      </c>
      <c r="AF52">
        <f t="shared" ca="1" si="24"/>
        <v>-3.2939645717192896</v>
      </c>
      <c r="AG52">
        <f t="shared" ca="1" si="25"/>
        <v>-5.1254209089791644E-18</v>
      </c>
      <c r="AH52">
        <f t="shared" ca="1" si="26"/>
        <v>-1.8971008875049769</v>
      </c>
      <c r="AI52">
        <f t="shared" ca="1" si="27"/>
        <v>3.0066653817672298E-6</v>
      </c>
      <c r="AJ52">
        <f t="shared" ca="1" si="28"/>
        <v>460.44342937735297</v>
      </c>
      <c r="AK52">
        <f t="shared" ca="1" si="29"/>
        <v>13.883939289802299</v>
      </c>
      <c r="AL52">
        <f t="shared" ca="1" si="30"/>
        <v>13.623320465509101</v>
      </c>
      <c r="AM52">
        <f t="shared" ca="1" si="31"/>
        <v>6.4474854233521404</v>
      </c>
      <c r="AN52">
        <f t="shared" ca="1" si="32"/>
        <v>7.6404129105905598</v>
      </c>
      <c r="AO52">
        <f t="shared" ca="1" si="33"/>
        <v>6.4467233145831564</v>
      </c>
      <c r="AP52">
        <f t="shared" ca="1" si="34"/>
        <v>1.93841586141661</v>
      </c>
      <c r="AQ52">
        <f t="shared" ca="1" si="35"/>
        <v>1.0854101966249601</v>
      </c>
      <c r="AR52">
        <f t="shared" ca="1" si="36"/>
        <v>1.0854101966249601</v>
      </c>
      <c r="AS52">
        <f t="shared" ca="1" si="37"/>
        <v>0.58980906366663832</v>
      </c>
      <c r="AT52">
        <f t="shared" ca="1" si="38"/>
        <v>0.58980906366663832</v>
      </c>
      <c r="AU52">
        <f t="shared" ca="1" si="39"/>
        <v>0.29073786516665201</v>
      </c>
      <c r="AV52">
        <f t="shared" ca="1" si="40"/>
        <v>0.29073786516665201</v>
      </c>
      <c r="AW52">
        <f t="shared" ca="1" si="41"/>
        <v>-0.13666666666666669</v>
      </c>
      <c r="AX52">
        <f t="shared" ca="1" si="42"/>
        <v>3256.6780444967867</v>
      </c>
      <c r="AY52">
        <f t="shared" ca="1" si="43"/>
        <v>1.8566668201479934</v>
      </c>
      <c r="AZ52">
        <f t="shared" ca="1" si="44"/>
        <v>4.7150213080548591</v>
      </c>
      <c r="BA52">
        <f t="shared" ca="1" si="45"/>
        <v>2.7787685571085965</v>
      </c>
      <c r="BB52">
        <f t="shared" ca="1" si="46"/>
        <v>85.047021566452329</v>
      </c>
      <c r="BC52">
        <f t="shared" ca="1" si="47"/>
        <v>29.689381850270298</v>
      </c>
      <c r="BD52">
        <f t="shared" ca="1" si="48"/>
        <v>4.3312397895439601</v>
      </c>
      <c r="BE52">
        <f t="shared" ca="1" si="49"/>
        <v>0</v>
      </c>
      <c r="BF52">
        <f t="shared" ca="1" si="50"/>
        <v>0</v>
      </c>
      <c r="BG52">
        <f t="shared" ca="1" si="51"/>
        <v>0</v>
      </c>
      <c r="BH52">
        <f t="shared" ca="1" si="52"/>
        <v>4.2355262349845999</v>
      </c>
      <c r="BI52">
        <f t="shared" ca="1" si="53"/>
        <v>3.3226523472981331</v>
      </c>
      <c r="BJ52">
        <f t="shared" ca="1" si="54"/>
        <v>0</v>
      </c>
      <c r="BK52">
        <f t="shared" ca="1" si="55"/>
        <v>0</v>
      </c>
      <c r="BL52">
        <f t="shared" ca="1" si="56"/>
        <v>0</v>
      </c>
      <c r="BM52">
        <f t="shared" ca="1" si="57"/>
        <v>14.09897698454766</v>
      </c>
      <c r="BN52">
        <f t="shared" ca="1" si="58"/>
        <v>4.0282791384421932</v>
      </c>
      <c r="BO52">
        <f t="shared" ca="1" si="59"/>
        <v>13.793978439449996</v>
      </c>
      <c r="BP52">
        <f t="shared" ca="1" si="60"/>
        <v>10.84709075051668</v>
      </c>
      <c r="BQ52">
        <f t="shared" ca="1" si="61"/>
        <v>42.606378940999697</v>
      </c>
      <c r="BR52">
        <f t="shared" ca="1" si="62"/>
        <v>0</v>
      </c>
      <c r="BS52">
        <f t="shared" ca="1" si="63"/>
        <v>0</v>
      </c>
      <c r="BT52">
        <f t="shared" ca="1" si="64"/>
        <v>3.3226523472981331</v>
      </c>
      <c r="BU52">
        <f t="shared" ca="1" si="65"/>
        <v>0</v>
      </c>
      <c r="BV52">
        <f t="shared" ca="1" si="66"/>
        <v>6.4968596843159396</v>
      </c>
      <c r="BW52">
        <f t="shared" ca="1" si="67"/>
        <v>0</v>
      </c>
      <c r="BX52">
        <f t="shared" ca="1" si="68"/>
        <v>31.921234562439867</v>
      </c>
      <c r="BY52">
        <f t="shared" ca="1" si="69"/>
        <v>0</v>
      </c>
      <c r="BZ52">
        <f t="shared" ca="1" si="70"/>
        <v>0</v>
      </c>
      <c r="CA52">
        <f t="shared" ca="1" si="71"/>
        <v>29.689381850270298</v>
      </c>
      <c r="CB52">
        <f t="shared" ca="1" si="72"/>
        <v>0</v>
      </c>
      <c r="CC52">
        <f t="shared" ca="1" si="73"/>
        <v>0</v>
      </c>
      <c r="CD52">
        <f t="shared" ca="1" si="74"/>
        <v>0</v>
      </c>
      <c r="CE52">
        <f t="shared" ca="1" si="75"/>
        <v>3.3226523472981331</v>
      </c>
      <c r="CF52">
        <f t="shared" ca="1" si="76"/>
        <v>6.4968596843159396</v>
      </c>
      <c r="CG52">
        <f t="shared" ca="1" si="77"/>
        <v>0</v>
      </c>
      <c r="CH52">
        <f t="shared" ca="1" si="78"/>
        <v>14.244922347441701</v>
      </c>
      <c r="CI52">
        <f t="shared" ca="1" si="79"/>
        <v>26.357783070742865</v>
      </c>
      <c r="CJ52">
        <f t="shared" ca="1" si="80"/>
        <v>4.2355262349845999</v>
      </c>
      <c r="CK52">
        <f t="shared" ca="1" si="81"/>
        <v>0</v>
      </c>
      <c r="CL52">
        <f t="shared" ca="1" si="82"/>
        <v>0</v>
      </c>
      <c r="CM52">
        <f t="shared" ca="1" si="83"/>
        <v>36.233333333333334</v>
      </c>
      <c r="CN52">
        <f t="shared" ca="1" si="84"/>
        <v>44.1308359717641</v>
      </c>
      <c r="CO52">
        <f t="shared" ca="1" si="85"/>
        <v>0</v>
      </c>
      <c r="CP52">
        <f t="shared" ca="1" si="86"/>
        <v>0</v>
      </c>
      <c r="CQ52">
        <f t="shared" ca="1" si="87"/>
        <v>23.976640125261998</v>
      </c>
      <c r="CR52">
        <f t="shared" ca="1" si="88"/>
        <v>0</v>
      </c>
      <c r="CS52">
        <f t="shared" ca="1" si="89"/>
        <v>0</v>
      </c>
      <c r="CT52">
        <f t="shared" ca="1" si="90"/>
        <v>0</v>
      </c>
      <c r="CU52">
        <f t="shared" ca="1" si="91"/>
        <v>0</v>
      </c>
      <c r="CV52">
        <f t="shared" ca="1" si="92"/>
        <v>0</v>
      </c>
      <c r="CW52">
        <f t="shared" ca="1" si="93"/>
        <v>3.3226523472981331</v>
      </c>
      <c r="CX52">
        <f t="shared" ca="1" si="94"/>
        <v>12.916997090729302</v>
      </c>
      <c r="CY52">
        <f t="shared" ca="1" si="95"/>
        <v>67.696142920130924</v>
      </c>
      <c r="CZ52">
        <f t="shared" ca="1" si="96"/>
        <v>0</v>
      </c>
      <c r="DA52">
        <f t="shared" ca="1" si="97"/>
        <v>2.1597067901234532</v>
      </c>
      <c r="DB52">
        <f t="shared" ca="1" si="98"/>
        <v>0</v>
      </c>
      <c r="DC52">
        <f t="shared" ca="1" si="99"/>
        <v>-3.2412125220458505</v>
      </c>
      <c r="DD52">
        <f t="shared" ca="1" si="100"/>
        <v>0</v>
      </c>
      <c r="DE52">
        <f t="shared" ca="1" si="101"/>
        <v>-2.3009593096497833</v>
      </c>
      <c r="DF52">
        <f t="shared" ca="1" si="102"/>
        <v>-0.97664084152179331</v>
      </c>
      <c r="DG52">
        <f t="shared" ca="1" si="103"/>
        <v>-3.0314814814814732</v>
      </c>
      <c r="DH52">
        <f t="shared" ca="1" si="104"/>
        <v>0</v>
      </c>
      <c r="DI52">
        <f t="shared" ca="1" si="105"/>
        <v>0.15873015873015797</v>
      </c>
      <c r="DJ52">
        <f t="shared" ca="1" si="106"/>
        <v>9</v>
      </c>
      <c r="DK52">
        <f t="shared" ca="1" si="107"/>
        <v>3</v>
      </c>
      <c r="DL52">
        <f t="shared" ca="1" si="108"/>
        <v>1.6666666666666667</v>
      </c>
      <c r="DM52">
        <f t="shared" ca="1" si="109"/>
        <v>0</v>
      </c>
      <c r="DN52">
        <f t="shared" ca="1" si="110"/>
        <v>0</v>
      </c>
      <c r="DO52">
        <f t="shared" ca="1" si="111"/>
        <v>0</v>
      </c>
      <c r="DP52">
        <f t="shared" ca="1" si="112"/>
        <v>0.33333333333333331</v>
      </c>
      <c r="DQ52">
        <f t="shared" ca="1" si="113"/>
        <v>0.66666666666666663</v>
      </c>
      <c r="DR52">
        <f t="shared" ca="1" si="114"/>
        <v>1</v>
      </c>
      <c r="DS52">
        <f t="shared" ca="1" si="115"/>
        <v>0.66666666666666663</v>
      </c>
      <c r="DT52">
        <f t="shared" ca="1" si="116"/>
        <v>1</v>
      </c>
      <c r="DU52">
        <f t="shared" ca="1" si="117"/>
        <v>2.6666666666666665</v>
      </c>
      <c r="DV52">
        <f t="shared" ca="1" si="118"/>
        <v>2</v>
      </c>
      <c r="DW52">
        <f t="shared" ca="1" si="119"/>
        <v>0</v>
      </c>
      <c r="DX52">
        <f t="shared" ca="1" si="120"/>
        <v>0</v>
      </c>
      <c r="DY52">
        <f t="shared" ca="1" si="121"/>
        <v>0</v>
      </c>
      <c r="DZ52">
        <f t="shared" ca="1" si="122"/>
        <v>1</v>
      </c>
      <c r="EA52">
        <f t="shared" ca="1" si="123"/>
        <v>-2.970833333333323</v>
      </c>
      <c r="EB52">
        <f t="shared" ca="1" si="124"/>
        <v>31.5641</v>
      </c>
      <c r="EC52">
        <f t="shared" ca="1" si="125"/>
        <v>0</v>
      </c>
      <c r="ED52">
        <f t="shared" ca="1" si="126"/>
        <v>0</v>
      </c>
      <c r="EE52">
        <f t="shared" ca="1" si="127"/>
        <v>0</v>
      </c>
      <c r="EF52">
        <f t="shared" ca="1" si="128"/>
        <v>0</v>
      </c>
      <c r="EG52">
        <f t="shared" ca="1" si="129"/>
        <v>0</v>
      </c>
      <c r="EH52">
        <f t="shared" ca="1" si="130"/>
        <v>0.66666666666666663</v>
      </c>
      <c r="EI52">
        <f t="shared" ca="1" si="131"/>
        <v>0</v>
      </c>
      <c r="EJ52">
        <f t="shared" ca="1" si="132"/>
        <v>0</v>
      </c>
      <c r="EK52">
        <f t="shared" ca="1" si="133"/>
        <v>0</v>
      </c>
      <c r="EL52">
        <f t="shared" ca="1" si="134"/>
        <v>0</v>
      </c>
      <c r="EM52">
        <f t="shared" ca="1" si="135"/>
        <v>0</v>
      </c>
      <c r="EN52">
        <f t="shared" ca="1" si="136"/>
        <v>0</v>
      </c>
      <c r="EO52">
        <f t="shared" ca="1" si="137"/>
        <v>0</v>
      </c>
      <c r="EP52">
        <f t="shared" ca="1" si="138"/>
        <v>0</v>
      </c>
      <c r="EQ52">
        <f t="shared" ca="1" si="139"/>
        <v>0</v>
      </c>
      <c r="ER52">
        <f t="shared" ca="1" si="140"/>
        <v>0.66666666666666663</v>
      </c>
      <c r="ES52">
        <f t="shared" ca="1" si="141"/>
        <v>0</v>
      </c>
      <c r="ET52">
        <f t="shared" ca="1" si="142"/>
        <v>0</v>
      </c>
      <c r="EU52">
        <f t="shared" ca="1" si="143"/>
        <v>0</v>
      </c>
      <c r="EV52">
        <f t="shared" ca="1" si="144"/>
        <v>0</v>
      </c>
      <c r="EW52">
        <f t="shared" ca="1" si="145"/>
        <v>0</v>
      </c>
      <c r="EX52">
        <f t="shared" ca="1" si="146"/>
        <v>0</v>
      </c>
      <c r="EY52">
        <f t="shared" ca="1" si="147"/>
        <v>0</v>
      </c>
      <c r="EZ52">
        <f t="shared" ca="1" si="148"/>
        <v>0</v>
      </c>
      <c r="FA52">
        <f t="shared" ca="1" si="149"/>
        <v>0</v>
      </c>
      <c r="FB52">
        <f t="shared" ca="1" si="150"/>
        <v>0</v>
      </c>
      <c r="FC52">
        <f t="shared" ca="1" si="151"/>
        <v>0</v>
      </c>
      <c r="FD52">
        <f t="shared" ca="1" si="152"/>
        <v>0</v>
      </c>
      <c r="FE52">
        <f t="shared" ca="1" si="153"/>
        <v>0</v>
      </c>
      <c r="FF52">
        <f t="shared" ca="1" si="154"/>
        <v>0</v>
      </c>
      <c r="FG52">
        <f t="shared" ca="1" si="155"/>
        <v>0</v>
      </c>
      <c r="FH52">
        <f t="shared" ca="1" si="156"/>
        <v>0</v>
      </c>
      <c r="FI52">
        <f t="shared" ca="1" si="157"/>
        <v>0</v>
      </c>
      <c r="FJ52">
        <f t="shared" ca="1" si="158"/>
        <v>0</v>
      </c>
      <c r="FK52">
        <f t="shared" ca="1" si="159"/>
        <v>0.33333333333333331</v>
      </c>
      <c r="FL52">
        <f t="shared" ca="1" si="160"/>
        <v>0</v>
      </c>
      <c r="FM52">
        <f t="shared" ca="1" si="161"/>
        <v>0</v>
      </c>
      <c r="FN52">
        <f t="shared" ca="1" si="162"/>
        <v>0</v>
      </c>
      <c r="FO52">
        <f t="shared" ca="1" si="163"/>
        <v>0</v>
      </c>
      <c r="FP52">
        <f t="shared" ca="1" si="164"/>
        <v>0</v>
      </c>
      <c r="FQ52">
        <f t="shared" ca="1" si="165"/>
        <v>0</v>
      </c>
      <c r="FR52">
        <f t="shared" ca="1" si="166"/>
        <v>0</v>
      </c>
      <c r="FS52">
        <f t="shared" ca="1" si="167"/>
        <v>0</v>
      </c>
      <c r="FT52">
        <f t="shared" ca="1" si="168"/>
        <v>0</v>
      </c>
      <c r="FU52">
        <f t="shared" ca="1" si="169"/>
        <v>1</v>
      </c>
      <c r="FV52">
        <f t="shared" ca="1" si="170"/>
        <v>0</v>
      </c>
      <c r="FW52">
        <f t="shared" ca="1" si="171"/>
        <v>0</v>
      </c>
      <c r="FX52">
        <f t="shared" ca="1" si="172"/>
        <v>0</v>
      </c>
      <c r="FY52">
        <f t="shared" ca="1" si="173"/>
        <v>0</v>
      </c>
      <c r="FZ52">
        <f t="shared" ca="1" si="174"/>
        <v>0</v>
      </c>
      <c r="GA52">
        <f t="shared" ca="1" si="175"/>
        <v>0</v>
      </c>
      <c r="GB52">
        <f t="shared" ca="1" si="176"/>
        <v>0</v>
      </c>
      <c r="GC52">
        <f t="shared" ca="1" si="177"/>
        <v>0</v>
      </c>
      <c r="GD52">
        <f t="shared" ca="1" si="178"/>
        <v>0</v>
      </c>
      <c r="GE52">
        <f t="shared" ca="1" si="179"/>
        <v>0</v>
      </c>
      <c r="GF52">
        <f t="shared" ca="1" si="180"/>
        <v>0</v>
      </c>
      <c r="GG52">
        <f t="shared" ca="1" si="181"/>
        <v>0</v>
      </c>
      <c r="GH52">
        <f t="shared" ca="1" si="182"/>
        <v>0</v>
      </c>
      <c r="GI52">
        <f t="shared" ca="1" si="183"/>
        <v>0</v>
      </c>
      <c r="GJ52">
        <f t="shared" ca="1" si="184"/>
        <v>0</v>
      </c>
      <c r="GK52">
        <f t="shared" ca="1" si="185"/>
        <v>0</v>
      </c>
      <c r="GL52">
        <f t="shared" ca="1" si="186"/>
        <v>0</v>
      </c>
      <c r="GM52">
        <f t="shared" ca="1" si="187"/>
        <v>0</v>
      </c>
      <c r="GN52">
        <f t="shared" ca="1" si="188"/>
        <v>0</v>
      </c>
      <c r="GO52">
        <f t="shared" ca="1" si="189"/>
        <v>0</v>
      </c>
      <c r="GP52">
        <f t="shared" ca="1" si="190"/>
        <v>0</v>
      </c>
      <c r="GQ52">
        <f t="shared" ca="1" si="191"/>
        <v>0</v>
      </c>
      <c r="GR52">
        <f t="shared" ca="1" si="192"/>
        <v>0</v>
      </c>
      <c r="GS52">
        <f t="shared" ca="1" si="193"/>
        <v>0</v>
      </c>
      <c r="GT52">
        <f t="shared" ca="1" si="194"/>
        <v>0</v>
      </c>
      <c r="GU52">
        <f t="shared" ca="1" si="195"/>
        <v>0</v>
      </c>
      <c r="GV52">
        <f t="shared" ca="1" si="196"/>
        <v>0</v>
      </c>
      <c r="GW52">
        <f t="shared" ca="1" si="197"/>
        <v>0</v>
      </c>
      <c r="GX52">
        <f t="shared" ca="1" si="198"/>
        <v>0.66666666666666663</v>
      </c>
      <c r="GY52">
        <f t="shared" ca="1" si="199"/>
        <v>1</v>
      </c>
      <c r="GZ52">
        <f t="shared" ca="1" si="200"/>
        <v>0</v>
      </c>
      <c r="HA52">
        <f t="shared" ca="1" si="201"/>
        <v>0</v>
      </c>
      <c r="HB52">
        <f t="shared" ca="1" si="202"/>
        <v>0</v>
      </c>
      <c r="HC52">
        <f t="shared" ca="1" si="203"/>
        <v>0</v>
      </c>
      <c r="HD52">
        <f t="shared" ca="1" si="204"/>
        <v>0</v>
      </c>
      <c r="HE52">
        <f t="shared" ca="1" si="205"/>
        <v>0</v>
      </c>
      <c r="HF52">
        <f t="shared" ca="1" si="206"/>
        <v>0</v>
      </c>
      <c r="HG52">
        <f t="shared" ca="1" si="207"/>
        <v>0</v>
      </c>
      <c r="HH52">
        <f t="shared" ca="1" si="208"/>
        <v>0</v>
      </c>
      <c r="HI52">
        <f t="shared" ca="1" si="209"/>
        <v>0</v>
      </c>
    </row>
    <row r="53" spans="2:217" x14ac:dyDescent="0.2">
      <c r="B53" s="2">
        <v>45324</v>
      </c>
      <c r="C53">
        <v>2</v>
      </c>
      <c r="D53">
        <v>1</v>
      </c>
      <c r="E53">
        <v>36</v>
      </c>
      <c r="F53">
        <v>11</v>
      </c>
      <c r="G53" s="5">
        <v>31</v>
      </c>
      <c r="H53">
        <f t="shared" ca="1" si="0"/>
        <v>7</v>
      </c>
      <c r="I53">
        <f t="shared" ca="1" si="1"/>
        <v>10.666666666666666</v>
      </c>
      <c r="J53">
        <f t="shared" ca="1" si="2"/>
        <v>7.5883564814814806</v>
      </c>
      <c r="K53">
        <f t="shared" ca="1" si="3"/>
        <v>-3.2564129818594036</v>
      </c>
      <c r="L53">
        <f t="shared" ca="1" si="4"/>
        <v>7.5883564814814806</v>
      </c>
      <c r="M53">
        <f t="shared" ca="1" si="5"/>
        <v>0</v>
      </c>
      <c r="N53">
        <f t="shared" ca="1" si="6"/>
        <v>0.54323521919760964</v>
      </c>
      <c r="O53">
        <f t="shared" ca="1" si="7"/>
        <v>245.07799999999966</v>
      </c>
      <c r="P53">
        <f t="shared" ca="1" si="8"/>
        <v>234.325999999999</v>
      </c>
      <c r="Q53">
        <f t="shared" ca="1" si="9"/>
        <v>244.99306334133334</v>
      </c>
      <c r="R53">
        <f t="shared" ca="1" si="10"/>
        <v>54</v>
      </c>
      <c r="S53">
        <f t="shared" ca="1" si="11"/>
        <v>0</v>
      </c>
      <c r="T53">
        <f t="shared" ca="1" si="12"/>
        <v>0.34419953352870364</v>
      </c>
      <c r="U53">
        <f t="shared" ca="1" si="13"/>
        <v>-1</v>
      </c>
      <c r="V53">
        <f t="shared" ca="1" si="14"/>
        <v>1</v>
      </c>
      <c r="W53">
        <f t="shared" ca="1" si="15"/>
        <v>0.34419953352870364</v>
      </c>
      <c r="X53">
        <f t="shared" ca="1" si="16"/>
        <v>1.8181818181818166</v>
      </c>
      <c r="Y53">
        <f t="shared" ca="1" si="17"/>
        <v>2.6531986531986465</v>
      </c>
      <c r="Z53">
        <f t="shared" ca="1" si="18"/>
        <v>3.3838383838383765</v>
      </c>
      <c r="AA53">
        <f t="shared" ca="1" si="19"/>
        <v>1.142037447408698E-15</v>
      </c>
      <c r="AB53">
        <f t="shared" ca="1" si="20"/>
        <v>-0.21461960006058201</v>
      </c>
      <c r="AC53">
        <f t="shared" ca="1" si="21"/>
        <v>-5.4334678215015933E-3</v>
      </c>
      <c r="AD53">
        <f t="shared" ca="1" si="22"/>
        <v>-2.5019353818176597</v>
      </c>
      <c r="AE53">
        <f t="shared" ca="1" si="23"/>
        <v>-1.7641546233411433E-16</v>
      </c>
      <c r="AF53">
        <f t="shared" ca="1" si="24"/>
        <v>-3.3041296378263332</v>
      </c>
      <c r="AG53">
        <f t="shared" ca="1" si="25"/>
        <v>-5.7883118946561861E-17</v>
      </c>
      <c r="AH53">
        <f t="shared" ca="1" si="26"/>
        <v>-1.8949689253673665</v>
      </c>
      <c r="AI53">
        <f t="shared" ca="1" si="27"/>
        <v>3.8466643683682072E-6</v>
      </c>
      <c r="AJ53">
        <f t="shared" ca="1" si="28"/>
        <v>516.98167356101794</v>
      </c>
      <c r="AK53">
        <f t="shared" ca="1" si="29"/>
        <v>15.550605956468965</v>
      </c>
      <c r="AL53">
        <f t="shared" ca="1" si="30"/>
        <v>15.289987132175767</v>
      </c>
      <c r="AM53">
        <f t="shared" ca="1" si="31"/>
        <v>6.7808187566854734</v>
      </c>
      <c r="AN53">
        <f t="shared" ca="1" si="32"/>
        <v>8.4737462439238787</v>
      </c>
      <c r="AO53">
        <f t="shared" ca="1" si="33"/>
        <v>7.2800566479164894</v>
      </c>
      <c r="AP53">
        <f t="shared" ca="1" si="34"/>
        <v>2.1050825280832766</v>
      </c>
      <c r="AQ53">
        <f t="shared" ca="1" si="35"/>
        <v>1.1687435299582933</v>
      </c>
      <c r="AR53">
        <f t="shared" ca="1" si="36"/>
        <v>1.1687435299582933</v>
      </c>
      <c r="AS53">
        <f t="shared" ca="1" si="37"/>
        <v>0.63367516385413991</v>
      </c>
      <c r="AT53">
        <f t="shared" ca="1" si="38"/>
        <v>0.63367516385413991</v>
      </c>
      <c r="AU53">
        <f t="shared" ca="1" si="39"/>
        <v>0.32308758192706971</v>
      </c>
      <c r="AV53">
        <f t="shared" ca="1" si="40"/>
        <v>0.32308758192706971</v>
      </c>
      <c r="AW53">
        <f t="shared" ca="1" si="41"/>
        <v>-0.13666666666666669</v>
      </c>
      <c r="AX53">
        <f t="shared" ca="1" si="42"/>
        <v>19039.087985620248</v>
      </c>
      <c r="AY53">
        <f t="shared" ca="1" si="43"/>
        <v>1.9020761703044335</v>
      </c>
      <c r="AZ53">
        <f t="shared" ca="1" si="44"/>
        <v>5.3324161540668298</v>
      </c>
      <c r="BA53">
        <f t="shared" ca="1" si="45"/>
        <v>3.298102395712307</v>
      </c>
      <c r="BB53">
        <f t="shared" ca="1" si="46"/>
        <v>91.163610309606938</v>
      </c>
      <c r="BC53">
        <f t="shared" ca="1" si="47"/>
        <v>29.689381850270298</v>
      </c>
      <c r="BD53">
        <f t="shared" ca="1" si="48"/>
        <v>4.3312397895439601</v>
      </c>
      <c r="BE53">
        <f t="shared" ca="1" si="49"/>
        <v>0</v>
      </c>
      <c r="BF53">
        <f t="shared" ca="1" si="50"/>
        <v>0</v>
      </c>
      <c r="BG53">
        <f t="shared" ca="1" si="51"/>
        <v>0</v>
      </c>
      <c r="BH53">
        <f t="shared" ca="1" si="52"/>
        <v>4.2355262349845999</v>
      </c>
      <c r="BI53">
        <f t="shared" ca="1" si="53"/>
        <v>3.3226523472981331</v>
      </c>
      <c r="BJ53">
        <f t="shared" ca="1" si="54"/>
        <v>0</v>
      </c>
      <c r="BK53">
        <f t="shared" ca="1" si="55"/>
        <v>0</v>
      </c>
      <c r="BL53">
        <f t="shared" ca="1" si="56"/>
        <v>0</v>
      </c>
      <c r="BM53">
        <f t="shared" ca="1" si="57"/>
        <v>14.09897698454766</v>
      </c>
      <c r="BN53">
        <f t="shared" ca="1" si="58"/>
        <v>8.0070712694509609</v>
      </c>
      <c r="BO53">
        <f t="shared" ca="1" si="59"/>
        <v>15.891480984221067</v>
      </c>
      <c r="BP53">
        <f t="shared" ca="1" si="60"/>
        <v>10.84709075051668</v>
      </c>
      <c r="BQ53">
        <f t="shared" ca="1" si="61"/>
        <v>44.434057015893337</v>
      </c>
      <c r="BR53">
        <f t="shared" ca="1" si="62"/>
        <v>0</v>
      </c>
      <c r="BS53">
        <f t="shared" ca="1" si="63"/>
        <v>0</v>
      </c>
      <c r="BT53">
        <f t="shared" ca="1" si="64"/>
        <v>3.3226523472981331</v>
      </c>
      <c r="BU53">
        <f t="shared" ca="1" si="65"/>
        <v>0</v>
      </c>
      <c r="BV53">
        <f t="shared" ca="1" si="66"/>
        <v>8.5798563904301925</v>
      </c>
      <c r="BW53">
        <f t="shared" ca="1" si="67"/>
        <v>2.16561989477198</v>
      </c>
      <c r="BX53">
        <f t="shared" ca="1" si="68"/>
        <v>31.921234562439867</v>
      </c>
      <c r="BY53">
        <f t="shared" ca="1" si="69"/>
        <v>0</v>
      </c>
      <c r="BZ53">
        <f t="shared" ca="1" si="70"/>
        <v>0</v>
      </c>
      <c r="CA53">
        <f t="shared" ca="1" si="71"/>
        <v>29.689381850270298</v>
      </c>
      <c r="CB53">
        <f t="shared" ca="1" si="72"/>
        <v>0</v>
      </c>
      <c r="CC53">
        <f t="shared" ca="1" si="73"/>
        <v>0</v>
      </c>
      <c r="CD53">
        <f t="shared" ca="1" si="74"/>
        <v>0</v>
      </c>
      <c r="CE53">
        <f t="shared" ca="1" si="75"/>
        <v>5.4882722420701127</v>
      </c>
      <c r="CF53">
        <f t="shared" ca="1" si="76"/>
        <v>6.455548089987083</v>
      </c>
      <c r="CG53">
        <f t="shared" ca="1" si="77"/>
        <v>0</v>
      </c>
      <c r="CH53">
        <f t="shared" ca="1" si="78"/>
        <v>18.196908722778435</v>
      </c>
      <c r="CI53">
        <f t="shared" ca="1" si="79"/>
        <v>26.357783070742865</v>
      </c>
      <c r="CJ53">
        <f t="shared" ca="1" si="80"/>
        <v>4.2355262349845999</v>
      </c>
      <c r="CK53">
        <f t="shared" ca="1" si="81"/>
        <v>0</v>
      </c>
      <c r="CL53">
        <f t="shared" ca="1" si="82"/>
        <v>0</v>
      </c>
      <c r="CM53">
        <f t="shared" ca="1" si="83"/>
        <v>36.233333333333334</v>
      </c>
      <c r="CN53">
        <f t="shared" ca="1" si="84"/>
        <v>48.379452572650337</v>
      </c>
      <c r="CO53">
        <f t="shared" ca="1" si="85"/>
        <v>0</v>
      </c>
      <c r="CP53">
        <f t="shared" ca="1" si="86"/>
        <v>0</v>
      </c>
      <c r="CQ53">
        <f t="shared" ca="1" si="87"/>
        <v>23.976640125261998</v>
      </c>
      <c r="CR53">
        <f t="shared" ca="1" si="88"/>
        <v>0</v>
      </c>
      <c r="CS53">
        <f t="shared" ca="1" si="89"/>
        <v>0</v>
      </c>
      <c r="CT53">
        <f t="shared" ca="1" si="90"/>
        <v>0</v>
      </c>
      <c r="CU53">
        <f t="shared" ca="1" si="91"/>
        <v>0</v>
      </c>
      <c r="CV53">
        <f t="shared" ca="1" si="92"/>
        <v>0</v>
      </c>
      <c r="CW53">
        <f t="shared" ca="1" si="93"/>
        <v>3.3226523472981331</v>
      </c>
      <c r="CX53">
        <f t="shared" ca="1" si="94"/>
        <v>14.744675165622931</v>
      </c>
      <c r="CY53">
        <f t="shared" ca="1" si="95"/>
        <v>78.380435445010917</v>
      </c>
      <c r="CZ53">
        <f t="shared" ca="1" si="96"/>
        <v>0</v>
      </c>
      <c r="DA53">
        <f t="shared" ca="1" si="97"/>
        <v>2.1597067901234532</v>
      </c>
      <c r="DB53">
        <f t="shared" ca="1" si="98"/>
        <v>0</v>
      </c>
      <c r="DC53">
        <f t="shared" ca="1" si="99"/>
        <v>-3.4636489302511069</v>
      </c>
      <c r="DD53">
        <f t="shared" ca="1" si="100"/>
        <v>0</v>
      </c>
      <c r="DE53">
        <f t="shared" ca="1" si="101"/>
        <v>-2.6106397759721136</v>
      </c>
      <c r="DF53">
        <f t="shared" ca="1" si="102"/>
        <v>-3.4039257369614497</v>
      </c>
      <c r="DG53">
        <f t="shared" ca="1" si="103"/>
        <v>-3.2563722363945504</v>
      </c>
      <c r="DH53">
        <f t="shared" ca="1" si="104"/>
        <v>0</v>
      </c>
      <c r="DI53">
        <f t="shared" ca="1" si="105"/>
        <v>0.22222222222222165</v>
      </c>
      <c r="DJ53">
        <f t="shared" ca="1" si="106"/>
        <v>9.6666666666666661</v>
      </c>
      <c r="DK53">
        <f t="shared" ca="1" si="107"/>
        <v>3</v>
      </c>
      <c r="DL53">
        <f t="shared" ca="1" si="108"/>
        <v>1.6666666666666667</v>
      </c>
      <c r="DM53">
        <f t="shared" ca="1" si="109"/>
        <v>0</v>
      </c>
      <c r="DN53">
        <f t="shared" ca="1" si="110"/>
        <v>0</v>
      </c>
      <c r="DO53">
        <f t="shared" ca="1" si="111"/>
        <v>0</v>
      </c>
      <c r="DP53">
        <f t="shared" ca="1" si="112"/>
        <v>0.33333333333333331</v>
      </c>
      <c r="DQ53">
        <f t="shared" ca="1" si="113"/>
        <v>0.66666666666666663</v>
      </c>
      <c r="DR53">
        <f t="shared" ca="1" si="114"/>
        <v>1</v>
      </c>
      <c r="DS53">
        <f t="shared" ca="1" si="115"/>
        <v>0.66666666666666663</v>
      </c>
      <c r="DT53">
        <f t="shared" ca="1" si="116"/>
        <v>1</v>
      </c>
      <c r="DU53">
        <f t="shared" ca="1" si="117"/>
        <v>2.6666666666666665</v>
      </c>
      <c r="DV53">
        <f t="shared" ca="1" si="118"/>
        <v>2.6666666666666665</v>
      </c>
      <c r="DW53">
        <f t="shared" ca="1" si="119"/>
        <v>0</v>
      </c>
      <c r="DX53">
        <f t="shared" ca="1" si="120"/>
        <v>0</v>
      </c>
      <c r="DY53">
        <f t="shared" ca="1" si="121"/>
        <v>0</v>
      </c>
      <c r="DZ53">
        <f t="shared" ca="1" si="122"/>
        <v>1</v>
      </c>
      <c r="EA53">
        <f t="shared" ca="1" si="123"/>
        <v>-2.8266333333333233</v>
      </c>
      <c r="EB53">
        <f t="shared" ca="1" si="124"/>
        <v>34.725433333333335</v>
      </c>
      <c r="EC53">
        <f t="shared" ca="1" si="125"/>
        <v>0</v>
      </c>
      <c r="ED53">
        <f t="shared" ca="1" si="126"/>
        <v>0</v>
      </c>
      <c r="EE53">
        <f t="shared" ca="1" si="127"/>
        <v>0</v>
      </c>
      <c r="EF53">
        <f t="shared" ca="1" si="128"/>
        <v>0</v>
      </c>
      <c r="EG53">
        <f t="shared" ca="1" si="129"/>
        <v>0</v>
      </c>
      <c r="EH53">
        <f t="shared" ca="1" si="130"/>
        <v>0.66666666666666663</v>
      </c>
      <c r="EI53">
        <f t="shared" ca="1" si="131"/>
        <v>0</v>
      </c>
      <c r="EJ53">
        <f t="shared" ca="1" si="132"/>
        <v>0</v>
      </c>
      <c r="EK53">
        <f t="shared" ca="1" si="133"/>
        <v>0</v>
      </c>
      <c r="EL53">
        <f t="shared" ca="1" si="134"/>
        <v>0</v>
      </c>
      <c r="EM53">
        <f t="shared" ca="1" si="135"/>
        <v>0</v>
      </c>
      <c r="EN53">
        <f t="shared" ca="1" si="136"/>
        <v>0</v>
      </c>
      <c r="EO53">
        <f t="shared" ca="1" si="137"/>
        <v>0</v>
      </c>
      <c r="EP53">
        <f t="shared" ca="1" si="138"/>
        <v>0</v>
      </c>
      <c r="EQ53">
        <f t="shared" ca="1" si="139"/>
        <v>0</v>
      </c>
      <c r="ER53">
        <f t="shared" ca="1" si="140"/>
        <v>0.66666666666666663</v>
      </c>
      <c r="ES53">
        <f t="shared" ca="1" si="141"/>
        <v>0</v>
      </c>
      <c r="ET53">
        <f t="shared" ca="1" si="142"/>
        <v>0</v>
      </c>
      <c r="EU53">
        <f t="shared" ca="1" si="143"/>
        <v>0</v>
      </c>
      <c r="EV53">
        <f t="shared" ca="1" si="144"/>
        <v>0</v>
      </c>
      <c r="EW53">
        <f t="shared" ca="1" si="145"/>
        <v>0</v>
      </c>
      <c r="EX53">
        <f t="shared" ca="1" si="146"/>
        <v>0</v>
      </c>
      <c r="EY53">
        <f t="shared" ca="1" si="147"/>
        <v>0</v>
      </c>
      <c r="EZ53">
        <f t="shared" ca="1" si="148"/>
        <v>0</v>
      </c>
      <c r="FA53">
        <f t="shared" ca="1" si="149"/>
        <v>0</v>
      </c>
      <c r="FB53">
        <f t="shared" ca="1" si="150"/>
        <v>0</v>
      </c>
      <c r="FC53">
        <f t="shared" ca="1" si="151"/>
        <v>0</v>
      </c>
      <c r="FD53">
        <f t="shared" ca="1" si="152"/>
        <v>0</v>
      </c>
      <c r="FE53">
        <f t="shared" ca="1" si="153"/>
        <v>0</v>
      </c>
      <c r="FF53">
        <f t="shared" ca="1" si="154"/>
        <v>0</v>
      </c>
      <c r="FG53">
        <f t="shared" ca="1" si="155"/>
        <v>0</v>
      </c>
      <c r="FH53">
        <f t="shared" ca="1" si="156"/>
        <v>0</v>
      </c>
      <c r="FI53">
        <f t="shared" ca="1" si="157"/>
        <v>0</v>
      </c>
      <c r="FJ53">
        <f t="shared" ca="1" si="158"/>
        <v>0</v>
      </c>
      <c r="FK53">
        <f t="shared" ca="1" si="159"/>
        <v>0.33333333333333331</v>
      </c>
      <c r="FL53">
        <f t="shared" ca="1" si="160"/>
        <v>0</v>
      </c>
      <c r="FM53">
        <f t="shared" ca="1" si="161"/>
        <v>0</v>
      </c>
      <c r="FN53">
        <f t="shared" ca="1" si="162"/>
        <v>0</v>
      </c>
      <c r="FO53">
        <f t="shared" ca="1" si="163"/>
        <v>0</v>
      </c>
      <c r="FP53">
        <f t="shared" ca="1" si="164"/>
        <v>0</v>
      </c>
      <c r="FQ53">
        <f t="shared" ca="1" si="165"/>
        <v>0</v>
      </c>
      <c r="FR53">
        <f t="shared" ca="1" si="166"/>
        <v>0</v>
      </c>
      <c r="FS53">
        <f t="shared" ca="1" si="167"/>
        <v>0</v>
      </c>
      <c r="FT53">
        <f t="shared" ca="1" si="168"/>
        <v>0</v>
      </c>
      <c r="FU53">
        <f t="shared" ca="1" si="169"/>
        <v>1</v>
      </c>
      <c r="FV53">
        <f t="shared" ca="1" si="170"/>
        <v>0</v>
      </c>
      <c r="FW53">
        <f t="shared" ca="1" si="171"/>
        <v>0</v>
      </c>
      <c r="FX53">
        <f t="shared" ca="1" si="172"/>
        <v>0</v>
      </c>
      <c r="FY53">
        <f t="shared" ca="1" si="173"/>
        <v>0</v>
      </c>
      <c r="FZ53">
        <f t="shared" ca="1" si="174"/>
        <v>0</v>
      </c>
      <c r="GA53">
        <f t="shared" ca="1" si="175"/>
        <v>0</v>
      </c>
      <c r="GB53">
        <f t="shared" ca="1" si="176"/>
        <v>0</v>
      </c>
      <c r="GC53">
        <f t="shared" ca="1" si="177"/>
        <v>0</v>
      </c>
      <c r="GD53">
        <f t="shared" ca="1" si="178"/>
        <v>0</v>
      </c>
      <c r="GE53">
        <f t="shared" ca="1" si="179"/>
        <v>0</v>
      </c>
      <c r="GF53">
        <f t="shared" ca="1" si="180"/>
        <v>0</v>
      </c>
      <c r="GG53">
        <f t="shared" ca="1" si="181"/>
        <v>0</v>
      </c>
      <c r="GH53">
        <f t="shared" ca="1" si="182"/>
        <v>0</v>
      </c>
      <c r="GI53">
        <f t="shared" ca="1" si="183"/>
        <v>0</v>
      </c>
      <c r="GJ53">
        <f t="shared" ca="1" si="184"/>
        <v>0</v>
      </c>
      <c r="GK53">
        <f t="shared" ca="1" si="185"/>
        <v>0</v>
      </c>
      <c r="GL53">
        <f t="shared" ca="1" si="186"/>
        <v>0</v>
      </c>
      <c r="GM53">
        <f t="shared" ca="1" si="187"/>
        <v>0</v>
      </c>
      <c r="GN53">
        <f t="shared" ca="1" si="188"/>
        <v>0</v>
      </c>
      <c r="GO53">
        <f t="shared" ca="1" si="189"/>
        <v>0</v>
      </c>
      <c r="GP53">
        <f t="shared" ca="1" si="190"/>
        <v>0</v>
      </c>
      <c r="GQ53">
        <f t="shared" ca="1" si="191"/>
        <v>0</v>
      </c>
      <c r="GR53">
        <f t="shared" ca="1" si="192"/>
        <v>0</v>
      </c>
      <c r="GS53">
        <f t="shared" ca="1" si="193"/>
        <v>0</v>
      </c>
      <c r="GT53">
        <f t="shared" ca="1" si="194"/>
        <v>0</v>
      </c>
      <c r="GU53">
        <f t="shared" ca="1" si="195"/>
        <v>0</v>
      </c>
      <c r="GV53">
        <f t="shared" ca="1" si="196"/>
        <v>0</v>
      </c>
      <c r="GW53">
        <f t="shared" ca="1" si="197"/>
        <v>0</v>
      </c>
      <c r="GX53">
        <f t="shared" ca="1" si="198"/>
        <v>0.66666666666666663</v>
      </c>
      <c r="GY53">
        <f t="shared" ca="1" si="199"/>
        <v>1</v>
      </c>
      <c r="GZ53">
        <f t="shared" ca="1" si="200"/>
        <v>0</v>
      </c>
      <c r="HA53">
        <f t="shared" ca="1" si="201"/>
        <v>0</v>
      </c>
      <c r="HB53">
        <f t="shared" ca="1" si="202"/>
        <v>0</v>
      </c>
      <c r="HC53">
        <f t="shared" ca="1" si="203"/>
        <v>0</v>
      </c>
      <c r="HD53">
        <f t="shared" ca="1" si="204"/>
        <v>0</v>
      </c>
      <c r="HE53">
        <f t="shared" ca="1" si="205"/>
        <v>0</v>
      </c>
      <c r="HF53">
        <f t="shared" ca="1" si="206"/>
        <v>0</v>
      </c>
      <c r="HG53">
        <f t="shared" ca="1" si="207"/>
        <v>0</v>
      </c>
      <c r="HH53">
        <f t="shared" ca="1" si="208"/>
        <v>0</v>
      </c>
      <c r="HI53">
        <f t="shared" ca="1" si="209"/>
        <v>0</v>
      </c>
    </row>
    <row r="54" spans="2:217" x14ac:dyDescent="0.2">
      <c r="B54" s="2">
        <v>45324</v>
      </c>
      <c r="C54">
        <v>1</v>
      </c>
      <c r="D54">
        <v>2</v>
      </c>
      <c r="E54">
        <v>36</v>
      </c>
      <c r="F54">
        <v>10</v>
      </c>
      <c r="G54" s="5">
        <v>1347</v>
      </c>
      <c r="H54">
        <f t="shared" ca="1" si="0"/>
        <v>7.333333333333333</v>
      </c>
      <c r="I54">
        <f t="shared" ca="1" si="1"/>
        <v>11</v>
      </c>
      <c r="J54">
        <f t="shared" ca="1" si="2"/>
        <v>7.6278472222222193</v>
      </c>
      <c r="K54">
        <f t="shared" ca="1" si="3"/>
        <v>-3.3357426303854836</v>
      </c>
      <c r="L54">
        <f t="shared" ca="1" si="4"/>
        <v>7.6278472222222193</v>
      </c>
      <c r="M54">
        <f t="shared" ca="1" si="5"/>
        <v>0</v>
      </c>
      <c r="N54">
        <f t="shared" ca="1" si="6"/>
        <v>0.54445903749550872</v>
      </c>
      <c r="O54">
        <f t="shared" ca="1" si="7"/>
        <v>244.74866666666665</v>
      </c>
      <c r="P54">
        <f t="shared" ca="1" si="8"/>
        <v>233.66066666666566</v>
      </c>
      <c r="Q54">
        <f t="shared" ca="1" si="9"/>
        <v>244.66131368533331</v>
      </c>
      <c r="R54">
        <f t="shared" ca="1" si="10"/>
        <v>54</v>
      </c>
      <c r="S54">
        <f t="shared" ca="1" si="11"/>
        <v>0</v>
      </c>
      <c r="T54">
        <f t="shared" ca="1" si="12"/>
        <v>0.34410910928464533</v>
      </c>
      <c r="U54">
        <f t="shared" ca="1" si="13"/>
        <v>-1</v>
      </c>
      <c r="V54">
        <f t="shared" ca="1" si="14"/>
        <v>1</v>
      </c>
      <c r="W54">
        <f t="shared" ca="1" si="15"/>
        <v>0.34410910928464533</v>
      </c>
      <c r="X54">
        <f t="shared" ca="1" si="16"/>
        <v>1.6666666666666667</v>
      </c>
      <c r="Y54">
        <f t="shared" ca="1" si="17"/>
        <v>2.4296296296296269</v>
      </c>
      <c r="Z54">
        <f t="shared" ca="1" si="18"/>
        <v>3.0888888888888864</v>
      </c>
      <c r="AA54">
        <f t="shared" ca="1" si="19"/>
        <v>1.1379943805464867E-16</v>
      </c>
      <c r="AB54">
        <f t="shared" ca="1" si="20"/>
        <v>-0.21465149101787798</v>
      </c>
      <c r="AC54">
        <f t="shared" ca="1" si="21"/>
        <v>-9.6014474754738972E-3</v>
      </c>
      <c r="AD54">
        <f t="shared" ca="1" si="22"/>
        <v>-2.51319890604239</v>
      </c>
      <c r="AE54">
        <f t="shared" ca="1" si="23"/>
        <v>-2.24258827839113E-16</v>
      </c>
      <c r="AF54">
        <f t="shared" ca="1" si="24"/>
        <v>-3.3159559818802697</v>
      </c>
      <c r="AG54">
        <f t="shared" ca="1" si="25"/>
        <v>4.867322037038743E-17</v>
      </c>
      <c r="AH54">
        <f t="shared" ca="1" si="26"/>
        <v>-1.8924670400190233</v>
      </c>
      <c r="AI54">
        <f t="shared" ca="1" si="27"/>
        <v>3.9033311584846029E-6</v>
      </c>
      <c r="AJ54">
        <f t="shared" ca="1" si="28"/>
        <v>519.42691981614996</v>
      </c>
      <c r="AK54">
        <f t="shared" ca="1" si="29"/>
        <v>15.840687119136668</v>
      </c>
      <c r="AL54">
        <f t="shared" ca="1" si="30"/>
        <v>15.640915933675766</v>
      </c>
      <c r="AM54">
        <f t="shared" ca="1" si="31"/>
        <v>6.7984142248521531</v>
      </c>
      <c r="AN54">
        <f t="shared" ca="1" si="32"/>
        <v>8.6162530289000845</v>
      </c>
      <c r="AO54">
        <f t="shared" ca="1" si="33"/>
        <v>7.4643187827498361</v>
      </c>
      <c r="AP54">
        <f t="shared" ca="1" si="34"/>
        <v>2.1226779962499567</v>
      </c>
      <c r="AQ54">
        <f t="shared" ca="1" si="35"/>
        <v>1.1819401310833033</v>
      </c>
      <c r="AR54">
        <f t="shared" ca="1" si="36"/>
        <v>1.1819401310833033</v>
      </c>
      <c r="AS54">
        <f t="shared" ca="1" si="37"/>
        <v>0.64687176497915033</v>
      </c>
      <c r="AT54">
        <f t="shared" ca="1" si="38"/>
        <v>0.64687176497915033</v>
      </c>
      <c r="AU54">
        <f t="shared" ca="1" si="39"/>
        <v>0.33998644896873964</v>
      </c>
      <c r="AV54">
        <f t="shared" ca="1" si="40"/>
        <v>0.33998644896873964</v>
      </c>
      <c r="AW54">
        <f t="shared" ca="1" si="41"/>
        <v>-0.11333333333333333</v>
      </c>
      <c r="AX54">
        <f t="shared" ca="1" si="42"/>
        <v>10951.979681767605</v>
      </c>
      <c r="AY54">
        <f t="shared" ca="1" si="43"/>
        <v>1.8382550355288003</v>
      </c>
      <c r="AZ54">
        <f t="shared" ca="1" si="44"/>
        <v>5.3489539911608803</v>
      </c>
      <c r="BA54">
        <f t="shared" ca="1" si="45"/>
        <v>3.0359104815513436</v>
      </c>
      <c r="BB54">
        <f t="shared" ca="1" si="46"/>
        <v>91.892051149347637</v>
      </c>
      <c r="BC54">
        <f t="shared" ca="1" si="47"/>
        <v>29.689381850270298</v>
      </c>
      <c r="BD54">
        <f t="shared" ca="1" si="48"/>
        <v>2.16561989477198</v>
      </c>
      <c r="BE54">
        <f t="shared" ca="1" si="49"/>
        <v>0</v>
      </c>
      <c r="BF54">
        <f t="shared" ca="1" si="50"/>
        <v>0</v>
      </c>
      <c r="BG54">
        <f t="shared" ca="1" si="51"/>
        <v>0</v>
      </c>
      <c r="BH54">
        <f t="shared" ca="1" si="52"/>
        <v>4.2355262349845999</v>
      </c>
      <c r="BI54">
        <f t="shared" ca="1" si="53"/>
        <v>1.6613261736490665</v>
      </c>
      <c r="BJ54">
        <f t="shared" ca="1" si="54"/>
        <v>0</v>
      </c>
      <c r="BK54">
        <f t="shared" ca="1" si="55"/>
        <v>0</v>
      </c>
      <c r="BL54">
        <f t="shared" ca="1" si="56"/>
        <v>0</v>
      </c>
      <c r="BM54">
        <f t="shared" ca="1" si="57"/>
        <v>22.155535261432032</v>
      </c>
      <c r="BN54">
        <f t="shared" ca="1" si="58"/>
        <v>5.7231072303524231</v>
      </c>
      <c r="BO54">
        <f t="shared" ca="1" si="59"/>
        <v>12.046041980222048</v>
      </c>
      <c r="BP54">
        <f t="shared" ca="1" si="60"/>
        <v>13.469630164012038</v>
      </c>
      <c r="BQ54">
        <f t="shared" ca="1" si="61"/>
        <v>44.890976534616698</v>
      </c>
      <c r="BR54">
        <f t="shared" ca="1" si="62"/>
        <v>0</v>
      </c>
      <c r="BS54">
        <f t="shared" ca="1" si="63"/>
        <v>0</v>
      </c>
      <c r="BT54">
        <f t="shared" ca="1" si="64"/>
        <v>1.6613261736490665</v>
      </c>
      <c r="BU54">
        <f t="shared" ca="1" si="65"/>
        <v>0</v>
      </c>
      <c r="BV54">
        <f t="shared" ca="1" si="66"/>
        <v>6.4142364956582263</v>
      </c>
      <c r="BW54">
        <f t="shared" ca="1" si="67"/>
        <v>4.3312397895439601</v>
      </c>
      <c r="BX54">
        <f t="shared" ca="1" si="68"/>
        <v>33.848389796226634</v>
      </c>
      <c r="BY54">
        <f t="shared" ca="1" si="69"/>
        <v>0</v>
      </c>
      <c r="BZ54">
        <f t="shared" ca="1" si="70"/>
        <v>0</v>
      </c>
      <c r="CA54">
        <f t="shared" ca="1" si="71"/>
        <v>29.689381850270298</v>
      </c>
      <c r="CB54">
        <f t="shared" ca="1" si="72"/>
        <v>0</v>
      </c>
      <c r="CC54">
        <f t="shared" ca="1" si="73"/>
        <v>0</v>
      </c>
      <c r="CD54">
        <f t="shared" ca="1" si="74"/>
        <v>0</v>
      </c>
      <c r="CE54">
        <f t="shared" ca="1" si="75"/>
        <v>5.9925659631930266</v>
      </c>
      <c r="CF54">
        <f t="shared" ca="1" si="76"/>
        <v>6.4142364956582263</v>
      </c>
      <c r="CG54">
        <f t="shared" ca="1" si="77"/>
        <v>0</v>
      </c>
      <c r="CH54">
        <f t="shared" ca="1" si="78"/>
        <v>16.529519941058698</v>
      </c>
      <c r="CI54">
        <f t="shared" ca="1" si="79"/>
        <v>28.284938304529632</v>
      </c>
      <c r="CJ54">
        <f t="shared" ca="1" si="80"/>
        <v>4.2355262349845999</v>
      </c>
      <c r="CK54">
        <f t="shared" ca="1" si="81"/>
        <v>0</v>
      </c>
      <c r="CL54">
        <f t="shared" ca="1" si="82"/>
        <v>0</v>
      </c>
      <c r="CM54">
        <f t="shared" ca="1" si="83"/>
        <v>31.936666666666667</v>
      </c>
      <c r="CN54">
        <f t="shared" ca="1" si="84"/>
        <v>50.306607806437171</v>
      </c>
      <c r="CO54">
        <f t="shared" ca="1" si="85"/>
        <v>0</v>
      </c>
      <c r="CP54">
        <f t="shared" ca="1" si="86"/>
        <v>0</v>
      </c>
      <c r="CQ54">
        <f t="shared" ca="1" si="87"/>
        <v>23.976640125261998</v>
      </c>
      <c r="CR54">
        <f t="shared" ca="1" si="88"/>
        <v>0</v>
      </c>
      <c r="CS54">
        <f t="shared" ca="1" si="89"/>
        <v>0</v>
      </c>
      <c r="CT54">
        <f t="shared" ca="1" si="90"/>
        <v>0</v>
      </c>
      <c r="CU54">
        <f t="shared" ca="1" si="91"/>
        <v>0</v>
      </c>
      <c r="CV54">
        <f t="shared" ca="1" si="92"/>
        <v>0</v>
      </c>
      <c r="CW54">
        <f t="shared" ca="1" si="93"/>
        <v>1.6613261736490665</v>
      </c>
      <c r="CX54">
        <f t="shared" ca="1" si="94"/>
        <v>15.201594684346299</v>
      </c>
      <c r="CY54">
        <f t="shared" ca="1" si="95"/>
        <v>80.97350733812037</v>
      </c>
      <c r="CZ54">
        <f t="shared" ca="1" si="96"/>
        <v>0</v>
      </c>
      <c r="DA54">
        <f t="shared" ca="1" si="97"/>
        <v>1.0798533950617266</v>
      </c>
      <c r="DB54">
        <f t="shared" ca="1" si="98"/>
        <v>0</v>
      </c>
      <c r="DC54">
        <f t="shared" ca="1" si="99"/>
        <v>-3.53484142731166</v>
      </c>
      <c r="DD54">
        <f t="shared" ca="1" si="100"/>
        <v>0</v>
      </c>
      <c r="DE54">
        <f t="shared" ca="1" si="101"/>
        <v>-3.4482371189216399</v>
      </c>
      <c r="DF54">
        <f t="shared" ca="1" si="102"/>
        <v>-2.7067617787855833</v>
      </c>
      <c r="DG54">
        <f t="shared" ca="1" si="103"/>
        <v>-3.3357426303854836</v>
      </c>
      <c r="DH54">
        <f t="shared" ca="1" si="104"/>
        <v>0</v>
      </c>
      <c r="DI54">
        <f t="shared" ca="1" si="105"/>
        <v>0.22222222222222199</v>
      </c>
      <c r="DJ54">
        <f t="shared" ca="1" si="106"/>
        <v>9.6666666666666661</v>
      </c>
      <c r="DK54">
        <f t="shared" ca="1" si="107"/>
        <v>3</v>
      </c>
      <c r="DL54">
        <f t="shared" ca="1" si="108"/>
        <v>1.3333333333333333</v>
      </c>
      <c r="DM54">
        <f t="shared" ca="1" si="109"/>
        <v>0</v>
      </c>
      <c r="DN54">
        <f t="shared" ca="1" si="110"/>
        <v>0</v>
      </c>
      <c r="DO54">
        <f t="shared" ca="1" si="111"/>
        <v>0</v>
      </c>
      <c r="DP54">
        <f t="shared" ca="1" si="112"/>
        <v>0.66666666666666663</v>
      </c>
      <c r="DQ54">
        <f t="shared" ca="1" si="113"/>
        <v>0.33333333333333331</v>
      </c>
      <c r="DR54">
        <f t="shared" ca="1" si="114"/>
        <v>1</v>
      </c>
      <c r="DS54">
        <f t="shared" ca="1" si="115"/>
        <v>0.33333333333333331</v>
      </c>
      <c r="DT54">
        <f t="shared" ca="1" si="116"/>
        <v>1</v>
      </c>
      <c r="DU54">
        <f t="shared" ca="1" si="117"/>
        <v>2.3333333333333335</v>
      </c>
      <c r="DV54">
        <f t="shared" ca="1" si="118"/>
        <v>2.6666666666666665</v>
      </c>
      <c r="DW54">
        <f t="shared" ca="1" si="119"/>
        <v>0</v>
      </c>
      <c r="DX54">
        <f t="shared" ca="1" si="120"/>
        <v>0</v>
      </c>
      <c r="DY54">
        <f t="shared" ca="1" si="121"/>
        <v>0</v>
      </c>
      <c r="DZ54">
        <f t="shared" ca="1" si="122"/>
        <v>1</v>
      </c>
      <c r="EA54">
        <f t="shared" ca="1" si="123"/>
        <v>-2.7408333333333235</v>
      </c>
      <c r="EB54">
        <f t="shared" ca="1" si="124"/>
        <v>35.543766666666663</v>
      </c>
      <c r="EC54">
        <f t="shared" ca="1" si="125"/>
        <v>0</v>
      </c>
      <c r="ED54">
        <f t="shared" ca="1" si="126"/>
        <v>0</v>
      </c>
      <c r="EE54">
        <f t="shared" ca="1" si="127"/>
        <v>0</v>
      </c>
      <c r="EF54">
        <f t="shared" ca="1" si="128"/>
        <v>0</v>
      </c>
      <c r="EG54">
        <f t="shared" ca="1" si="129"/>
        <v>0</v>
      </c>
      <c r="EH54">
        <f t="shared" ca="1" si="130"/>
        <v>0.33333333333333331</v>
      </c>
      <c r="EI54">
        <f t="shared" ca="1" si="131"/>
        <v>0</v>
      </c>
      <c r="EJ54">
        <f t="shared" ca="1" si="132"/>
        <v>0</v>
      </c>
      <c r="EK54">
        <f t="shared" ca="1" si="133"/>
        <v>0</v>
      </c>
      <c r="EL54">
        <f t="shared" ca="1" si="134"/>
        <v>0</v>
      </c>
      <c r="EM54">
        <f t="shared" ca="1" si="135"/>
        <v>0</v>
      </c>
      <c r="EN54">
        <f t="shared" ca="1" si="136"/>
        <v>0</v>
      </c>
      <c r="EO54">
        <f t="shared" ca="1" si="137"/>
        <v>0</v>
      </c>
      <c r="EP54">
        <f t="shared" ca="1" si="138"/>
        <v>0</v>
      </c>
      <c r="EQ54">
        <f t="shared" ca="1" si="139"/>
        <v>0</v>
      </c>
      <c r="ER54">
        <f t="shared" ca="1" si="140"/>
        <v>0.33333333333333331</v>
      </c>
      <c r="ES54">
        <f t="shared" ca="1" si="141"/>
        <v>0</v>
      </c>
      <c r="ET54">
        <f t="shared" ca="1" si="142"/>
        <v>0</v>
      </c>
      <c r="EU54">
        <f t="shared" ca="1" si="143"/>
        <v>0</v>
      </c>
      <c r="EV54">
        <f t="shared" ca="1" si="144"/>
        <v>0</v>
      </c>
      <c r="EW54">
        <f t="shared" ca="1" si="145"/>
        <v>0</v>
      </c>
      <c r="EX54">
        <f t="shared" ca="1" si="146"/>
        <v>0</v>
      </c>
      <c r="EY54">
        <f t="shared" ca="1" si="147"/>
        <v>0</v>
      </c>
      <c r="EZ54">
        <f t="shared" ca="1" si="148"/>
        <v>0</v>
      </c>
      <c r="FA54">
        <f t="shared" ca="1" si="149"/>
        <v>0</v>
      </c>
      <c r="FB54">
        <f t="shared" ca="1" si="150"/>
        <v>0</v>
      </c>
      <c r="FC54">
        <f t="shared" ca="1" si="151"/>
        <v>0</v>
      </c>
      <c r="FD54">
        <f t="shared" ca="1" si="152"/>
        <v>0</v>
      </c>
      <c r="FE54">
        <f t="shared" ca="1" si="153"/>
        <v>0</v>
      </c>
      <c r="FF54">
        <f t="shared" ca="1" si="154"/>
        <v>0</v>
      </c>
      <c r="FG54">
        <f t="shared" ca="1" si="155"/>
        <v>0</v>
      </c>
      <c r="FH54">
        <f t="shared" ca="1" si="156"/>
        <v>0</v>
      </c>
      <c r="FI54">
        <f t="shared" ca="1" si="157"/>
        <v>0</v>
      </c>
      <c r="FJ54">
        <f t="shared" ca="1" si="158"/>
        <v>0</v>
      </c>
      <c r="FK54">
        <f t="shared" ca="1" si="159"/>
        <v>0.66666666666666663</v>
      </c>
      <c r="FL54">
        <f t="shared" ca="1" si="160"/>
        <v>0</v>
      </c>
      <c r="FM54">
        <f t="shared" ca="1" si="161"/>
        <v>0</v>
      </c>
      <c r="FN54">
        <f t="shared" ca="1" si="162"/>
        <v>0</v>
      </c>
      <c r="FO54">
        <f t="shared" ca="1" si="163"/>
        <v>0</v>
      </c>
      <c r="FP54">
        <f t="shared" ca="1" si="164"/>
        <v>0</v>
      </c>
      <c r="FQ54">
        <f t="shared" ca="1" si="165"/>
        <v>0</v>
      </c>
      <c r="FR54">
        <f t="shared" ca="1" si="166"/>
        <v>0</v>
      </c>
      <c r="FS54">
        <f t="shared" ca="1" si="167"/>
        <v>0</v>
      </c>
      <c r="FT54">
        <f t="shared" ca="1" si="168"/>
        <v>0</v>
      </c>
      <c r="FU54">
        <f t="shared" ca="1" si="169"/>
        <v>1</v>
      </c>
      <c r="FV54">
        <f t="shared" ca="1" si="170"/>
        <v>0</v>
      </c>
      <c r="FW54">
        <f t="shared" ca="1" si="171"/>
        <v>0</v>
      </c>
      <c r="FX54">
        <f t="shared" ca="1" si="172"/>
        <v>0</v>
      </c>
      <c r="FY54">
        <f t="shared" ca="1" si="173"/>
        <v>0</v>
      </c>
      <c r="FZ54">
        <f t="shared" ca="1" si="174"/>
        <v>0</v>
      </c>
      <c r="GA54">
        <f t="shared" ca="1" si="175"/>
        <v>0</v>
      </c>
      <c r="GB54">
        <f t="shared" ca="1" si="176"/>
        <v>0</v>
      </c>
      <c r="GC54">
        <f t="shared" ca="1" si="177"/>
        <v>0</v>
      </c>
      <c r="GD54">
        <f t="shared" ca="1" si="178"/>
        <v>0</v>
      </c>
      <c r="GE54">
        <f t="shared" ca="1" si="179"/>
        <v>0</v>
      </c>
      <c r="GF54">
        <f t="shared" ca="1" si="180"/>
        <v>0</v>
      </c>
      <c r="GG54">
        <f t="shared" ca="1" si="181"/>
        <v>0</v>
      </c>
      <c r="GH54">
        <f t="shared" ca="1" si="182"/>
        <v>0</v>
      </c>
      <c r="GI54">
        <f t="shared" ca="1" si="183"/>
        <v>0</v>
      </c>
      <c r="GJ54">
        <f t="shared" ca="1" si="184"/>
        <v>0</v>
      </c>
      <c r="GK54">
        <f t="shared" ca="1" si="185"/>
        <v>0</v>
      </c>
      <c r="GL54">
        <f t="shared" ca="1" si="186"/>
        <v>0</v>
      </c>
      <c r="GM54">
        <f t="shared" ca="1" si="187"/>
        <v>0</v>
      </c>
      <c r="GN54">
        <f t="shared" ca="1" si="188"/>
        <v>0</v>
      </c>
      <c r="GO54">
        <f t="shared" ca="1" si="189"/>
        <v>0</v>
      </c>
      <c r="GP54">
        <f t="shared" ca="1" si="190"/>
        <v>0</v>
      </c>
      <c r="GQ54">
        <f t="shared" ca="1" si="191"/>
        <v>0</v>
      </c>
      <c r="GR54">
        <f t="shared" ca="1" si="192"/>
        <v>0</v>
      </c>
      <c r="GS54">
        <f t="shared" ca="1" si="193"/>
        <v>0</v>
      </c>
      <c r="GT54">
        <f t="shared" ca="1" si="194"/>
        <v>0</v>
      </c>
      <c r="GU54">
        <f t="shared" ca="1" si="195"/>
        <v>0</v>
      </c>
      <c r="GV54">
        <f t="shared" ca="1" si="196"/>
        <v>0</v>
      </c>
      <c r="GW54">
        <f t="shared" ca="1" si="197"/>
        <v>0</v>
      </c>
      <c r="GX54">
        <f t="shared" ca="1" si="198"/>
        <v>0.33333333333333331</v>
      </c>
      <c r="GY54">
        <f t="shared" ca="1" si="199"/>
        <v>1</v>
      </c>
      <c r="GZ54">
        <f t="shared" ca="1" si="200"/>
        <v>0</v>
      </c>
      <c r="HA54">
        <f t="shared" ca="1" si="201"/>
        <v>0</v>
      </c>
      <c r="HB54">
        <f t="shared" ca="1" si="202"/>
        <v>0</v>
      </c>
      <c r="HC54">
        <f t="shared" ca="1" si="203"/>
        <v>0</v>
      </c>
      <c r="HD54">
        <f t="shared" ca="1" si="204"/>
        <v>0</v>
      </c>
      <c r="HE54">
        <f t="shared" ca="1" si="205"/>
        <v>0</v>
      </c>
      <c r="HF54">
        <f t="shared" ca="1" si="206"/>
        <v>0</v>
      </c>
      <c r="HG54">
        <f t="shared" ca="1" si="207"/>
        <v>0</v>
      </c>
      <c r="HH54">
        <f t="shared" ca="1" si="208"/>
        <v>0</v>
      </c>
      <c r="HI54">
        <f t="shared" ca="1" si="209"/>
        <v>0</v>
      </c>
    </row>
    <row r="55" spans="2:217" x14ac:dyDescent="0.2">
      <c r="B55" s="2">
        <v>45324</v>
      </c>
      <c r="C55">
        <v>1</v>
      </c>
      <c r="D55">
        <v>2</v>
      </c>
      <c r="E55">
        <v>36</v>
      </c>
      <c r="F55">
        <v>16</v>
      </c>
      <c r="G55" s="5">
        <v>690</v>
      </c>
      <c r="H55">
        <f t="shared" ca="1" si="0"/>
        <v>7.333333333333333</v>
      </c>
      <c r="I55">
        <f t="shared" ca="1" si="1"/>
        <v>10.333333333333334</v>
      </c>
      <c r="J55">
        <f t="shared" ca="1" si="2"/>
        <v>11.418284202569914</v>
      </c>
      <c r="K55">
        <f t="shared" ca="1" si="3"/>
        <v>-3.3765589569160963</v>
      </c>
      <c r="L55">
        <f t="shared" ca="1" si="4"/>
        <v>11.418284202569914</v>
      </c>
      <c r="M55">
        <f t="shared" ca="1" si="5"/>
        <v>0</v>
      </c>
      <c r="N55">
        <f t="shared" ca="1" si="6"/>
        <v>0.55733110465841873</v>
      </c>
      <c r="O55">
        <f t="shared" ca="1" si="7"/>
        <v>256.74199999999934</v>
      </c>
      <c r="P55">
        <f t="shared" ca="1" si="8"/>
        <v>246.325999999999</v>
      </c>
      <c r="Q55">
        <f t="shared" ca="1" si="9"/>
        <v>256.65503247733335</v>
      </c>
      <c r="R55">
        <f t="shared" ca="1" si="10"/>
        <v>58</v>
      </c>
      <c r="S55">
        <f t="shared" ca="1" si="11"/>
        <v>0</v>
      </c>
      <c r="T55">
        <f t="shared" ca="1" si="12"/>
        <v>0.34410910928474198</v>
      </c>
      <c r="U55">
        <f t="shared" ca="1" si="13"/>
        <v>-1</v>
      </c>
      <c r="V55">
        <f t="shared" ca="1" si="14"/>
        <v>1</v>
      </c>
      <c r="W55">
        <f t="shared" ca="1" si="15"/>
        <v>0.34410910928474198</v>
      </c>
      <c r="X55">
        <f t="shared" ca="1" si="16"/>
        <v>1.6969696969696935</v>
      </c>
      <c r="Y55">
        <f t="shared" ca="1" si="17"/>
        <v>2.4175084175084134</v>
      </c>
      <c r="Z55">
        <f t="shared" ca="1" si="18"/>
        <v>3.0404040404040331</v>
      </c>
      <c r="AA55">
        <f t="shared" ca="1" si="19"/>
        <v>2.7429990190772295E-15</v>
      </c>
      <c r="AB55">
        <f t="shared" ca="1" si="20"/>
        <v>-0.21464650739884397</v>
      </c>
      <c r="AC55">
        <f t="shared" ca="1" si="21"/>
        <v>-2.6774094386416855E-16</v>
      </c>
      <c r="AD55">
        <f t="shared" ca="1" si="22"/>
        <v>-2.5126650489446631</v>
      </c>
      <c r="AE55">
        <f t="shared" ca="1" si="23"/>
        <v>-9.7129794675994131E-17</v>
      </c>
      <c r="AF55">
        <f t="shared" ca="1" si="24"/>
        <v>-3.315956423661877</v>
      </c>
      <c r="AG55">
        <f t="shared" ca="1" si="25"/>
        <v>4.7694516824232676E-16</v>
      </c>
      <c r="AH55">
        <f t="shared" ca="1" si="26"/>
        <v>-1.8924670357943167</v>
      </c>
      <c r="AI55">
        <f t="shared" ca="1" si="27"/>
        <v>3.9033311584846029E-6</v>
      </c>
      <c r="AJ55">
        <f t="shared" ca="1" si="28"/>
        <v>522.73745461857868</v>
      </c>
      <c r="AK55">
        <f t="shared" ca="1" si="29"/>
        <v>15.840687119136668</v>
      </c>
      <c r="AL55">
        <f t="shared" ca="1" si="30"/>
        <v>15.226225582348633</v>
      </c>
      <c r="AM55">
        <f t="shared" ca="1" si="31"/>
        <v>7.05039054019164</v>
      </c>
      <c r="AN55">
        <f t="shared" ca="1" si="32"/>
        <v>8.6162530289000845</v>
      </c>
      <c r="AO55">
        <f t="shared" ca="1" si="33"/>
        <v>7.2569736070862438</v>
      </c>
      <c r="AP55">
        <f t="shared" ca="1" si="34"/>
        <v>2.2486661539197033</v>
      </c>
      <c r="AQ55">
        <f t="shared" ca="1" si="35"/>
        <v>1.3079282887530501</v>
      </c>
      <c r="AR55">
        <f t="shared" ca="1" si="36"/>
        <v>1.3079282887530501</v>
      </c>
      <c r="AS55">
        <f t="shared" ca="1" si="37"/>
        <v>0.70986584381402162</v>
      </c>
      <c r="AT55">
        <f t="shared" ca="1" si="38"/>
        <v>0.70986584381402162</v>
      </c>
      <c r="AU55">
        <f t="shared" ca="1" si="39"/>
        <v>0.37148348838617568</v>
      </c>
      <c r="AV55">
        <f t="shared" ca="1" si="40"/>
        <v>0.37148348838617568</v>
      </c>
      <c r="AW55">
        <f t="shared" ca="1" si="41"/>
        <v>-0.16</v>
      </c>
      <c r="AX55">
        <f t="shared" ca="1" si="42"/>
        <v>10951.979681767605</v>
      </c>
      <c r="AY55">
        <f t="shared" ca="1" si="43"/>
        <v>2.2498117798113801</v>
      </c>
      <c r="AZ55">
        <f t="shared" ca="1" si="44"/>
        <v>5.2214285864004735</v>
      </c>
      <c r="BA55">
        <f t="shared" ca="1" si="45"/>
        <v>3.3662291983548429</v>
      </c>
      <c r="BB55">
        <f t="shared" ca="1" si="46"/>
        <v>93.732427751186563</v>
      </c>
      <c r="BC55">
        <f t="shared" ca="1" si="47"/>
        <v>29.689381850270298</v>
      </c>
      <c r="BD55">
        <f t="shared" ca="1" si="48"/>
        <v>6.0437671221359066</v>
      </c>
      <c r="BE55">
        <f t="shared" ca="1" si="49"/>
        <v>0</v>
      </c>
      <c r="BF55">
        <f t="shared" ca="1" si="50"/>
        <v>0</v>
      </c>
      <c r="BG55">
        <f t="shared" ca="1" si="51"/>
        <v>0</v>
      </c>
      <c r="BH55">
        <f t="shared" ca="1" si="52"/>
        <v>4.2355262349845999</v>
      </c>
      <c r="BI55">
        <f t="shared" ca="1" si="53"/>
        <v>1.6613261736490665</v>
      </c>
      <c r="BJ55">
        <f t="shared" ca="1" si="54"/>
        <v>2.9269433651165464</v>
      </c>
      <c r="BK55">
        <f t="shared" ca="1" si="55"/>
        <v>0</v>
      </c>
      <c r="BL55">
        <f t="shared" ca="1" si="56"/>
        <v>0</v>
      </c>
      <c r="BM55">
        <f t="shared" ca="1" si="57"/>
        <v>10.07069784610543</v>
      </c>
      <c r="BN55">
        <f t="shared" ca="1" si="58"/>
        <v>13.779665507236762</v>
      </c>
      <c r="BO55">
        <f t="shared" ca="1" si="59"/>
        <v>12.046041980222048</v>
      </c>
      <c r="BP55">
        <f t="shared" ca="1" si="60"/>
        <v>12.555791126565239</v>
      </c>
      <c r="BQ55">
        <f t="shared" ca="1" si="61"/>
        <v>46.904080862286435</v>
      </c>
      <c r="BR55">
        <f t="shared" ca="1" si="62"/>
        <v>0</v>
      </c>
      <c r="BS55">
        <f t="shared" ca="1" si="63"/>
        <v>0</v>
      </c>
      <c r="BT55">
        <f t="shared" ca="1" si="64"/>
        <v>1.6613261736490665</v>
      </c>
      <c r="BU55">
        <f t="shared" ca="1" si="65"/>
        <v>0</v>
      </c>
      <c r="BV55">
        <f t="shared" ca="1" si="66"/>
        <v>6.4142364956582263</v>
      </c>
      <c r="BW55">
        <f t="shared" ca="1" si="67"/>
        <v>4.3312397895439601</v>
      </c>
      <c r="BX55">
        <f t="shared" ca="1" si="68"/>
        <v>33.698257885148365</v>
      </c>
      <c r="BY55">
        <f t="shared" ca="1" si="69"/>
        <v>0</v>
      </c>
      <c r="BZ55">
        <f t="shared" ca="1" si="70"/>
        <v>0</v>
      </c>
      <c r="CA55">
        <f t="shared" ca="1" si="71"/>
        <v>29.689381850270298</v>
      </c>
      <c r="CB55">
        <f t="shared" ca="1" si="72"/>
        <v>2.9269433651165464</v>
      </c>
      <c r="CC55">
        <f t="shared" ca="1" si="73"/>
        <v>0</v>
      </c>
      <c r="CD55">
        <f t="shared" ca="1" si="74"/>
        <v>0</v>
      </c>
      <c r="CE55">
        <f t="shared" ca="1" si="75"/>
        <v>5.9925659631930266</v>
      </c>
      <c r="CF55">
        <f t="shared" ca="1" si="76"/>
        <v>6.4142364956582263</v>
      </c>
      <c r="CG55">
        <f t="shared" ca="1" si="77"/>
        <v>3.8781472273639266</v>
      </c>
      <c r="CH55">
        <f t="shared" ca="1" si="78"/>
        <v>15.615680903611901</v>
      </c>
      <c r="CI55">
        <f t="shared" ca="1" si="79"/>
        <v>24.256659166087434</v>
      </c>
      <c r="CJ55">
        <f t="shared" ca="1" si="80"/>
        <v>4.2355262349845999</v>
      </c>
      <c r="CK55">
        <f t="shared" ca="1" si="81"/>
        <v>0</v>
      </c>
      <c r="CL55">
        <f t="shared" ca="1" si="82"/>
        <v>0</v>
      </c>
      <c r="CM55">
        <f t="shared" ca="1" si="83"/>
        <v>31.936666666666667</v>
      </c>
      <c r="CN55">
        <f t="shared" ca="1" si="84"/>
        <v>50.156475895358902</v>
      </c>
      <c r="CO55">
        <f t="shared" ca="1" si="85"/>
        <v>2.9269433651165464</v>
      </c>
      <c r="CP55">
        <f t="shared" ca="1" si="86"/>
        <v>0</v>
      </c>
      <c r="CQ55">
        <f t="shared" ca="1" si="87"/>
        <v>23.976640125261998</v>
      </c>
      <c r="CR55">
        <f t="shared" ca="1" si="88"/>
        <v>0</v>
      </c>
      <c r="CS55">
        <f t="shared" ca="1" si="89"/>
        <v>0</v>
      </c>
      <c r="CT55">
        <f t="shared" ca="1" si="90"/>
        <v>0</v>
      </c>
      <c r="CU55">
        <f t="shared" ca="1" si="91"/>
        <v>0</v>
      </c>
      <c r="CV55">
        <f t="shared" ca="1" si="92"/>
        <v>0</v>
      </c>
      <c r="CW55">
        <f t="shared" ca="1" si="93"/>
        <v>1.6613261736490665</v>
      </c>
      <c r="CX55">
        <f t="shared" ca="1" si="94"/>
        <v>14.2877556468995</v>
      </c>
      <c r="CY55">
        <f t="shared" ca="1" si="95"/>
        <v>84.375573664650958</v>
      </c>
      <c r="CZ55">
        <f t="shared" ca="1" si="96"/>
        <v>0</v>
      </c>
      <c r="DA55">
        <f t="shared" ca="1" si="97"/>
        <v>1.0798533950617266</v>
      </c>
      <c r="DB55">
        <f t="shared" ca="1" si="98"/>
        <v>0</v>
      </c>
      <c r="DC55">
        <f t="shared" ca="1" si="99"/>
        <v>-3.64609142731166</v>
      </c>
      <c r="DD55">
        <f t="shared" ca="1" si="100"/>
        <v>-1.013281053162</v>
      </c>
      <c r="DE55">
        <f t="shared" ca="1" si="101"/>
        <v>-3.6294005102040798</v>
      </c>
      <c r="DF55">
        <f t="shared" ca="1" si="102"/>
        <v>-2.7623173343411431</v>
      </c>
      <c r="DG55">
        <f t="shared" ca="1" si="103"/>
        <v>-3.3765589569160963</v>
      </c>
      <c r="DH55">
        <f t="shared" ca="1" si="104"/>
        <v>0</v>
      </c>
      <c r="DI55">
        <f t="shared" ca="1" si="105"/>
        <v>0.22222222222222199</v>
      </c>
      <c r="DJ55">
        <f t="shared" ca="1" si="106"/>
        <v>10.333333333333334</v>
      </c>
      <c r="DK55">
        <f t="shared" ca="1" si="107"/>
        <v>3</v>
      </c>
      <c r="DL55">
        <f t="shared" ca="1" si="108"/>
        <v>1.3333333333333333</v>
      </c>
      <c r="DM55">
        <f t="shared" ca="1" si="109"/>
        <v>0</v>
      </c>
      <c r="DN55">
        <f t="shared" ca="1" si="110"/>
        <v>0</v>
      </c>
      <c r="DO55">
        <f t="shared" ca="1" si="111"/>
        <v>0</v>
      </c>
      <c r="DP55">
        <f t="shared" ca="1" si="112"/>
        <v>0.66666666666666663</v>
      </c>
      <c r="DQ55">
        <f t="shared" ca="1" si="113"/>
        <v>0.33333333333333331</v>
      </c>
      <c r="DR55">
        <f t="shared" ca="1" si="114"/>
        <v>1</v>
      </c>
      <c r="DS55">
        <f t="shared" ca="1" si="115"/>
        <v>0.33333333333333331</v>
      </c>
      <c r="DT55">
        <f t="shared" ca="1" si="116"/>
        <v>1</v>
      </c>
      <c r="DU55">
        <f t="shared" ca="1" si="117"/>
        <v>3</v>
      </c>
      <c r="DV55">
        <f t="shared" ca="1" si="118"/>
        <v>2.6666666666666665</v>
      </c>
      <c r="DW55">
        <f t="shared" ca="1" si="119"/>
        <v>0</v>
      </c>
      <c r="DX55">
        <f t="shared" ca="1" si="120"/>
        <v>0</v>
      </c>
      <c r="DY55">
        <f t="shared" ca="1" si="121"/>
        <v>0</v>
      </c>
      <c r="DZ55">
        <f t="shared" ca="1" si="122"/>
        <v>1</v>
      </c>
      <c r="EA55">
        <f t="shared" ca="1" si="123"/>
        <v>-2.6480999999999901</v>
      </c>
      <c r="EB55">
        <f t="shared" ca="1" si="124"/>
        <v>35.515766666666664</v>
      </c>
      <c r="EC55">
        <f t="shared" ca="1" si="125"/>
        <v>0</v>
      </c>
      <c r="ED55">
        <f t="shared" ca="1" si="126"/>
        <v>0</v>
      </c>
      <c r="EE55">
        <f t="shared" ca="1" si="127"/>
        <v>0</v>
      </c>
      <c r="EF55">
        <f t="shared" ca="1" si="128"/>
        <v>0</v>
      </c>
      <c r="EG55">
        <f t="shared" ca="1" si="129"/>
        <v>0</v>
      </c>
      <c r="EH55">
        <f t="shared" ca="1" si="130"/>
        <v>0.33333333333333331</v>
      </c>
      <c r="EI55">
        <f t="shared" ca="1" si="131"/>
        <v>0</v>
      </c>
      <c r="EJ55">
        <f t="shared" ca="1" si="132"/>
        <v>0</v>
      </c>
      <c r="EK55">
        <f t="shared" ca="1" si="133"/>
        <v>0</v>
      </c>
      <c r="EL55">
        <f t="shared" ca="1" si="134"/>
        <v>0</v>
      </c>
      <c r="EM55">
        <f t="shared" ca="1" si="135"/>
        <v>0</v>
      </c>
      <c r="EN55">
        <f t="shared" ca="1" si="136"/>
        <v>0</v>
      </c>
      <c r="EO55">
        <f t="shared" ca="1" si="137"/>
        <v>0</v>
      </c>
      <c r="EP55">
        <f t="shared" ca="1" si="138"/>
        <v>0</v>
      </c>
      <c r="EQ55">
        <f t="shared" ca="1" si="139"/>
        <v>0</v>
      </c>
      <c r="ER55">
        <f t="shared" ca="1" si="140"/>
        <v>0.33333333333333331</v>
      </c>
      <c r="ES55">
        <f t="shared" ca="1" si="141"/>
        <v>0</v>
      </c>
      <c r="ET55">
        <f t="shared" ca="1" si="142"/>
        <v>0</v>
      </c>
      <c r="EU55">
        <f t="shared" ca="1" si="143"/>
        <v>0</v>
      </c>
      <c r="EV55">
        <f t="shared" ca="1" si="144"/>
        <v>0</v>
      </c>
      <c r="EW55">
        <f t="shared" ca="1" si="145"/>
        <v>0</v>
      </c>
      <c r="EX55">
        <f t="shared" ca="1" si="146"/>
        <v>0</v>
      </c>
      <c r="EY55">
        <f t="shared" ca="1" si="147"/>
        <v>0</v>
      </c>
      <c r="EZ55">
        <f t="shared" ca="1" si="148"/>
        <v>0</v>
      </c>
      <c r="FA55">
        <f t="shared" ca="1" si="149"/>
        <v>0</v>
      </c>
      <c r="FB55">
        <f t="shared" ca="1" si="150"/>
        <v>0</v>
      </c>
      <c r="FC55">
        <f t="shared" ca="1" si="151"/>
        <v>0</v>
      </c>
      <c r="FD55">
        <f t="shared" ca="1" si="152"/>
        <v>0</v>
      </c>
      <c r="FE55">
        <f t="shared" ca="1" si="153"/>
        <v>0</v>
      </c>
      <c r="FF55">
        <f t="shared" ca="1" si="154"/>
        <v>0</v>
      </c>
      <c r="FG55">
        <f t="shared" ca="1" si="155"/>
        <v>0</v>
      </c>
      <c r="FH55">
        <f t="shared" ca="1" si="156"/>
        <v>0</v>
      </c>
      <c r="FI55">
        <f t="shared" ca="1" si="157"/>
        <v>0</v>
      </c>
      <c r="FJ55">
        <f t="shared" ca="1" si="158"/>
        <v>0</v>
      </c>
      <c r="FK55">
        <f t="shared" ca="1" si="159"/>
        <v>0.66666666666666663</v>
      </c>
      <c r="FL55">
        <f t="shared" ca="1" si="160"/>
        <v>0</v>
      </c>
      <c r="FM55">
        <f t="shared" ca="1" si="161"/>
        <v>0</v>
      </c>
      <c r="FN55">
        <f t="shared" ca="1" si="162"/>
        <v>0</v>
      </c>
      <c r="FO55">
        <f t="shared" ca="1" si="163"/>
        <v>0</v>
      </c>
      <c r="FP55">
        <f t="shared" ca="1" si="164"/>
        <v>0</v>
      </c>
      <c r="FQ55">
        <f t="shared" ca="1" si="165"/>
        <v>0</v>
      </c>
      <c r="FR55">
        <f t="shared" ca="1" si="166"/>
        <v>0</v>
      </c>
      <c r="FS55">
        <f t="shared" ca="1" si="167"/>
        <v>0</v>
      </c>
      <c r="FT55">
        <f t="shared" ca="1" si="168"/>
        <v>0</v>
      </c>
      <c r="FU55">
        <f t="shared" ca="1" si="169"/>
        <v>1.6666666666666667</v>
      </c>
      <c r="FV55">
        <f t="shared" ca="1" si="170"/>
        <v>0</v>
      </c>
      <c r="FW55">
        <f t="shared" ca="1" si="171"/>
        <v>0</v>
      </c>
      <c r="FX55">
        <f t="shared" ca="1" si="172"/>
        <v>0</v>
      </c>
      <c r="FY55">
        <f t="shared" ca="1" si="173"/>
        <v>0</v>
      </c>
      <c r="FZ55">
        <f t="shared" ca="1" si="174"/>
        <v>0</v>
      </c>
      <c r="GA55">
        <f t="shared" ca="1" si="175"/>
        <v>0</v>
      </c>
      <c r="GB55">
        <f t="shared" ca="1" si="176"/>
        <v>0</v>
      </c>
      <c r="GC55">
        <f t="shared" ca="1" si="177"/>
        <v>0</v>
      </c>
      <c r="GD55">
        <f t="shared" ca="1" si="178"/>
        <v>0</v>
      </c>
      <c r="GE55">
        <f t="shared" ca="1" si="179"/>
        <v>0</v>
      </c>
      <c r="GF55">
        <f t="shared" ca="1" si="180"/>
        <v>0</v>
      </c>
      <c r="GG55">
        <f t="shared" ca="1" si="181"/>
        <v>0</v>
      </c>
      <c r="GH55">
        <f t="shared" ca="1" si="182"/>
        <v>0</v>
      </c>
      <c r="GI55">
        <f t="shared" ca="1" si="183"/>
        <v>0</v>
      </c>
      <c r="GJ55">
        <f t="shared" ca="1" si="184"/>
        <v>0</v>
      </c>
      <c r="GK55">
        <f t="shared" ca="1" si="185"/>
        <v>0</v>
      </c>
      <c r="GL55">
        <f t="shared" ca="1" si="186"/>
        <v>0</v>
      </c>
      <c r="GM55">
        <f t="shared" ca="1" si="187"/>
        <v>0</v>
      </c>
      <c r="GN55">
        <f t="shared" ca="1" si="188"/>
        <v>0</v>
      </c>
      <c r="GO55">
        <f t="shared" ca="1" si="189"/>
        <v>0</v>
      </c>
      <c r="GP55">
        <f t="shared" ca="1" si="190"/>
        <v>0</v>
      </c>
      <c r="GQ55">
        <f t="shared" ca="1" si="191"/>
        <v>0</v>
      </c>
      <c r="GR55">
        <f t="shared" ca="1" si="192"/>
        <v>0</v>
      </c>
      <c r="GS55">
        <f t="shared" ca="1" si="193"/>
        <v>0</v>
      </c>
      <c r="GT55">
        <f t="shared" ca="1" si="194"/>
        <v>0</v>
      </c>
      <c r="GU55">
        <f t="shared" ca="1" si="195"/>
        <v>0</v>
      </c>
      <c r="GV55">
        <f t="shared" ca="1" si="196"/>
        <v>0</v>
      </c>
      <c r="GW55">
        <f t="shared" ca="1" si="197"/>
        <v>0</v>
      </c>
      <c r="GX55">
        <f t="shared" ca="1" si="198"/>
        <v>0.33333333333333331</v>
      </c>
      <c r="GY55">
        <f t="shared" ca="1" si="199"/>
        <v>1</v>
      </c>
      <c r="GZ55">
        <f t="shared" ca="1" si="200"/>
        <v>0</v>
      </c>
      <c r="HA55">
        <f t="shared" ca="1" si="201"/>
        <v>0</v>
      </c>
      <c r="HB55">
        <f t="shared" ca="1" si="202"/>
        <v>0</v>
      </c>
      <c r="HC55">
        <f t="shared" ca="1" si="203"/>
        <v>0</v>
      </c>
      <c r="HD55">
        <f t="shared" ca="1" si="204"/>
        <v>0</v>
      </c>
      <c r="HE55">
        <f t="shared" ca="1" si="205"/>
        <v>0</v>
      </c>
      <c r="HF55">
        <f t="shared" ca="1" si="206"/>
        <v>0</v>
      </c>
      <c r="HG55">
        <f t="shared" ca="1" si="207"/>
        <v>0</v>
      </c>
      <c r="HH55">
        <f t="shared" ca="1" si="208"/>
        <v>0</v>
      </c>
      <c r="HI55">
        <f t="shared" ca="1" si="209"/>
        <v>0</v>
      </c>
    </row>
    <row r="56" spans="2:217" x14ac:dyDescent="0.2">
      <c r="B56" s="2">
        <v>45324</v>
      </c>
      <c r="C56">
        <v>1</v>
      </c>
      <c r="D56">
        <v>2</v>
      </c>
      <c r="E56">
        <v>36</v>
      </c>
      <c r="F56">
        <v>22</v>
      </c>
      <c r="G56" s="5">
        <v>697</v>
      </c>
      <c r="H56">
        <f t="shared" ca="1" si="0"/>
        <v>5.333333333333333</v>
      </c>
      <c r="I56">
        <f t="shared" ca="1" si="1"/>
        <v>9.6666666666666661</v>
      </c>
      <c r="J56">
        <f t="shared" ca="1" si="2"/>
        <v>7.5591743827160469</v>
      </c>
      <c r="K56">
        <f t="shared" ca="1" si="3"/>
        <v>-3.1839506172839438</v>
      </c>
      <c r="L56">
        <f t="shared" ca="1" si="4"/>
        <v>7.5591743827160469</v>
      </c>
      <c r="M56">
        <f t="shared" ca="1" si="5"/>
        <v>0</v>
      </c>
      <c r="N56">
        <f t="shared" ca="1" si="6"/>
        <v>0.54948838171888736</v>
      </c>
      <c r="O56">
        <f t="shared" ca="1" si="7"/>
        <v>248.768</v>
      </c>
      <c r="P56">
        <f t="shared" ca="1" si="8"/>
        <v>239.02399999999898</v>
      </c>
      <c r="Q56">
        <f t="shared" ca="1" si="9"/>
        <v>248.632260976</v>
      </c>
      <c r="R56">
        <f t="shared" ca="1" si="10"/>
        <v>51.333333333333336</v>
      </c>
      <c r="S56">
        <f t="shared" ca="1" si="11"/>
        <v>0</v>
      </c>
      <c r="T56">
        <f t="shared" ca="1" si="12"/>
        <v>0.34410936382599466</v>
      </c>
      <c r="U56">
        <f t="shared" ca="1" si="13"/>
        <v>-1</v>
      </c>
      <c r="V56">
        <f t="shared" ca="1" si="14"/>
        <v>1</v>
      </c>
      <c r="W56">
        <f t="shared" ca="1" si="15"/>
        <v>0.34410936382599466</v>
      </c>
      <c r="X56">
        <f t="shared" ca="1" si="16"/>
        <v>2</v>
      </c>
      <c r="Y56">
        <f t="shared" ca="1" si="17"/>
        <v>2.88888888888888</v>
      </c>
      <c r="Z56">
        <f t="shared" ca="1" si="18"/>
        <v>3.5185185185185133</v>
      </c>
      <c r="AA56">
        <f t="shared" ca="1" si="19"/>
        <v>8.0604990451379867E-16</v>
      </c>
      <c r="AB56">
        <f t="shared" ca="1" si="20"/>
        <v>-0.21464101371889732</v>
      </c>
      <c r="AC56">
        <f t="shared" ca="1" si="21"/>
        <v>-2.7251516366748916E-16</v>
      </c>
      <c r="AD56">
        <f t="shared" ca="1" si="22"/>
        <v>-2.504561916464763</v>
      </c>
      <c r="AE56">
        <f t="shared" ca="1" si="23"/>
        <v>-1.0950582023137768E-16</v>
      </c>
      <c r="AF56">
        <f t="shared" ca="1" si="24"/>
        <v>-3.3158526182259767</v>
      </c>
      <c r="AG56">
        <f t="shared" ca="1" si="25"/>
        <v>-3.3946308243984298E-17</v>
      </c>
      <c r="AH56">
        <f t="shared" ca="1" si="26"/>
        <v>-1.8924589710734232</v>
      </c>
      <c r="AI56">
        <f t="shared" ca="1" si="27"/>
        <v>3.1233318817840232E-6</v>
      </c>
      <c r="AJ56">
        <f t="shared" ca="1" si="28"/>
        <v>462.66406706693334</v>
      </c>
      <c r="AK56">
        <f t="shared" ca="1" si="29"/>
        <v>14.208957947674866</v>
      </c>
      <c r="AL56">
        <f t="shared" ca="1" si="30"/>
        <v>13.913081460651702</v>
      </c>
      <c r="AM56">
        <f t="shared" ca="1" si="31"/>
        <v>6.9482441391132133</v>
      </c>
      <c r="AN56">
        <f t="shared" ca="1" si="32"/>
        <v>7.7241170572657296</v>
      </c>
      <c r="AO56">
        <f t="shared" ca="1" si="33"/>
        <v>6.5698176430590776</v>
      </c>
      <c r="AP56">
        <f t="shared" ca="1" si="34"/>
        <v>2.4391745771776834</v>
      </c>
      <c r="AQ56">
        <f t="shared" ca="1" si="35"/>
        <v>1.0374389913925501</v>
      </c>
      <c r="AR56">
        <f t="shared" ca="1" si="36"/>
        <v>1.5817700453443635</v>
      </c>
      <c r="AS56">
        <f t="shared" ca="1" si="37"/>
        <v>0.55932924354441571</v>
      </c>
      <c r="AT56">
        <f t="shared" ca="1" si="38"/>
        <v>0.96757753400827429</v>
      </c>
      <c r="AU56">
        <f t="shared" ca="1" si="39"/>
        <v>0.28897281602778968</v>
      </c>
      <c r="AV56">
        <f t="shared" ca="1" si="40"/>
        <v>0.55754668310421895</v>
      </c>
      <c r="AW56">
        <f t="shared" ca="1" si="41"/>
        <v>0.206666666666666</v>
      </c>
      <c r="AX56">
        <f t="shared" ca="1" si="42"/>
        <v>3918.7571513136404</v>
      </c>
      <c r="AY56">
        <f t="shared" ca="1" si="43"/>
        <v>1.9416447348614534</v>
      </c>
      <c r="AZ56">
        <f t="shared" ca="1" si="44"/>
        <v>5.0289998619455467</v>
      </c>
      <c r="BA56">
        <f t="shared" ca="1" si="45"/>
        <v>3.0361516280656833</v>
      </c>
      <c r="BB56">
        <f t="shared" ca="1" si="46"/>
        <v>88.445665996064847</v>
      </c>
      <c r="BC56">
        <f t="shared" ca="1" si="47"/>
        <v>29.689381850270298</v>
      </c>
      <c r="BD56">
        <f t="shared" ca="1" si="48"/>
        <v>2.16561989477198</v>
      </c>
      <c r="BE56">
        <f t="shared" ca="1" si="49"/>
        <v>0</v>
      </c>
      <c r="BF56">
        <f t="shared" ca="1" si="50"/>
        <v>0</v>
      </c>
      <c r="BG56">
        <f t="shared" ca="1" si="51"/>
        <v>0</v>
      </c>
      <c r="BH56">
        <f t="shared" ca="1" si="52"/>
        <v>4.2355262349845999</v>
      </c>
      <c r="BI56">
        <f t="shared" ca="1" si="53"/>
        <v>1.6613261736490665</v>
      </c>
      <c r="BJ56">
        <f t="shared" ca="1" si="54"/>
        <v>0</v>
      </c>
      <c r="BK56">
        <f t="shared" ca="1" si="55"/>
        <v>0</v>
      </c>
      <c r="BL56">
        <f t="shared" ca="1" si="56"/>
        <v>7.5578572519564666</v>
      </c>
      <c r="BM56">
        <f t="shared" ca="1" si="57"/>
        <v>6.0424187076632903</v>
      </c>
      <c r="BN56">
        <f t="shared" ca="1" si="58"/>
        <v>9.6131616474416308</v>
      </c>
      <c r="BO56">
        <f t="shared" ca="1" si="59"/>
        <v>15.297473442689565</v>
      </c>
      <c r="BP56">
        <f t="shared" ca="1" si="60"/>
        <v>11.64195208911844</v>
      </c>
      <c r="BQ56">
        <f t="shared" ca="1" si="61"/>
        <v>43.063298459723107</v>
      </c>
      <c r="BR56">
        <f t="shared" ca="1" si="62"/>
        <v>7.5578572519564666</v>
      </c>
      <c r="BS56">
        <f t="shared" ca="1" si="63"/>
        <v>0</v>
      </c>
      <c r="BT56">
        <f t="shared" ca="1" si="64"/>
        <v>1.6613261736490665</v>
      </c>
      <c r="BU56">
        <f t="shared" ca="1" si="65"/>
        <v>0</v>
      </c>
      <c r="BV56">
        <f t="shared" ca="1" si="66"/>
        <v>6.4142364956582263</v>
      </c>
      <c r="BW56">
        <f t="shared" ca="1" si="67"/>
        <v>4.3312397895439601</v>
      </c>
      <c r="BX56">
        <f t="shared" ca="1" si="68"/>
        <v>24.876759122014633</v>
      </c>
      <c r="BY56">
        <f t="shared" ca="1" si="69"/>
        <v>0</v>
      </c>
      <c r="BZ56">
        <f t="shared" ca="1" si="70"/>
        <v>0</v>
      </c>
      <c r="CA56">
        <f t="shared" ca="1" si="71"/>
        <v>29.689381850270298</v>
      </c>
      <c r="CB56">
        <f t="shared" ca="1" si="72"/>
        <v>0</v>
      </c>
      <c r="CC56">
        <f t="shared" ca="1" si="73"/>
        <v>0</v>
      </c>
      <c r="CD56">
        <f t="shared" ca="1" si="74"/>
        <v>7.5578572519564666</v>
      </c>
      <c r="CE56">
        <f t="shared" ca="1" si="75"/>
        <v>5.9925659631930266</v>
      </c>
      <c r="CF56">
        <f t="shared" ca="1" si="76"/>
        <v>6.4142364956582263</v>
      </c>
      <c r="CG56">
        <f t="shared" ca="1" si="77"/>
        <v>0</v>
      </c>
      <c r="CH56">
        <f t="shared" ca="1" si="78"/>
        <v>14.244305667501301</v>
      </c>
      <c r="CI56">
        <f t="shared" ca="1" si="79"/>
        <v>19.770843828981434</v>
      </c>
      <c r="CJ56">
        <f t="shared" ca="1" si="80"/>
        <v>4.2355262349845999</v>
      </c>
      <c r="CK56">
        <f t="shared" ca="1" si="81"/>
        <v>0</v>
      </c>
      <c r="CL56">
        <f t="shared" ca="1" si="82"/>
        <v>0</v>
      </c>
      <c r="CM56">
        <f t="shared" ca="1" si="83"/>
        <v>31.936666666666667</v>
      </c>
      <c r="CN56">
        <f t="shared" ca="1" si="84"/>
        <v>41.334977132225163</v>
      </c>
      <c r="CO56">
        <f t="shared" ca="1" si="85"/>
        <v>0</v>
      </c>
      <c r="CP56">
        <f t="shared" ca="1" si="86"/>
        <v>0</v>
      </c>
      <c r="CQ56">
        <f t="shared" ca="1" si="87"/>
        <v>23.976640125261998</v>
      </c>
      <c r="CR56">
        <f t="shared" ca="1" si="88"/>
        <v>7.5578572519564666</v>
      </c>
      <c r="CS56">
        <f t="shared" ca="1" si="89"/>
        <v>0</v>
      </c>
      <c r="CT56">
        <f t="shared" ca="1" si="90"/>
        <v>0</v>
      </c>
      <c r="CU56">
        <f t="shared" ca="1" si="91"/>
        <v>0</v>
      </c>
      <c r="CV56">
        <f t="shared" ca="1" si="92"/>
        <v>0</v>
      </c>
      <c r="CW56">
        <f t="shared" ca="1" si="93"/>
        <v>1.6613261736490665</v>
      </c>
      <c r="CX56">
        <f t="shared" ca="1" si="94"/>
        <v>13.373916609452701</v>
      </c>
      <c r="CY56">
        <f t="shared" ca="1" si="95"/>
        <v>70.353489229024902</v>
      </c>
      <c r="CZ56">
        <f t="shared" ca="1" si="96"/>
        <v>0.27171296296296266</v>
      </c>
      <c r="DA56">
        <f t="shared" ca="1" si="97"/>
        <v>0.70747685185185072</v>
      </c>
      <c r="DB56">
        <f t="shared" ca="1" si="98"/>
        <v>-0.26375503905265735</v>
      </c>
      <c r="DC56">
        <f t="shared" ca="1" si="99"/>
        <v>-2.755343915343913</v>
      </c>
      <c r="DD56">
        <f t="shared" ca="1" si="100"/>
        <v>0</v>
      </c>
      <c r="DE56">
        <f t="shared" ca="1" si="101"/>
        <v>-1.2862164588057399</v>
      </c>
      <c r="DF56">
        <f t="shared" ca="1" si="102"/>
        <v>-2.4823019022423765</v>
      </c>
      <c r="DG56">
        <f t="shared" ca="1" si="103"/>
        <v>-3.1839506172839438</v>
      </c>
      <c r="DH56">
        <f t="shared" ca="1" si="104"/>
        <v>0</v>
      </c>
      <c r="DI56">
        <f t="shared" ca="1" si="105"/>
        <v>0.27777777777777729</v>
      </c>
      <c r="DJ56">
        <f t="shared" ca="1" si="106"/>
        <v>9</v>
      </c>
      <c r="DK56">
        <f t="shared" ca="1" si="107"/>
        <v>3</v>
      </c>
      <c r="DL56">
        <f t="shared" ca="1" si="108"/>
        <v>1.3333333333333333</v>
      </c>
      <c r="DM56">
        <f t="shared" ca="1" si="109"/>
        <v>0</v>
      </c>
      <c r="DN56">
        <f t="shared" ca="1" si="110"/>
        <v>0</v>
      </c>
      <c r="DO56">
        <f t="shared" ca="1" si="111"/>
        <v>0</v>
      </c>
      <c r="DP56">
        <f t="shared" ca="1" si="112"/>
        <v>0</v>
      </c>
      <c r="DQ56">
        <f t="shared" ca="1" si="113"/>
        <v>1</v>
      </c>
      <c r="DR56">
        <f t="shared" ca="1" si="114"/>
        <v>1</v>
      </c>
      <c r="DS56">
        <f t="shared" ca="1" si="115"/>
        <v>1</v>
      </c>
      <c r="DT56">
        <f t="shared" ca="1" si="116"/>
        <v>1</v>
      </c>
      <c r="DU56">
        <f t="shared" ca="1" si="117"/>
        <v>3</v>
      </c>
      <c r="DV56">
        <f t="shared" ca="1" si="118"/>
        <v>2.6666666666666665</v>
      </c>
      <c r="DW56">
        <f t="shared" ca="1" si="119"/>
        <v>0</v>
      </c>
      <c r="DX56">
        <f t="shared" ca="1" si="120"/>
        <v>0</v>
      </c>
      <c r="DY56">
        <f t="shared" ca="1" si="121"/>
        <v>0</v>
      </c>
      <c r="DZ56">
        <f t="shared" ca="1" si="122"/>
        <v>1</v>
      </c>
      <c r="EA56">
        <f t="shared" ca="1" si="123"/>
        <v>-2.6998333333333235</v>
      </c>
      <c r="EB56">
        <f t="shared" ca="1" si="124"/>
        <v>34.128433333333334</v>
      </c>
      <c r="EC56">
        <f t="shared" ca="1" si="125"/>
        <v>0</v>
      </c>
      <c r="ED56">
        <f t="shared" ca="1" si="126"/>
        <v>0</v>
      </c>
      <c r="EE56">
        <f t="shared" ca="1" si="127"/>
        <v>0</v>
      </c>
      <c r="EF56">
        <f t="shared" ca="1" si="128"/>
        <v>0</v>
      </c>
      <c r="EG56">
        <f t="shared" ca="1" si="129"/>
        <v>0</v>
      </c>
      <c r="EH56">
        <f t="shared" ca="1" si="130"/>
        <v>0.33333333333333331</v>
      </c>
      <c r="EI56">
        <f t="shared" ca="1" si="131"/>
        <v>0</v>
      </c>
      <c r="EJ56">
        <f t="shared" ca="1" si="132"/>
        <v>0</v>
      </c>
      <c r="EK56">
        <f t="shared" ca="1" si="133"/>
        <v>0</v>
      </c>
      <c r="EL56">
        <f t="shared" ca="1" si="134"/>
        <v>0</v>
      </c>
      <c r="EM56">
        <f t="shared" ca="1" si="135"/>
        <v>0</v>
      </c>
      <c r="EN56">
        <f t="shared" ca="1" si="136"/>
        <v>0</v>
      </c>
      <c r="EO56">
        <f t="shared" ca="1" si="137"/>
        <v>0</v>
      </c>
      <c r="EP56">
        <f t="shared" ca="1" si="138"/>
        <v>0</v>
      </c>
      <c r="EQ56">
        <f t="shared" ca="1" si="139"/>
        <v>0</v>
      </c>
      <c r="ER56">
        <f t="shared" ca="1" si="140"/>
        <v>0.33333333333333331</v>
      </c>
      <c r="ES56">
        <f t="shared" ca="1" si="141"/>
        <v>0</v>
      </c>
      <c r="ET56">
        <f t="shared" ca="1" si="142"/>
        <v>0</v>
      </c>
      <c r="EU56">
        <f t="shared" ca="1" si="143"/>
        <v>0</v>
      </c>
      <c r="EV56">
        <f t="shared" ca="1" si="144"/>
        <v>0</v>
      </c>
      <c r="EW56">
        <f t="shared" ca="1" si="145"/>
        <v>0</v>
      </c>
      <c r="EX56">
        <f t="shared" ca="1" si="146"/>
        <v>0</v>
      </c>
      <c r="EY56">
        <f t="shared" ca="1" si="147"/>
        <v>0</v>
      </c>
      <c r="EZ56">
        <f t="shared" ca="1" si="148"/>
        <v>0</v>
      </c>
      <c r="FA56">
        <f t="shared" ca="1" si="149"/>
        <v>0</v>
      </c>
      <c r="FB56">
        <f t="shared" ca="1" si="150"/>
        <v>0</v>
      </c>
      <c r="FC56">
        <f t="shared" ca="1" si="151"/>
        <v>0</v>
      </c>
      <c r="FD56">
        <f t="shared" ca="1" si="152"/>
        <v>0</v>
      </c>
      <c r="FE56">
        <f t="shared" ca="1" si="153"/>
        <v>0</v>
      </c>
      <c r="FF56">
        <f t="shared" ca="1" si="154"/>
        <v>0</v>
      </c>
      <c r="FG56">
        <f t="shared" ca="1" si="155"/>
        <v>0.66666666666666663</v>
      </c>
      <c r="FH56">
        <f t="shared" ca="1" si="156"/>
        <v>0</v>
      </c>
      <c r="FI56">
        <f t="shared" ca="1" si="157"/>
        <v>0</v>
      </c>
      <c r="FJ56">
        <f t="shared" ca="1" si="158"/>
        <v>0</v>
      </c>
      <c r="FK56">
        <f t="shared" ca="1" si="159"/>
        <v>0</v>
      </c>
      <c r="FL56">
        <f t="shared" ca="1" si="160"/>
        <v>0</v>
      </c>
      <c r="FM56">
        <f t="shared" ca="1" si="161"/>
        <v>0</v>
      </c>
      <c r="FN56">
        <f t="shared" ca="1" si="162"/>
        <v>0</v>
      </c>
      <c r="FO56">
        <f t="shared" ca="1" si="163"/>
        <v>0</v>
      </c>
      <c r="FP56">
        <f t="shared" ca="1" si="164"/>
        <v>0</v>
      </c>
      <c r="FQ56">
        <f t="shared" ca="1" si="165"/>
        <v>0</v>
      </c>
      <c r="FR56">
        <f t="shared" ca="1" si="166"/>
        <v>0</v>
      </c>
      <c r="FS56">
        <f t="shared" ca="1" si="167"/>
        <v>0</v>
      </c>
      <c r="FT56">
        <f t="shared" ca="1" si="168"/>
        <v>0</v>
      </c>
      <c r="FU56">
        <f t="shared" ca="1" si="169"/>
        <v>1</v>
      </c>
      <c r="FV56">
        <f t="shared" ca="1" si="170"/>
        <v>0</v>
      </c>
      <c r="FW56">
        <f t="shared" ca="1" si="171"/>
        <v>0</v>
      </c>
      <c r="FX56">
        <f t="shared" ca="1" si="172"/>
        <v>0</v>
      </c>
      <c r="FY56">
        <f t="shared" ca="1" si="173"/>
        <v>0</v>
      </c>
      <c r="FZ56">
        <f t="shared" ca="1" si="174"/>
        <v>0</v>
      </c>
      <c r="GA56">
        <f t="shared" ca="1" si="175"/>
        <v>0</v>
      </c>
      <c r="GB56">
        <f t="shared" ca="1" si="176"/>
        <v>0</v>
      </c>
      <c r="GC56">
        <f t="shared" ca="1" si="177"/>
        <v>0</v>
      </c>
      <c r="GD56">
        <f t="shared" ca="1" si="178"/>
        <v>0</v>
      </c>
      <c r="GE56">
        <f t="shared" ca="1" si="179"/>
        <v>0</v>
      </c>
      <c r="GF56">
        <f t="shared" ca="1" si="180"/>
        <v>0</v>
      </c>
      <c r="GG56">
        <f t="shared" ca="1" si="181"/>
        <v>0</v>
      </c>
      <c r="GH56">
        <f t="shared" ca="1" si="182"/>
        <v>0</v>
      </c>
      <c r="GI56">
        <f t="shared" ca="1" si="183"/>
        <v>0</v>
      </c>
      <c r="GJ56">
        <f t="shared" ca="1" si="184"/>
        <v>0</v>
      </c>
      <c r="GK56">
        <f t="shared" ca="1" si="185"/>
        <v>0</v>
      </c>
      <c r="GL56">
        <f t="shared" ca="1" si="186"/>
        <v>0</v>
      </c>
      <c r="GM56">
        <f t="shared" ca="1" si="187"/>
        <v>0</v>
      </c>
      <c r="GN56">
        <f t="shared" ca="1" si="188"/>
        <v>0</v>
      </c>
      <c r="GO56">
        <f t="shared" ca="1" si="189"/>
        <v>0</v>
      </c>
      <c r="GP56">
        <f t="shared" ca="1" si="190"/>
        <v>0</v>
      </c>
      <c r="GQ56">
        <f t="shared" ca="1" si="191"/>
        <v>0</v>
      </c>
      <c r="GR56">
        <f t="shared" ca="1" si="192"/>
        <v>0</v>
      </c>
      <c r="GS56">
        <f t="shared" ca="1" si="193"/>
        <v>0</v>
      </c>
      <c r="GT56">
        <f t="shared" ca="1" si="194"/>
        <v>0</v>
      </c>
      <c r="GU56">
        <f t="shared" ca="1" si="195"/>
        <v>0</v>
      </c>
      <c r="GV56">
        <f t="shared" ca="1" si="196"/>
        <v>0</v>
      </c>
      <c r="GW56">
        <f t="shared" ca="1" si="197"/>
        <v>0</v>
      </c>
      <c r="GX56">
        <f t="shared" ca="1" si="198"/>
        <v>0.33333333333333331</v>
      </c>
      <c r="GY56">
        <f t="shared" ca="1" si="199"/>
        <v>1</v>
      </c>
      <c r="GZ56">
        <f t="shared" ca="1" si="200"/>
        <v>0</v>
      </c>
      <c r="HA56">
        <f t="shared" ca="1" si="201"/>
        <v>0</v>
      </c>
      <c r="HB56">
        <f t="shared" ca="1" si="202"/>
        <v>0</v>
      </c>
      <c r="HC56">
        <f t="shared" ca="1" si="203"/>
        <v>0</v>
      </c>
      <c r="HD56">
        <f t="shared" ca="1" si="204"/>
        <v>0</v>
      </c>
      <c r="HE56">
        <f t="shared" ca="1" si="205"/>
        <v>0</v>
      </c>
      <c r="HF56">
        <f t="shared" ca="1" si="206"/>
        <v>0</v>
      </c>
      <c r="HG56">
        <f t="shared" ca="1" si="207"/>
        <v>0.66666666666666663</v>
      </c>
      <c r="HH56">
        <f t="shared" ca="1" si="208"/>
        <v>0</v>
      </c>
      <c r="HI56">
        <f t="shared" ca="1" si="209"/>
        <v>0</v>
      </c>
    </row>
    <row r="57" spans="2:217" x14ac:dyDescent="0.2">
      <c r="B57" s="2">
        <v>45324</v>
      </c>
      <c r="C57">
        <v>1</v>
      </c>
      <c r="D57">
        <v>2</v>
      </c>
      <c r="E57">
        <v>36</v>
      </c>
      <c r="F57">
        <v>24</v>
      </c>
      <c r="G57" s="5">
        <v>526</v>
      </c>
      <c r="H57">
        <f t="shared" ca="1" si="0"/>
        <v>8</v>
      </c>
      <c r="I57">
        <f t="shared" ca="1" si="1"/>
        <v>12.333333333333334</v>
      </c>
      <c r="J57">
        <f t="shared" ca="1" si="2"/>
        <v>7.687317885487527</v>
      </c>
      <c r="K57">
        <f t="shared" ca="1" si="3"/>
        <v>-3.4079270597127702</v>
      </c>
      <c r="L57">
        <f t="shared" ca="1" si="4"/>
        <v>7.687317885487527</v>
      </c>
      <c r="M57">
        <f t="shared" ca="1" si="5"/>
        <v>0</v>
      </c>
      <c r="N57">
        <f t="shared" ca="1" si="6"/>
        <v>0.57739035546631323</v>
      </c>
      <c r="O57">
        <f t="shared" ca="1" si="7"/>
        <v>264.76599999999934</v>
      </c>
      <c r="P57">
        <f t="shared" ca="1" si="8"/>
        <v>252.33399999999969</v>
      </c>
      <c r="Q57">
        <f t="shared" ca="1" si="9"/>
        <v>264.668356808</v>
      </c>
      <c r="R57">
        <f t="shared" ca="1" si="10"/>
        <v>62</v>
      </c>
      <c r="S57">
        <f t="shared" ca="1" si="11"/>
        <v>0</v>
      </c>
      <c r="T57">
        <f t="shared" ca="1" si="12"/>
        <v>0.34410910928477395</v>
      </c>
      <c r="U57">
        <f t="shared" ca="1" si="13"/>
        <v>-1</v>
      </c>
      <c r="V57">
        <f t="shared" ca="1" si="14"/>
        <v>1</v>
      </c>
      <c r="W57">
        <f t="shared" ca="1" si="15"/>
        <v>0.34410910928477395</v>
      </c>
      <c r="X57">
        <f t="shared" ca="1" si="16"/>
        <v>1.7777777777777732</v>
      </c>
      <c r="Y57">
        <f t="shared" ca="1" si="17"/>
        <v>2.5740740740740669</v>
      </c>
      <c r="Z57">
        <f t="shared" ca="1" si="18"/>
        <v>3.2222222222222201</v>
      </c>
      <c r="AA57">
        <f t="shared" ca="1" si="19"/>
        <v>5.2374383832081461E-16</v>
      </c>
      <c r="AB57">
        <f t="shared" ca="1" si="20"/>
        <v>-0.23369689813049199</v>
      </c>
      <c r="AC57">
        <f t="shared" ca="1" si="21"/>
        <v>-2.2208404652747518E-16</v>
      </c>
      <c r="AD57">
        <f t="shared" ca="1" si="22"/>
        <v>-2.5131856363997698</v>
      </c>
      <c r="AE57">
        <f t="shared" ca="1" si="23"/>
        <v>-1.3983035173434902E-16</v>
      </c>
      <c r="AF57">
        <f t="shared" ca="1" si="24"/>
        <v>-3.315955123122277</v>
      </c>
      <c r="AG57">
        <f t="shared" ca="1" si="25"/>
        <v>-5.0227020003768831E-17</v>
      </c>
      <c r="AH57">
        <f t="shared" ca="1" si="26"/>
        <v>-1.8924672283685968</v>
      </c>
      <c r="AI57">
        <f t="shared" ca="1" si="27"/>
        <v>5.1299959888200967E-6</v>
      </c>
      <c r="AJ57">
        <f t="shared" ca="1" si="28"/>
        <v>586.75775932574663</v>
      </c>
      <c r="AK57">
        <f t="shared" ca="1" si="29"/>
        <v>17.978758306594401</v>
      </c>
      <c r="AL57">
        <f t="shared" ca="1" si="30"/>
        <v>17.579748127318364</v>
      </c>
      <c r="AM57">
        <f t="shared" ca="1" si="31"/>
        <v>7.4039130851613999</v>
      </c>
      <c r="AN57">
        <f t="shared" ca="1" si="32"/>
        <v>9.7392206368117247</v>
      </c>
      <c r="AO57">
        <f t="shared" ca="1" si="33"/>
        <v>8.4031509763924088</v>
      </c>
      <c r="AP57">
        <f t="shared" ca="1" si="34"/>
        <v>2.39484352322587</v>
      </c>
      <c r="AQ57">
        <f t="shared" ca="1" si="35"/>
        <v>1.3860642763152367</v>
      </c>
      <c r="AR57">
        <f t="shared" ca="1" si="36"/>
        <v>1.3860642763152367</v>
      </c>
      <c r="AS57">
        <f t="shared" ca="1" si="37"/>
        <v>0.782954528467105</v>
      </c>
      <c r="AT57">
        <f t="shared" ca="1" si="38"/>
        <v>0.782954528467105</v>
      </c>
      <c r="AU57">
        <f t="shared" ca="1" si="39"/>
        <v>0.40802783071271698</v>
      </c>
      <c r="AV57">
        <f t="shared" ca="1" si="40"/>
        <v>0.40802783071271698</v>
      </c>
      <c r="AW57">
        <f t="shared" ca="1" si="41"/>
        <v>-0.24666666666666667</v>
      </c>
      <c r="AX57">
        <f t="shared" ca="1" si="42"/>
        <v>48992.262237193812</v>
      </c>
      <c r="AY57">
        <f t="shared" ca="1" si="43"/>
        <v>2.10523106685786</v>
      </c>
      <c r="AZ57">
        <f t="shared" ca="1" si="44"/>
        <v>5.7318087219398066</v>
      </c>
      <c r="BA57">
        <f t="shared" ca="1" si="45"/>
        <v>3.1900595202875697</v>
      </c>
      <c r="BB57">
        <f t="shared" ca="1" si="46"/>
        <v>101.41767004550663</v>
      </c>
      <c r="BC57">
        <f t="shared" ca="1" si="47"/>
        <v>32.847290486137034</v>
      </c>
      <c r="BD57">
        <f t="shared" ca="1" si="48"/>
        <v>5.9986277836279127</v>
      </c>
      <c r="BE57">
        <f t="shared" ca="1" si="49"/>
        <v>0</v>
      </c>
      <c r="BF57">
        <f t="shared" ca="1" si="50"/>
        <v>0</v>
      </c>
      <c r="BG57">
        <f t="shared" ca="1" si="51"/>
        <v>0</v>
      </c>
      <c r="BH57">
        <f t="shared" ca="1" si="52"/>
        <v>4.2355262349845999</v>
      </c>
      <c r="BI57">
        <f t="shared" ca="1" si="53"/>
        <v>1.6613261736490665</v>
      </c>
      <c r="BJ57">
        <f t="shared" ca="1" si="54"/>
        <v>0</v>
      </c>
      <c r="BK57">
        <f t="shared" ca="1" si="55"/>
        <v>0</v>
      </c>
      <c r="BL57">
        <f t="shared" ca="1" si="56"/>
        <v>0</v>
      </c>
      <c r="BM57">
        <f t="shared" ca="1" si="57"/>
        <v>10.07069784610543</v>
      </c>
      <c r="BN57">
        <f t="shared" ca="1" si="58"/>
        <v>13.779665507236762</v>
      </c>
      <c r="BO57">
        <f t="shared" ca="1" si="59"/>
        <v>12.046041980222048</v>
      </c>
      <c r="BP57">
        <f t="shared" ca="1" si="60"/>
        <v>19.98927654482744</v>
      </c>
      <c r="BQ57">
        <f t="shared" ca="1" si="61"/>
        <v>49.876563245377035</v>
      </c>
      <c r="BR57">
        <f t="shared" ca="1" si="62"/>
        <v>0</v>
      </c>
      <c r="BS57">
        <f t="shared" ca="1" si="63"/>
        <v>0</v>
      </c>
      <c r="BT57">
        <f t="shared" ca="1" si="64"/>
        <v>1.6613261736490665</v>
      </c>
      <c r="BU57">
        <f t="shared" ca="1" si="65"/>
        <v>0</v>
      </c>
      <c r="BV57">
        <f t="shared" ca="1" si="66"/>
        <v>6.4142364956582263</v>
      </c>
      <c r="BW57">
        <f t="shared" ca="1" si="67"/>
        <v>9.0232080954656677</v>
      </c>
      <c r="BX57">
        <f t="shared" ca="1" si="68"/>
        <v>29.820110657784436</v>
      </c>
      <c r="BY57">
        <f t="shared" ca="1" si="69"/>
        <v>0</v>
      </c>
      <c r="BZ57">
        <f t="shared" ca="1" si="70"/>
        <v>3.8330078888559331</v>
      </c>
      <c r="CA57">
        <f t="shared" ca="1" si="71"/>
        <v>32.847290486137034</v>
      </c>
      <c r="CB57">
        <f t="shared" ca="1" si="72"/>
        <v>0</v>
      </c>
      <c r="CC57">
        <f t="shared" ca="1" si="73"/>
        <v>3.8330078888559331</v>
      </c>
      <c r="CD57">
        <f t="shared" ca="1" si="74"/>
        <v>0</v>
      </c>
      <c r="CE57">
        <f t="shared" ca="1" si="75"/>
        <v>10.684534269114733</v>
      </c>
      <c r="CF57">
        <f t="shared" ca="1" si="76"/>
        <v>6.4142364956582263</v>
      </c>
      <c r="CG57">
        <f t="shared" ca="1" si="77"/>
        <v>0</v>
      </c>
      <c r="CH57">
        <f t="shared" ca="1" si="78"/>
        <v>18.357198015952367</v>
      </c>
      <c r="CI57">
        <f t="shared" ca="1" si="79"/>
        <v>24.256659166087434</v>
      </c>
      <c r="CJ57">
        <f t="shared" ca="1" si="80"/>
        <v>4.2355262349845999</v>
      </c>
      <c r="CK57">
        <f t="shared" ca="1" si="81"/>
        <v>0</v>
      </c>
      <c r="CL57">
        <f t="shared" ca="1" si="82"/>
        <v>0</v>
      </c>
      <c r="CM57">
        <f t="shared" ca="1" si="83"/>
        <v>38.089999999999996</v>
      </c>
      <c r="CN57">
        <f t="shared" ca="1" si="84"/>
        <v>54.803304862772627</v>
      </c>
      <c r="CO57">
        <f t="shared" ca="1" si="85"/>
        <v>0</v>
      </c>
      <c r="CP57">
        <f t="shared" ca="1" si="86"/>
        <v>0</v>
      </c>
      <c r="CQ57">
        <f t="shared" ca="1" si="87"/>
        <v>23.976640125261998</v>
      </c>
      <c r="CR57">
        <f t="shared" ca="1" si="88"/>
        <v>0</v>
      </c>
      <c r="CS57">
        <f t="shared" ca="1" si="89"/>
        <v>0</v>
      </c>
      <c r="CT57">
        <f t="shared" ca="1" si="90"/>
        <v>0</v>
      </c>
      <c r="CU57">
        <f t="shared" ca="1" si="91"/>
        <v>0</v>
      </c>
      <c r="CV57">
        <f t="shared" ca="1" si="92"/>
        <v>0</v>
      </c>
      <c r="CW57">
        <f t="shared" ca="1" si="93"/>
        <v>4.81923480951576</v>
      </c>
      <c r="CX57">
        <f t="shared" ca="1" si="94"/>
        <v>17.029272759239966</v>
      </c>
      <c r="CY57">
        <f t="shared" ca="1" si="95"/>
        <v>93.812421343537309</v>
      </c>
      <c r="CZ57">
        <f t="shared" ca="1" si="96"/>
        <v>0</v>
      </c>
      <c r="DA57">
        <f t="shared" ca="1" si="97"/>
        <v>1.0798533950617266</v>
      </c>
      <c r="DB57">
        <f t="shared" ca="1" si="98"/>
        <v>0</v>
      </c>
      <c r="DC57">
        <f t="shared" ca="1" si="99"/>
        <v>-3.675497186528927</v>
      </c>
      <c r="DD57">
        <f t="shared" ca="1" si="100"/>
        <v>-0.6490835222978073</v>
      </c>
      <c r="DE57">
        <f t="shared" ca="1" si="101"/>
        <v>-3.4344931027966727</v>
      </c>
      <c r="DF57">
        <f t="shared" ca="1" si="102"/>
        <v>-2.7961715010078101</v>
      </c>
      <c r="DG57">
        <f t="shared" ca="1" si="103"/>
        <v>-3.4079270597127702</v>
      </c>
      <c r="DH57">
        <f t="shared" ca="1" si="104"/>
        <v>-2.0679912551440265</v>
      </c>
      <c r="DI57">
        <f t="shared" ca="1" si="105"/>
        <v>0.27777777777777729</v>
      </c>
      <c r="DJ57">
        <f t="shared" ca="1" si="106"/>
        <v>11</v>
      </c>
      <c r="DK57">
        <f t="shared" ca="1" si="107"/>
        <v>3</v>
      </c>
      <c r="DL57">
        <f t="shared" ca="1" si="108"/>
        <v>2</v>
      </c>
      <c r="DM57">
        <f t="shared" ca="1" si="109"/>
        <v>0</v>
      </c>
      <c r="DN57">
        <f t="shared" ca="1" si="110"/>
        <v>0</v>
      </c>
      <c r="DO57">
        <f t="shared" ca="1" si="111"/>
        <v>0</v>
      </c>
      <c r="DP57">
        <f t="shared" ca="1" si="112"/>
        <v>0.66666666666666663</v>
      </c>
      <c r="DQ57">
        <f t="shared" ca="1" si="113"/>
        <v>0.33333333333333331</v>
      </c>
      <c r="DR57">
        <f t="shared" ca="1" si="114"/>
        <v>1</v>
      </c>
      <c r="DS57">
        <f t="shared" ca="1" si="115"/>
        <v>1</v>
      </c>
      <c r="DT57">
        <f t="shared" ca="1" si="116"/>
        <v>1</v>
      </c>
      <c r="DU57">
        <f t="shared" ca="1" si="117"/>
        <v>3</v>
      </c>
      <c r="DV57">
        <f t="shared" ca="1" si="118"/>
        <v>4</v>
      </c>
      <c r="DW57">
        <f t="shared" ca="1" si="119"/>
        <v>0</v>
      </c>
      <c r="DX57">
        <f t="shared" ca="1" si="120"/>
        <v>0</v>
      </c>
      <c r="DY57">
        <f t="shared" ca="1" si="121"/>
        <v>0</v>
      </c>
      <c r="DZ57">
        <f t="shared" ca="1" si="122"/>
        <v>1</v>
      </c>
      <c r="EA57">
        <f t="shared" ca="1" si="123"/>
        <v>-2.7350999999999903</v>
      </c>
      <c r="EB57">
        <f t="shared" ca="1" si="124"/>
        <v>39.911766666666665</v>
      </c>
      <c r="EC57">
        <f t="shared" ca="1" si="125"/>
        <v>0</v>
      </c>
      <c r="ED57">
        <f t="shared" ca="1" si="126"/>
        <v>0</v>
      </c>
      <c r="EE57">
        <f t="shared" ca="1" si="127"/>
        <v>0</v>
      </c>
      <c r="EF57">
        <f t="shared" ca="1" si="128"/>
        <v>0</v>
      </c>
      <c r="EG57">
        <f t="shared" ca="1" si="129"/>
        <v>0</v>
      </c>
      <c r="EH57">
        <f t="shared" ca="1" si="130"/>
        <v>0.33333333333333331</v>
      </c>
      <c r="EI57">
        <f t="shared" ca="1" si="131"/>
        <v>0</v>
      </c>
      <c r="EJ57">
        <f t="shared" ca="1" si="132"/>
        <v>0</v>
      </c>
      <c r="EK57">
        <f t="shared" ca="1" si="133"/>
        <v>0</v>
      </c>
      <c r="EL57">
        <f t="shared" ca="1" si="134"/>
        <v>0</v>
      </c>
      <c r="EM57">
        <f t="shared" ca="1" si="135"/>
        <v>0</v>
      </c>
      <c r="EN57">
        <f t="shared" ca="1" si="136"/>
        <v>0</v>
      </c>
      <c r="EO57">
        <f t="shared" ca="1" si="137"/>
        <v>0</v>
      </c>
      <c r="EP57">
        <f t="shared" ca="1" si="138"/>
        <v>0</v>
      </c>
      <c r="EQ57">
        <f t="shared" ca="1" si="139"/>
        <v>0</v>
      </c>
      <c r="ER57">
        <f t="shared" ca="1" si="140"/>
        <v>0.33333333333333331</v>
      </c>
      <c r="ES57">
        <f t="shared" ca="1" si="141"/>
        <v>0</v>
      </c>
      <c r="ET57">
        <f t="shared" ca="1" si="142"/>
        <v>0</v>
      </c>
      <c r="EU57">
        <f t="shared" ca="1" si="143"/>
        <v>0</v>
      </c>
      <c r="EV57">
        <f t="shared" ca="1" si="144"/>
        <v>0</v>
      </c>
      <c r="EW57">
        <f t="shared" ca="1" si="145"/>
        <v>0</v>
      </c>
      <c r="EX57">
        <f t="shared" ca="1" si="146"/>
        <v>0</v>
      </c>
      <c r="EY57">
        <f t="shared" ca="1" si="147"/>
        <v>0</v>
      </c>
      <c r="EZ57">
        <f t="shared" ca="1" si="148"/>
        <v>0</v>
      </c>
      <c r="FA57">
        <f t="shared" ca="1" si="149"/>
        <v>0</v>
      </c>
      <c r="FB57">
        <f t="shared" ca="1" si="150"/>
        <v>0</v>
      </c>
      <c r="FC57">
        <f t="shared" ca="1" si="151"/>
        <v>0</v>
      </c>
      <c r="FD57">
        <f t="shared" ca="1" si="152"/>
        <v>0</v>
      </c>
      <c r="FE57">
        <f t="shared" ca="1" si="153"/>
        <v>0</v>
      </c>
      <c r="FF57">
        <f t="shared" ca="1" si="154"/>
        <v>0</v>
      </c>
      <c r="FG57">
        <f t="shared" ca="1" si="155"/>
        <v>0</v>
      </c>
      <c r="FH57">
        <f t="shared" ca="1" si="156"/>
        <v>0</v>
      </c>
      <c r="FI57">
        <f t="shared" ca="1" si="157"/>
        <v>0</v>
      </c>
      <c r="FJ57">
        <f t="shared" ca="1" si="158"/>
        <v>0</v>
      </c>
      <c r="FK57">
        <f t="shared" ca="1" si="159"/>
        <v>0.66666666666666663</v>
      </c>
      <c r="FL57">
        <f t="shared" ca="1" si="160"/>
        <v>0</v>
      </c>
      <c r="FM57">
        <f t="shared" ca="1" si="161"/>
        <v>0</v>
      </c>
      <c r="FN57">
        <f t="shared" ca="1" si="162"/>
        <v>0</v>
      </c>
      <c r="FO57">
        <f t="shared" ca="1" si="163"/>
        <v>0</v>
      </c>
      <c r="FP57">
        <f t="shared" ca="1" si="164"/>
        <v>0</v>
      </c>
      <c r="FQ57">
        <f t="shared" ca="1" si="165"/>
        <v>0</v>
      </c>
      <c r="FR57">
        <f t="shared" ca="1" si="166"/>
        <v>0.66666666666666663</v>
      </c>
      <c r="FS57">
        <f t="shared" ca="1" si="167"/>
        <v>0</v>
      </c>
      <c r="FT57">
        <f t="shared" ca="1" si="168"/>
        <v>0</v>
      </c>
      <c r="FU57">
        <f t="shared" ca="1" si="169"/>
        <v>1</v>
      </c>
      <c r="FV57">
        <f t="shared" ca="1" si="170"/>
        <v>0</v>
      </c>
      <c r="FW57">
        <f t="shared" ca="1" si="171"/>
        <v>0</v>
      </c>
      <c r="FX57">
        <f t="shared" ca="1" si="172"/>
        <v>0</v>
      </c>
      <c r="FY57">
        <f t="shared" ca="1" si="173"/>
        <v>0</v>
      </c>
      <c r="FZ57">
        <f t="shared" ca="1" si="174"/>
        <v>0</v>
      </c>
      <c r="GA57">
        <f t="shared" ca="1" si="175"/>
        <v>0</v>
      </c>
      <c r="GB57">
        <f t="shared" ca="1" si="176"/>
        <v>0</v>
      </c>
      <c r="GC57">
        <f t="shared" ca="1" si="177"/>
        <v>0</v>
      </c>
      <c r="GD57">
        <f t="shared" ca="1" si="178"/>
        <v>0</v>
      </c>
      <c r="GE57">
        <f t="shared" ca="1" si="179"/>
        <v>0</v>
      </c>
      <c r="GF57">
        <f t="shared" ca="1" si="180"/>
        <v>0.66666666666666663</v>
      </c>
      <c r="GG57">
        <f t="shared" ca="1" si="181"/>
        <v>0</v>
      </c>
      <c r="GH57">
        <f t="shared" ca="1" si="182"/>
        <v>0</v>
      </c>
      <c r="GI57">
        <f t="shared" ca="1" si="183"/>
        <v>0</v>
      </c>
      <c r="GJ57">
        <f t="shared" ca="1" si="184"/>
        <v>0</v>
      </c>
      <c r="GK57">
        <f t="shared" ca="1" si="185"/>
        <v>0</v>
      </c>
      <c r="GL57">
        <f t="shared" ca="1" si="186"/>
        <v>0</v>
      </c>
      <c r="GM57">
        <f t="shared" ca="1" si="187"/>
        <v>0</v>
      </c>
      <c r="GN57">
        <f t="shared" ca="1" si="188"/>
        <v>0</v>
      </c>
      <c r="GO57">
        <f t="shared" ca="1" si="189"/>
        <v>0</v>
      </c>
      <c r="GP57">
        <f t="shared" ca="1" si="190"/>
        <v>0</v>
      </c>
      <c r="GQ57">
        <f t="shared" ca="1" si="191"/>
        <v>0</v>
      </c>
      <c r="GR57">
        <f t="shared" ca="1" si="192"/>
        <v>0</v>
      </c>
      <c r="GS57">
        <f t="shared" ca="1" si="193"/>
        <v>0</v>
      </c>
      <c r="GT57">
        <f t="shared" ca="1" si="194"/>
        <v>0</v>
      </c>
      <c r="GU57">
        <f t="shared" ca="1" si="195"/>
        <v>0</v>
      </c>
      <c r="GV57">
        <f t="shared" ca="1" si="196"/>
        <v>0</v>
      </c>
      <c r="GW57">
        <f t="shared" ca="1" si="197"/>
        <v>0</v>
      </c>
      <c r="GX57">
        <f t="shared" ca="1" si="198"/>
        <v>0.33333333333333331</v>
      </c>
      <c r="GY57">
        <f t="shared" ca="1" si="199"/>
        <v>1</v>
      </c>
      <c r="GZ57">
        <f t="shared" ca="1" si="200"/>
        <v>0</v>
      </c>
      <c r="HA57">
        <f t="shared" ca="1" si="201"/>
        <v>0</v>
      </c>
      <c r="HB57">
        <f t="shared" ca="1" si="202"/>
        <v>0</v>
      </c>
      <c r="HC57">
        <f t="shared" ca="1" si="203"/>
        <v>0</v>
      </c>
      <c r="HD57">
        <f t="shared" ca="1" si="204"/>
        <v>0</v>
      </c>
      <c r="HE57">
        <f t="shared" ca="1" si="205"/>
        <v>0</v>
      </c>
      <c r="HF57">
        <f t="shared" ca="1" si="206"/>
        <v>0</v>
      </c>
      <c r="HG57">
        <f t="shared" ca="1" si="207"/>
        <v>0</v>
      </c>
      <c r="HH57">
        <f t="shared" ca="1" si="208"/>
        <v>0</v>
      </c>
      <c r="HI57">
        <f t="shared" ca="1" si="209"/>
        <v>0</v>
      </c>
    </row>
    <row r="58" spans="2:217" x14ac:dyDescent="0.2">
      <c r="B58" s="2">
        <v>45324</v>
      </c>
      <c r="C58">
        <v>1</v>
      </c>
      <c r="D58">
        <v>2</v>
      </c>
      <c r="E58">
        <v>36</v>
      </c>
      <c r="F58">
        <v>15</v>
      </c>
      <c r="G58" s="5">
        <v>754</v>
      </c>
      <c r="H58">
        <f t="shared" ca="1" si="0"/>
        <v>7.333333333333333</v>
      </c>
      <c r="I58">
        <f t="shared" ca="1" si="1"/>
        <v>10.333333333333334</v>
      </c>
      <c r="J58">
        <f t="shared" ca="1" si="2"/>
        <v>11.571017101284914</v>
      </c>
      <c r="K58">
        <f t="shared" ca="1" si="3"/>
        <v>-3.3912981859410372</v>
      </c>
      <c r="L58">
        <f t="shared" ca="1" si="4"/>
        <v>11.571017101284914</v>
      </c>
      <c r="M58">
        <f t="shared" ca="1" si="5"/>
        <v>0</v>
      </c>
      <c r="N58">
        <f t="shared" ca="1" si="6"/>
        <v>0.55733110465841873</v>
      </c>
      <c r="O58">
        <f t="shared" ca="1" si="7"/>
        <v>256.74199999999934</v>
      </c>
      <c r="P58">
        <f t="shared" ca="1" si="8"/>
        <v>246.325999999999</v>
      </c>
      <c r="Q58">
        <f t="shared" ca="1" si="9"/>
        <v>256.65503247733335</v>
      </c>
      <c r="R58">
        <f t="shared" ca="1" si="10"/>
        <v>58</v>
      </c>
      <c r="S58">
        <f t="shared" ca="1" si="11"/>
        <v>0</v>
      </c>
      <c r="T58">
        <f t="shared" ca="1" si="12"/>
        <v>0.34410910931138666</v>
      </c>
      <c r="U58">
        <f t="shared" ca="1" si="13"/>
        <v>-1</v>
      </c>
      <c r="V58">
        <f t="shared" ca="1" si="14"/>
        <v>1</v>
      </c>
      <c r="W58">
        <f t="shared" ca="1" si="15"/>
        <v>0.34410910931138666</v>
      </c>
      <c r="X58">
        <f t="shared" ca="1" si="16"/>
        <v>1.8181818181818132</v>
      </c>
      <c r="Y58">
        <f t="shared" ca="1" si="17"/>
        <v>2.6599326599326534</v>
      </c>
      <c r="Z58">
        <f t="shared" ca="1" si="18"/>
        <v>3.4040404040404</v>
      </c>
      <c r="AA58">
        <f t="shared" ca="1" si="19"/>
        <v>2.3320743540527233E-15</v>
      </c>
      <c r="AB58">
        <f t="shared" ca="1" si="20"/>
        <v>-0.21464646457104333</v>
      </c>
      <c r="AC58">
        <f t="shared" ca="1" si="21"/>
        <v>-1.2908918257597585E-16</v>
      </c>
      <c r="AD58">
        <f t="shared" ca="1" si="22"/>
        <v>-2.5122387363858101</v>
      </c>
      <c r="AE58">
        <f t="shared" ca="1" si="23"/>
        <v>-5.411245296243705E-17</v>
      </c>
      <c r="AF58">
        <f t="shared" ca="1" si="24"/>
        <v>-3.3159576239511694</v>
      </c>
      <c r="AG58">
        <f t="shared" ca="1" si="25"/>
        <v>1.8504509120379002E-16</v>
      </c>
      <c r="AH58">
        <f t="shared" ca="1" si="26"/>
        <v>-1.8924669636996099</v>
      </c>
      <c r="AI58">
        <f t="shared" ca="1" si="27"/>
        <v>3.9033311584846029E-6</v>
      </c>
      <c r="AJ58">
        <f t="shared" ca="1" si="28"/>
        <v>522.73745461857868</v>
      </c>
      <c r="AK58">
        <f t="shared" ca="1" si="29"/>
        <v>15.840687119136668</v>
      </c>
      <c r="AL58">
        <f t="shared" ca="1" si="30"/>
        <v>15.226225582348633</v>
      </c>
      <c r="AM58">
        <f t="shared" ca="1" si="31"/>
        <v>7.05039054019164</v>
      </c>
      <c r="AN58">
        <f t="shared" ca="1" si="32"/>
        <v>8.6162530289000845</v>
      </c>
      <c r="AO58">
        <f t="shared" ca="1" si="33"/>
        <v>7.2569736070862438</v>
      </c>
      <c r="AP58">
        <f t="shared" ca="1" si="34"/>
        <v>2.2486661539197033</v>
      </c>
      <c r="AQ58">
        <f t="shared" ca="1" si="35"/>
        <v>1.3079282887530501</v>
      </c>
      <c r="AR58">
        <f t="shared" ca="1" si="36"/>
        <v>1.3079282887530501</v>
      </c>
      <c r="AS58">
        <f t="shared" ca="1" si="37"/>
        <v>0.70986584381402162</v>
      </c>
      <c r="AT58">
        <f t="shared" ca="1" si="38"/>
        <v>0.70986584381402162</v>
      </c>
      <c r="AU58">
        <f t="shared" ca="1" si="39"/>
        <v>0.387232008094893</v>
      </c>
      <c r="AV58">
        <f t="shared" ca="1" si="40"/>
        <v>0.387232008094893</v>
      </c>
      <c r="AW58">
        <f t="shared" ca="1" si="41"/>
        <v>-0.16</v>
      </c>
      <c r="AX58">
        <f t="shared" ca="1" si="42"/>
        <v>10951.979681767605</v>
      </c>
      <c r="AY58">
        <f t="shared" ca="1" si="43"/>
        <v>2.2498117798113801</v>
      </c>
      <c r="AZ58">
        <f t="shared" ca="1" si="44"/>
        <v>5.2214285864004735</v>
      </c>
      <c r="BA58">
        <f t="shared" ca="1" si="45"/>
        <v>3.3662291983548429</v>
      </c>
      <c r="BB58">
        <f t="shared" ca="1" si="46"/>
        <v>93.732427751186563</v>
      </c>
      <c r="BC58">
        <f t="shared" ca="1" si="47"/>
        <v>29.689381850270298</v>
      </c>
      <c r="BD58">
        <f t="shared" ca="1" si="48"/>
        <v>6.0437671221359066</v>
      </c>
      <c r="BE58">
        <f t="shared" ca="1" si="49"/>
        <v>0</v>
      </c>
      <c r="BF58">
        <f t="shared" ca="1" si="50"/>
        <v>0</v>
      </c>
      <c r="BG58">
        <f t="shared" ca="1" si="51"/>
        <v>0</v>
      </c>
      <c r="BH58">
        <f t="shared" ca="1" si="52"/>
        <v>4.2355262349845999</v>
      </c>
      <c r="BI58">
        <f t="shared" ca="1" si="53"/>
        <v>1.6613261736490665</v>
      </c>
      <c r="BJ58">
        <f t="shared" ca="1" si="54"/>
        <v>2.9269433651165464</v>
      </c>
      <c r="BK58">
        <f t="shared" ca="1" si="55"/>
        <v>0</v>
      </c>
      <c r="BL58">
        <f t="shared" ca="1" si="56"/>
        <v>0</v>
      </c>
      <c r="BM58">
        <f t="shared" ca="1" si="57"/>
        <v>10.07069784610543</v>
      </c>
      <c r="BN58">
        <f t="shared" ca="1" si="58"/>
        <v>13.779665507236762</v>
      </c>
      <c r="BO58">
        <f t="shared" ca="1" si="59"/>
        <v>12.046041980222048</v>
      </c>
      <c r="BP58">
        <f t="shared" ca="1" si="60"/>
        <v>12.555791126565239</v>
      </c>
      <c r="BQ58">
        <f t="shared" ca="1" si="61"/>
        <v>46.904080862286435</v>
      </c>
      <c r="BR58">
        <f t="shared" ca="1" si="62"/>
        <v>0</v>
      </c>
      <c r="BS58">
        <f t="shared" ca="1" si="63"/>
        <v>0</v>
      </c>
      <c r="BT58">
        <f t="shared" ca="1" si="64"/>
        <v>1.6613261736490665</v>
      </c>
      <c r="BU58">
        <f t="shared" ca="1" si="65"/>
        <v>0</v>
      </c>
      <c r="BV58">
        <f t="shared" ca="1" si="66"/>
        <v>6.4142364956582263</v>
      </c>
      <c r="BW58">
        <f t="shared" ca="1" si="67"/>
        <v>4.3312397895439601</v>
      </c>
      <c r="BX58">
        <f t="shared" ca="1" si="68"/>
        <v>33.698257885148365</v>
      </c>
      <c r="BY58">
        <f t="shared" ca="1" si="69"/>
        <v>0</v>
      </c>
      <c r="BZ58">
        <f t="shared" ca="1" si="70"/>
        <v>0</v>
      </c>
      <c r="CA58">
        <f t="shared" ca="1" si="71"/>
        <v>29.689381850270298</v>
      </c>
      <c r="CB58">
        <f t="shared" ca="1" si="72"/>
        <v>2.9269433651165464</v>
      </c>
      <c r="CC58">
        <f t="shared" ca="1" si="73"/>
        <v>0</v>
      </c>
      <c r="CD58">
        <f t="shared" ca="1" si="74"/>
        <v>0</v>
      </c>
      <c r="CE58">
        <f t="shared" ca="1" si="75"/>
        <v>5.9925659631930266</v>
      </c>
      <c r="CF58">
        <f t="shared" ca="1" si="76"/>
        <v>6.4142364956582263</v>
      </c>
      <c r="CG58">
        <f t="shared" ca="1" si="77"/>
        <v>3.8781472273639266</v>
      </c>
      <c r="CH58">
        <f t="shared" ca="1" si="78"/>
        <v>15.615680903611901</v>
      </c>
      <c r="CI58">
        <f t="shared" ca="1" si="79"/>
        <v>24.256659166087434</v>
      </c>
      <c r="CJ58">
        <f t="shared" ca="1" si="80"/>
        <v>4.2355262349845999</v>
      </c>
      <c r="CK58">
        <f t="shared" ca="1" si="81"/>
        <v>0</v>
      </c>
      <c r="CL58">
        <f t="shared" ca="1" si="82"/>
        <v>0</v>
      </c>
      <c r="CM58">
        <f t="shared" ca="1" si="83"/>
        <v>31.936666666666667</v>
      </c>
      <c r="CN58">
        <f t="shared" ca="1" si="84"/>
        <v>50.156475895358902</v>
      </c>
      <c r="CO58">
        <f t="shared" ca="1" si="85"/>
        <v>2.9269433651165464</v>
      </c>
      <c r="CP58">
        <f t="shared" ca="1" si="86"/>
        <v>0</v>
      </c>
      <c r="CQ58">
        <f t="shared" ca="1" si="87"/>
        <v>23.976640125261998</v>
      </c>
      <c r="CR58">
        <f t="shared" ca="1" si="88"/>
        <v>0</v>
      </c>
      <c r="CS58">
        <f t="shared" ca="1" si="89"/>
        <v>0</v>
      </c>
      <c r="CT58">
        <f t="shared" ca="1" si="90"/>
        <v>0</v>
      </c>
      <c r="CU58">
        <f t="shared" ca="1" si="91"/>
        <v>0</v>
      </c>
      <c r="CV58">
        <f t="shared" ca="1" si="92"/>
        <v>0</v>
      </c>
      <c r="CW58">
        <f t="shared" ca="1" si="93"/>
        <v>1.6613261736490665</v>
      </c>
      <c r="CX58">
        <f t="shared" ca="1" si="94"/>
        <v>14.2877556468995</v>
      </c>
      <c r="CY58">
        <f t="shared" ca="1" si="95"/>
        <v>84.42432366465097</v>
      </c>
      <c r="CZ58">
        <f t="shared" ca="1" si="96"/>
        <v>0</v>
      </c>
      <c r="DA58">
        <f t="shared" ca="1" si="97"/>
        <v>1.0798533950617266</v>
      </c>
      <c r="DB58">
        <f t="shared" ca="1" si="98"/>
        <v>0</v>
      </c>
      <c r="DC58">
        <f t="shared" ca="1" si="99"/>
        <v>-3.7006577538422736</v>
      </c>
      <c r="DD58">
        <f t="shared" ca="1" si="100"/>
        <v>-1.07177973041068</v>
      </c>
      <c r="DE58">
        <f t="shared" ca="1" si="101"/>
        <v>-3.5259018329553999</v>
      </c>
      <c r="DF58">
        <f t="shared" ca="1" si="102"/>
        <v>-2.7867617787855834</v>
      </c>
      <c r="DG58">
        <f t="shared" ca="1" si="103"/>
        <v>-3.3912981859410372</v>
      </c>
      <c r="DH58">
        <f t="shared" ca="1" si="104"/>
        <v>0</v>
      </c>
      <c r="DI58">
        <f t="shared" ca="1" si="105"/>
        <v>0.22222222222222199</v>
      </c>
      <c r="DJ58">
        <f t="shared" ca="1" si="106"/>
        <v>10.333333333333334</v>
      </c>
      <c r="DK58">
        <f t="shared" ca="1" si="107"/>
        <v>3</v>
      </c>
      <c r="DL58">
        <f t="shared" ca="1" si="108"/>
        <v>1.3333333333333333</v>
      </c>
      <c r="DM58">
        <f t="shared" ca="1" si="109"/>
        <v>0</v>
      </c>
      <c r="DN58">
        <f t="shared" ca="1" si="110"/>
        <v>0</v>
      </c>
      <c r="DO58">
        <f t="shared" ca="1" si="111"/>
        <v>0</v>
      </c>
      <c r="DP58">
        <f t="shared" ca="1" si="112"/>
        <v>0.66666666666666663</v>
      </c>
      <c r="DQ58">
        <f t="shared" ca="1" si="113"/>
        <v>0.33333333333333331</v>
      </c>
      <c r="DR58">
        <f t="shared" ca="1" si="114"/>
        <v>1</v>
      </c>
      <c r="DS58">
        <f t="shared" ca="1" si="115"/>
        <v>0.33333333333333331</v>
      </c>
      <c r="DT58">
        <f t="shared" ca="1" si="116"/>
        <v>1</v>
      </c>
      <c r="DU58">
        <f t="shared" ca="1" si="117"/>
        <v>3</v>
      </c>
      <c r="DV58">
        <f t="shared" ca="1" si="118"/>
        <v>2.6666666666666665</v>
      </c>
      <c r="DW58">
        <f t="shared" ca="1" si="119"/>
        <v>0</v>
      </c>
      <c r="DX58">
        <f t="shared" ca="1" si="120"/>
        <v>0</v>
      </c>
      <c r="DY58">
        <f t="shared" ca="1" si="121"/>
        <v>0</v>
      </c>
      <c r="DZ58">
        <f t="shared" ca="1" si="122"/>
        <v>1</v>
      </c>
      <c r="EA58">
        <f t="shared" ca="1" si="123"/>
        <v>-2.6480999999999901</v>
      </c>
      <c r="EB58">
        <f t="shared" ca="1" si="124"/>
        <v>35.515766666666664</v>
      </c>
      <c r="EC58">
        <f t="shared" ca="1" si="125"/>
        <v>0</v>
      </c>
      <c r="ED58">
        <f t="shared" ca="1" si="126"/>
        <v>0</v>
      </c>
      <c r="EE58">
        <f t="shared" ca="1" si="127"/>
        <v>0</v>
      </c>
      <c r="EF58">
        <f t="shared" ca="1" si="128"/>
        <v>0</v>
      </c>
      <c r="EG58">
        <f t="shared" ca="1" si="129"/>
        <v>0</v>
      </c>
      <c r="EH58">
        <f t="shared" ca="1" si="130"/>
        <v>0.33333333333333331</v>
      </c>
      <c r="EI58">
        <f t="shared" ca="1" si="131"/>
        <v>0</v>
      </c>
      <c r="EJ58">
        <f t="shared" ca="1" si="132"/>
        <v>0</v>
      </c>
      <c r="EK58">
        <f t="shared" ca="1" si="133"/>
        <v>0</v>
      </c>
      <c r="EL58">
        <f t="shared" ca="1" si="134"/>
        <v>0</v>
      </c>
      <c r="EM58">
        <f t="shared" ca="1" si="135"/>
        <v>0</v>
      </c>
      <c r="EN58">
        <f t="shared" ca="1" si="136"/>
        <v>0</v>
      </c>
      <c r="EO58">
        <f t="shared" ca="1" si="137"/>
        <v>0</v>
      </c>
      <c r="EP58">
        <f t="shared" ca="1" si="138"/>
        <v>0</v>
      </c>
      <c r="EQ58">
        <f t="shared" ca="1" si="139"/>
        <v>0</v>
      </c>
      <c r="ER58">
        <f t="shared" ca="1" si="140"/>
        <v>0.33333333333333331</v>
      </c>
      <c r="ES58">
        <f t="shared" ca="1" si="141"/>
        <v>0</v>
      </c>
      <c r="ET58">
        <f t="shared" ca="1" si="142"/>
        <v>0</v>
      </c>
      <c r="EU58">
        <f t="shared" ca="1" si="143"/>
        <v>0</v>
      </c>
      <c r="EV58">
        <f t="shared" ca="1" si="144"/>
        <v>0</v>
      </c>
      <c r="EW58">
        <f t="shared" ca="1" si="145"/>
        <v>0</v>
      </c>
      <c r="EX58">
        <f t="shared" ca="1" si="146"/>
        <v>0</v>
      </c>
      <c r="EY58">
        <f t="shared" ca="1" si="147"/>
        <v>0</v>
      </c>
      <c r="EZ58">
        <f t="shared" ca="1" si="148"/>
        <v>0</v>
      </c>
      <c r="FA58">
        <f t="shared" ca="1" si="149"/>
        <v>0</v>
      </c>
      <c r="FB58">
        <f t="shared" ca="1" si="150"/>
        <v>0</v>
      </c>
      <c r="FC58">
        <f t="shared" ca="1" si="151"/>
        <v>0</v>
      </c>
      <c r="FD58">
        <f t="shared" ca="1" si="152"/>
        <v>0</v>
      </c>
      <c r="FE58">
        <f t="shared" ca="1" si="153"/>
        <v>0</v>
      </c>
      <c r="FF58">
        <f t="shared" ca="1" si="154"/>
        <v>0</v>
      </c>
      <c r="FG58">
        <f t="shared" ca="1" si="155"/>
        <v>0</v>
      </c>
      <c r="FH58">
        <f t="shared" ca="1" si="156"/>
        <v>0</v>
      </c>
      <c r="FI58">
        <f t="shared" ca="1" si="157"/>
        <v>0</v>
      </c>
      <c r="FJ58">
        <f t="shared" ca="1" si="158"/>
        <v>0</v>
      </c>
      <c r="FK58">
        <f t="shared" ca="1" si="159"/>
        <v>0.66666666666666663</v>
      </c>
      <c r="FL58">
        <f t="shared" ca="1" si="160"/>
        <v>0</v>
      </c>
      <c r="FM58">
        <f t="shared" ca="1" si="161"/>
        <v>0</v>
      </c>
      <c r="FN58">
        <f t="shared" ca="1" si="162"/>
        <v>0</v>
      </c>
      <c r="FO58">
        <f t="shared" ca="1" si="163"/>
        <v>0</v>
      </c>
      <c r="FP58">
        <f t="shared" ca="1" si="164"/>
        <v>0</v>
      </c>
      <c r="FQ58">
        <f t="shared" ca="1" si="165"/>
        <v>0</v>
      </c>
      <c r="FR58">
        <f t="shared" ca="1" si="166"/>
        <v>0</v>
      </c>
      <c r="FS58">
        <f t="shared" ca="1" si="167"/>
        <v>0</v>
      </c>
      <c r="FT58">
        <f t="shared" ca="1" si="168"/>
        <v>0</v>
      </c>
      <c r="FU58">
        <f t="shared" ca="1" si="169"/>
        <v>1.6666666666666667</v>
      </c>
      <c r="FV58">
        <f t="shared" ca="1" si="170"/>
        <v>0</v>
      </c>
      <c r="FW58">
        <f t="shared" ca="1" si="171"/>
        <v>0</v>
      </c>
      <c r="FX58">
        <f t="shared" ca="1" si="172"/>
        <v>0</v>
      </c>
      <c r="FY58">
        <f t="shared" ca="1" si="173"/>
        <v>0</v>
      </c>
      <c r="FZ58">
        <f t="shared" ca="1" si="174"/>
        <v>0</v>
      </c>
      <c r="GA58">
        <f t="shared" ca="1" si="175"/>
        <v>0</v>
      </c>
      <c r="GB58">
        <f t="shared" ca="1" si="176"/>
        <v>0</v>
      </c>
      <c r="GC58">
        <f t="shared" ca="1" si="177"/>
        <v>0</v>
      </c>
      <c r="GD58">
        <f t="shared" ca="1" si="178"/>
        <v>0</v>
      </c>
      <c r="GE58">
        <f t="shared" ca="1" si="179"/>
        <v>0</v>
      </c>
      <c r="GF58">
        <f t="shared" ca="1" si="180"/>
        <v>0</v>
      </c>
      <c r="GG58">
        <f t="shared" ca="1" si="181"/>
        <v>0</v>
      </c>
      <c r="GH58">
        <f t="shared" ca="1" si="182"/>
        <v>0</v>
      </c>
      <c r="GI58">
        <f t="shared" ca="1" si="183"/>
        <v>0</v>
      </c>
      <c r="GJ58">
        <f t="shared" ca="1" si="184"/>
        <v>0</v>
      </c>
      <c r="GK58">
        <f t="shared" ca="1" si="185"/>
        <v>0</v>
      </c>
      <c r="GL58">
        <f t="shared" ca="1" si="186"/>
        <v>0</v>
      </c>
      <c r="GM58">
        <f t="shared" ca="1" si="187"/>
        <v>0</v>
      </c>
      <c r="GN58">
        <f t="shared" ca="1" si="188"/>
        <v>0</v>
      </c>
      <c r="GO58">
        <f t="shared" ca="1" si="189"/>
        <v>0</v>
      </c>
      <c r="GP58">
        <f t="shared" ca="1" si="190"/>
        <v>0</v>
      </c>
      <c r="GQ58">
        <f t="shared" ca="1" si="191"/>
        <v>0</v>
      </c>
      <c r="GR58">
        <f t="shared" ca="1" si="192"/>
        <v>0</v>
      </c>
      <c r="GS58">
        <f t="shared" ca="1" si="193"/>
        <v>0</v>
      </c>
      <c r="GT58">
        <f t="shared" ca="1" si="194"/>
        <v>0</v>
      </c>
      <c r="GU58">
        <f t="shared" ca="1" si="195"/>
        <v>0</v>
      </c>
      <c r="GV58">
        <f t="shared" ca="1" si="196"/>
        <v>0</v>
      </c>
      <c r="GW58">
        <f t="shared" ca="1" si="197"/>
        <v>0</v>
      </c>
      <c r="GX58">
        <f t="shared" ca="1" si="198"/>
        <v>0.33333333333333331</v>
      </c>
      <c r="GY58">
        <f t="shared" ca="1" si="199"/>
        <v>1</v>
      </c>
      <c r="GZ58">
        <f t="shared" ca="1" si="200"/>
        <v>0</v>
      </c>
      <c r="HA58">
        <f t="shared" ca="1" si="201"/>
        <v>0</v>
      </c>
      <c r="HB58">
        <f t="shared" ca="1" si="202"/>
        <v>0</v>
      </c>
      <c r="HC58">
        <f t="shared" ca="1" si="203"/>
        <v>0</v>
      </c>
      <c r="HD58">
        <f t="shared" ca="1" si="204"/>
        <v>0</v>
      </c>
      <c r="HE58">
        <f t="shared" ca="1" si="205"/>
        <v>0</v>
      </c>
      <c r="HF58">
        <f t="shared" ca="1" si="206"/>
        <v>0</v>
      </c>
      <c r="HG58">
        <f t="shared" ca="1" si="207"/>
        <v>0</v>
      </c>
      <c r="HH58">
        <f t="shared" ca="1" si="208"/>
        <v>0</v>
      </c>
      <c r="HI58">
        <f t="shared" ca="1" si="209"/>
        <v>0</v>
      </c>
    </row>
    <row r="59" spans="2:217" x14ac:dyDescent="0.2">
      <c r="B59" s="2">
        <v>45324</v>
      </c>
      <c r="C59">
        <v>1</v>
      </c>
      <c r="D59">
        <v>2</v>
      </c>
      <c r="E59">
        <v>36</v>
      </c>
      <c r="F59">
        <v>28</v>
      </c>
      <c r="G59" s="5">
        <v>706</v>
      </c>
      <c r="H59">
        <f t="shared" ca="1" si="0"/>
        <v>7.333333333333333</v>
      </c>
      <c r="I59">
        <f t="shared" ca="1" si="1"/>
        <v>11</v>
      </c>
      <c r="J59">
        <f t="shared" ca="1" si="2"/>
        <v>7.648255385487527</v>
      </c>
      <c r="K59">
        <f t="shared" ca="1" si="3"/>
        <v>-3.3543969671201768</v>
      </c>
      <c r="L59">
        <f t="shared" ca="1" si="4"/>
        <v>7.648255385487527</v>
      </c>
      <c r="M59">
        <f t="shared" ca="1" si="5"/>
        <v>0</v>
      </c>
      <c r="N59">
        <f t="shared" ca="1" si="6"/>
        <v>0.54230365314539808</v>
      </c>
      <c r="O59">
        <f t="shared" ca="1" si="7"/>
        <v>255.41466666666602</v>
      </c>
      <c r="P59">
        <f t="shared" ca="1" si="8"/>
        <v>244.32666666666569</v>
      </c>
      <c r="Q59">
        <f t="shared" ca="1" si="9"/>
        <v>255.32459009866668</v>
      </c>
      <c r="R59">
        <f t="shared" ca="1" si="10"/>
        <v>58</v>
      </c>
      <c r="S59">
        <f t="shared" ca="1" si="11"/>
        <v>0</v>
      </c>
      <c r="T59">
        <f t="shared" ca="1" si="12"/>
        <v>0.34410910928477395</v>
      </c>
      <c r="U59">
        <f t="shared" ca="1" si="13"/>
        <v>-1</v>
      </c>
      <c r="V59">
        <f t="shared" ca="1" si="14"/>
        <v>1</v>
      </c>
      <c r="W59">
        <f t="shared" ca="1" si="15"/>
        <v>0.34410910928477395</v>
      </c>
      <c r="X59">
        <f t="shared" ca="1" si="16"/>
        <v>1.7575757575757534</v>
      </c>
      <c r="Y59">
        <f t="shared" ca="1" si="17"/>
        <v>2.5387205387205332</v>
      </c>
      <c r="Z59">
        <f t="shared" ca="1" si="18"/>
        <v>3.1616161616161533</v>
      </c>
      <c r="AA59">
        <f t="shared" ca="1" si="19"/>
        <v>8.8450509698137202E-16</v>
      </c>
      <c r="AB59">
        <f t="shared" ca="1" si="20"/>
        <v>-0.21465179916072266</v>
      </c>
      <c r="AC59">
        <f t="shared" ca="1" si="21"/>
        <v>-2.357957289008152E-16</v>
      </c>
      <c r="AD59">
        <f t="shared" ca="1" si="22"/>
        <v>-2.5129288857291701</v>
      </c>
      <c r="AE59">
        <f t="shared" ca="1" si="23"/>
        <v>-7.7686136476281328E-17</v>
      </c>
      <c r="AF59">
        <f t="shared" ca="1" si="24"/>
        <v>-3.3159550254656431</v>
      </c>
      <c r="AG59">
        <f t="shared" ca="1" si="25"/>
        <v>2.387342089405367E-16</v>
      </c>
      <c r="AH59">
        <f t="shared" ca="1" si="26"/>
        <v>-1.8924670706143765</v>
      </c>
      <c r="AI59">
        <f t="shared" ca="1" si="27"/>
        <v>4.1899974627182967E-6</v>
      </c>
      <c r="AJ59">
        <f t="shared" ca="1" si="28"/>
        <v>532.91658227396272</v>
      </c>
      <c r="AK59">
        <f t="shared" ca="1" si="29"/>
        <v>16.312091639927733</v>
      </c>
      <c r="AL59">
        <f t="shared" ca="1" si="30"/>
        <v>15.913081460651698</v>
      </c>
      <c r="AM59">
        <f t="shared" ca="1" si="31"/>
        <v>7.0705797518280669</v>
      </c>
      <c r="AN59">
        <f t="shared" ca="1" si="32"/>
        <v>8.9749228972072697</v>
      </c>
      <c r="AO59">
        <f t="shared" ca="1" si="33"/>
        <v>7.5392337398803635</v>
      </c>
      <c r="AP59">
        <f t="shared" ca="1" si="34"/>
        <v>2.2587607597379162</v>
      </c>
      <c r="AQ59">
        <f t="shared" ca="1" si="35"/>
        <v>1.3180228945712633</v>
      </c>
      <c r="AR59">
        <f t="shared" ca="1" si="36"/>
        <v>1.3180228945712633</v>
      </c>
      <c r="AS59">
        <f t="shared" ca="1" si="37"/>
        <v>0.71491314672312767</v>
      </c>
      <c r="AT59">
        <f t="shared" ca="1" si="38"/>
        <v>0.71491314672312767</v>
      </c>
      <c r="AU59">
        <f t="shared" ca="1" si="39"/>
        <v>0.37400713984072836</v>
      </c>
      <c r="AV59">
        <f t="shared" ca="1" si="40"/>
        <v>0.37400713984072836</v>
      </c>
      <c r="AW59">
        <f t="shared" ca="1" si="41"/>
        <v>-0.24666666666666667</v>
      </c>
      <c r="AX59">
        <f t="shared" ca="1" si="42"/>
        <v>17748.970576362739</v>
      </c>
      <c r="AY59">
        <f t="shared" ca="1" si="43"/>
        <v>2.0669656641740732</v>
      </c>
      <c r="AZ59">
        <f t="shared" ca="1" si="44"/>
        <v>5.1459776727047135</v>
      </c>
      <c r="BA59">
        <f t="shared" ca="1" si="45"/>
        <v>3.3025350224856567</v>
      </c>
      <c r="BB59">
        <f t="shared" ca="1" si="46"/>
        <v>95.145987156229296</v>
      </c>
      <c r="BC59">
        <f t="shared" ca="1" si="47"/>
        <v>33.0952539776751</v>
      </c>
      <c r="BD59">
        <f t="shared" ca="1" si="48"/>
        <v>5.9986277836279127</v>
      </c>
      <c r="BE59">
        <f t="shared" ca="1" si="49"/>
        <v>0</v>
      </c>
      <c r="BF59">
        <f t="shared" ca="1" si="50"/>
        <v>0</v>
      </c>
      <c r="BG59">
        <f t="shared" ca="1" si="51"/>
        <v>0.95413310482175329</v>
      </c>
      <c r="BH59">
        <f t="shared" ca="1" si="52"/>
        <v>4.2355262349845999</v>
      </c>
      <c r="BI59">
        <f t="shared" ca="1" si="53"/>
        <v>1.6613261736490665</v>
      </c>
      <c r="BJ59">
        <f t="shared" ca="1" si="54"/>
        <v>0</v>
      </c>
      <c r="BK59">
        <f t="shared" ca="1" si="55"/>
        <v>0</v>
      </c>
      <c r="BL59">
        <f t="shared" ca="1" si="56"/>
        <v>0</v>
      </c>
      <c r="BM59">
        <f t="shared" ca="1" si="57"/>
        <v>10.07069784610543</v>
      </c>
      <c r="BN59">
        <f t="shared" ca="1" si="58"/>
        <v>13.779665507236762</v>
      </c>
      <c r="BO59">
        <f t="shared" ca="1" si="59"/>
        <v>12.046041980222048</v>
      </c>
      <c r="BP59">
        <f t="shared" ca="1" si="60"/>
        <v>12.555791126565239</v>
      </c>
      <c r="BQ59">
        <f t="shared" ca="1" si="61"/>
        <v>47.383009624574697</v>
      </c>
      <c r="BR59">
        <f t="shared" ca="1" si="62"/>
        <v>0</v>
      </c>
      <c r="BS59">
        <f t="shared" ca="1" si="63"/>
        <v>0.95413310482175329</v>
      </c>
      <c r="BT59">
        <f t="shared" ca="1" si="64"/>
        <v>1.6613261736490665</v>
      </c>
      <c r="BU59">
        <f t="shared" ca="1" si="65"/>
        <v>0</v>
      </c>
      <c r="BV59">
        <f t="shared" ca="1" si="66"/>
        <v>6.4142364956582263</v>
      </c>
      <c r="BW59">
        <f t="shared" ca="1" si="67"/>
        <v>4.3312397895439601</v>
      </c>
      <c r="BX59">
        <f t="shared" ca="1" si="68"/>
        <v>29.820110657784436</v>
      </c>
      <c r="BY59">
        <f t="shared" ca="1" si="69"/>
        <v>0</v>
      </c>
      <c r="BZ59">
        <f t="shared" ca="1" si="70"/>
        <v>3.8330078888559331</v>
      </c>
      <c r="CA59">
        <f t="shared" ca="1" si="71"/>
        <v>29.689381850270298</v>
      </c>
      <c r="CB59">
        <f t="shared" ca="1" si="72"/>
        <v>0</v>
      </c>
      <c r="CC59">
        <f t="shared" ca="1" si="73"/>
        <v>3.8330078888559331</v>
      </c>
      <c r="CD59">
        <f t="shared" ca="1" si="74"/>
        <v>0</v>
      </c>
      <c r="CE59">
        <f t="shared" ca="1" si="75"/>
        <v>10.352571195419534</v>
      </c>
      <c r="CF59">
        <f t="shared" ca="1" si="76"/>
        <v>6.4142364956582263</v>
      </c>
      <c r="CG59">
        <f t="shared" ca="1" si="77"/>
        <v>0</v>
      </c>
      <c r="CH59">
        <f t="shared" ca="1" si="78"/>
        <v>15.615680903611901</v>
      </c>
      <c r="CI59">
        <f t="shared" ca="1" si="79"/>
        <v>24.256659166087434</v>
      </c>
      <c r="CJ59">
        <f t="shared" ca="1" si="80"/>
        <v>4.2355262349845999</v>
      </c>
      <c r="CK59">
        <f t="shared" ca="1" si="81"/>
        <v>0</v>
      </c>
      <c r="CL59">
        <f t="shared" ca="1" si="82"/>
        <v>0</v>
      </c>
      <c r="CM59">
        <f t="shared" ca="1" si="83"/>
        <v>45.423333333333325</v>
      </c>
      <c r="CN59">
        <f t="shared" ca="1" si="84"/>
        <v>50.111336556850894</v>
      </c>
      <c r="CO59">
        <f t="shared" ca="1" si="85"/>
        <v>0</v>
      </c>
      <c r="CP59">
        <f t="shared" ca="1" si="86"/>
        <v>0</v>
      </c>
      <c r="CQ59">
        <f t="shared" ca="1" si="87"/>
        <v>23.976640125261998</v>
      </c>
      <c r="CR59">
        <f t="shared" ca="1" si="88"/>
        <v>0</v>
      </c>
      <c r="CS59">
        <f t="shared" ca="1" si="89"/>
        <v>0</v>
      </c>
      <c r="CT59">
        <f t="shared" ca="1" si="90"/>
        <v>0</v>
      </c>
      <c r="CU59">
        <f t="shared" ca="1" si="91"/>
        <v>0</v>
      </c>
      <c r="CV59">
        <f t="shared" ca="1" si="92"/>
        <v>0</v>
      </c>
      <c r="CW59">
        <f t="shared" ca="1" si="93"/>
        <v>5.0671983010538737</v>
      </c>
      <c r="CX59">
        <f t="shared" ca="1" si="94"/>
        <v>15.241888751721234</v>
      </c>
      <c r="CY59">
        <f t="shared" ca="1" si="95"/>
        <v>80.847725156420495</v>
      </c>
      <c r="CZ59">
        <f t="shared" ca="1" si="96"/>
        <v>0</v>
      </c>
      <c r="DA59">
        <f t="shared" ca="1" si="97"/>
        <v>1.0798533950617266</v>
      </c>
      <c r="DB59">
        <f t="shared" ca="1" si="98"/>
        <v>2.6411693751574665</v>
      </c>
      <c r="DC59">
        <f t="shared" ca="1" si="99"/>
        <v>-3.5697514067355267</v>
      </c>
      <c r="DD59">
        <f t="shared" ca="1" si="100"/>
        <v>-0.51019463340891869</v>
      </c>
      <c r="DE59">
        <f t="shared" ca="1" si="101"/>
        <v>-3.0432893990929668</v>
      </c>
      <c r="DF59">
        <f t="shared" ca="1" si="102"/>
        <v>-2.7300044091710767</v>
      </c>
      <c r="DG59">
        <f t="shared" ca="1" si="103"/>
        <v>-3.3543969671201768</v>
      </c>
      <c r="DH59">
        <f t="shared" ca="1" si="104"/>
        <v>0</v>
      </c>
      <c r="DI59">
        <f t="shared" ca="1" si="105"/>
        <v>0.22222222222222199</v>
      </c>
      <c r="DJ59">
        <f t="shared" ca="1" si="106"/>
        <v>10.333333333333334</v>
      </c>
      <c r="DK59">
        <f t="shared" ca="1" si="107"/>
        <v>3.6666666666666665</v>
      </c>
      <c r="DL59">
        <f t="shared" ca="1" si="108"/>
        <v>2</v>
      </c>
      <c r="DM59">
        <f t="shared" ca="1" si="109"/>
        <v>0</v>
      </c>
      <c r="DN59">
        <f t="shared" ca="1" si="110"/>
        <v>0</v>
      </c>
      <c r="DO59">
        <f t="shared" ca="1" si="111"/>
        <v>0</v>
      </c>
      <c r="DP59">
        <f t="shared" ca="1" si="112"/>
        <v>0.66666666666666663</v>
      </c>
      <c r="DQ59">
        <f t="shared" ca="1" si="113"/>
        <v>0.33333333333333331</v>
      </c>
      <c r="DR59">
        <f t="shared" ca="1" si="114"/>
        <v>1</v>
      </c>
      <c r="DS59">
        <f t="shared" ca="1" si="115"/>
        <v>1</v>
      </c>
      <c r="DT59">
        <f t="shared" ca="1" si="116"/>
        <v>1.6666666666666667</v>
      </c>
      <c r="DU59">
        <f t="shared" ca="1" si="117"/>
        <v>3</v>
      </c>
      <c r="DV59">
        <f t="shared" ca="1" si="118"/>
        <v>3.3333333333333335</v>
      </c>
      <c r="DW59">
        <f t="shared" ca="1" si="119"/>
        <v>0</v>
      </c>
      <c r="DX59">
        <f t="shared" ca="1" si="120"/>
        <v>0</v>
      </c>
      <c r="DY59">
        <f t="shared" ca="1" si="121"/>
        <v>0</v>
      </c>
      <c r="DZ59">
        <f t="shared" ca="1" si="122"/>
        <v>1</v>
      </c>
      <c r="EA59">
        <f t="shared" ca="1" si="123"/>
        <v>-2.9370999999999903</v>
      </c>
      <c r="EB59">
        <f t="shared" ca="1" si="124"/>
        <v>36.653633333333332</v>
      </c>
      <c r="EC59">
        <f t="shared" ca="1" si="125"/>
        <v>0</v>
      </c>
      <c r="ED59">
        <f t="shared" ca="1" si="126"/>
        <v>0</v>
      </c>
      <c r="EE59">
        <f t="shared" ca="1" si="127"/>
        <v>0</v>
      </c>
      <c r="EF59">
        <f t="shared" ca="1" si="128"/>
        <v>0</v>
      </c>
      <c r="EG59">
        <f t="shared" ca="1" si="129"/>
        <v>0</v>
      </c>
      <c r="EH59">
        <f t="shared" ca="1" si="130"/>
        <v>0.33333333333333331</v>
      </c>
      <c r="EI59">
        <f t="shared" ca="1" si="131"/>
        <v>0</v>
      </c>
      <c r="EJ59">
        <f t="shared" ca="1" si="132"/>
        <v>0.66666666666666663</v>
      </c>
      <c r="EK59">
        <f t="shared" ca="1" si="133"/>
        <v>0</v>
      </c>
      <c r="EL59">
        <f t="shared" ca="1" si="134"/>
        <v>0</v>
      </c>
      <c r="EM59">
        <f t="shared" ca="1" si="135"/>
        <v>0</v>
      </c>
      <c r="EN59">
        <f t="shared" ca="1" si="136"/>
        <v>0</v>
      </c>
      <c r="EO59">
        <f t="shared" ca="1" si="137"/>
        <v>0</v>
      </c>
      <c r="EP59">
        <f t="shared" ca="1" si="138"/>
        <v>0</v>
      </c>
      <c r="EQ59">
        <f t="shared" ca="1" si="139"/>
        <v>0</v>
      </c>
      <c r="ER59">
        <f t="shared" ca="1" si="140"/>
        <v>0.33333333333333331</v>
      </c>
      <c r="ES59">
        <f t="shared" ca="1" si="141"/>
        <v>0</v>
      </c>
      <c r="ET59">
        <f t="shared" ca="1" si="142"/>
        <v>0</v>
      </c>
      <c r="EU59">
        <f t="shared" ca="1" si="143"/>
        <v>0</v>
      </c>
      <c r="EV59">
        <f t="shared" ca="1" si="144"/>
        <v>0</v>
      </c>
      <c r="EW59">
        <f t="shared" ca="1" si="145"/>
        <v>0</v>
      </c>
      <c r="EX59">
        <f t="shared" ca="1" si="146"/>
        <v>0</v>
      </c>
      <c r="EY59">
        <f t="shared" ca="1" si="147"/>
        <v>0</v>
      </c>
      <c r="EZ59">
        <f t="shared" ca="1" si="148"/>
        <v>0</v>
      </c>
      <c r="FA59">
        <f t="shared" ca="1" si="149"/>
        <v>0</v>
      </c>
      <c r="FB59">
        <f t="shared" ca="1" si="150"/>
        <v>0</v>
      </c>
      <c r="FC59">
        <f t="shared" ca="1" si="151"/>
        <v>0</v>
      </c>
      <c r="FD59">
        <f t="shared" ca="1" si="152"/>
        <v>0</v>
      </c>
      <c r="FE59">
        <f t="shared" ca="1" si="153"/>
        <v>0</v>
      </c>
      <c r="FF59">
        <f t="shared" ca="1" si="154"/>
        <v>0</v>
      </c>
      <c r="FG59">
        <f t="shared" ca="1" si="155"/>
        <v>0</v>
      </c>
      <c r="FH59">
        <f t="shared" ca="1" si="156"/>
        <v>0</v>
      </c>
      <c r="FI59">
        <f t="shared" ca="1" si="157"/>
        <v>0</v>
      </c>
      <c r="FJ59">
        <f t="shared" ca="1" si="158"/>
        <v>0</v>
      </c>
      <c r="FK59">
        <f t="shared" ca="1" si="159"/>
        <v>0.66666666666666663</v>
      </c>
      <c r="FL59">
        <f t="shared" ca="1" si="160"/>
        <v>0</v>
      </c>
      <c r="FM59">
        <f t="shared" ca="1" si="161"/>
        <v>0</v>
      </c>
      <c r="FN59">
        <f t="shared" ca="1" si="162"/>
        <v>0</v>
      </c>
      <c r="FO59">
        <f t="shared" ca="1" si="163"/>
        <v>0</v>
      </c>
      <c r="FP59">
        <f t="shared" ca="1" si="164"/>
        <v>0</v>
      </c>
      <c r="FQ59">
        <f t="shared" ca="1" si="165"/>
        <v>0</v>
      </c>
      <c r="FR59">
        <f t="shared" ca="1" si="166"/>
        <v>0</v>
      </c>
      <c r="FS59">
        <f t="shared" ca="1" si="167"/>
        <v>0</v>
      </c>
      <c r="FT59">
        <f t="shared" ca="1" si="168"/>
        <v>0</v>
      </c>
      <c r="FU59">
        <f t="shared" ca="1" si="169"/>
        <v>1</v>
      </c>
      <c r="FV59">
        <f t="shared" ca="1" si="170"/>
        <v>0</v>
      </c>
      <c r="FW59">
        <f t="shared" ca="1" si="171"/>
        <v>0</v>
      </c>
      <c r="FX59">
        <f t="shared" ca="1" si="172"/>
        <v>0</v>
      </c>
      <c r="FY59">
        <f t="shared" ca="1" si="173"/>
        <v>0</v>
      </c>
      <c r="FZ59">
        <f t="shared" ca="1" si="174"/>
        <v>0</v>
      </c>
      <c r="GA59">
        <f t="shared" ca="1" si="175"/>
        <v>0</v>
      </c>
      <c r="GB59">
        <f t="shared" ca="1" si="176"/>
        <v>0</v>
      </c>
      <c r="GC59">
        <f t="shared" ca="1" si="177"/>
        <v>0</v>
      </c>
      <c r="GD59">
        <f t="shared" ca="1" si="178"/>
        <v>0</v>
      </c>
      <c r="GE59">
        <f t="shared" ca="1" si="179"/>
        <v>0</v>
      </c>
      <c r="GF59">
        <f t="shared" ca="1" si="180"/>
        <v>0</v>
      </c>
      <c r="GG59">
        <f t="shared" ca="1" si="181"/>
        <v>0</v>
      </c>
      <c r="GH59">
        <f t="shared" ca="1" si="182"/>
        <v>0</v>
      </c>
      <c r="GI59">
        <f t="shared" ca="1" si="183"/>
        <v>0</v>
      </c>
      <c r="GJ59">
        <f t="shared" ca="1" si="184"/>
        <v>0</v>
      </c>
      <c r="GK59">
        <f t="shared" ca="1" si="185"/>
        <v>0</v>
      </c>
      <c r="GL59">
        <f t="shared" ca="1" si="186"/>
        <v>0</v>
      </c>
      <c r="GM59">
        <f t="shared" ca="1" si="187"/>
        <v>0</v>
      </c>
      <c r="GN59">
        <f t="shared" ca="1" si="188"/>
        <v>0</v>
      </c>
      <c r="GO59">
        <f t="shared" ca="1" si="189"/>
        <v>0</v>
      </c>
      <c r="GP59">
        <f t="shared" ca="1" si="190"/>
        <v>0.66666666666666663</v>
      </c>
      <c r="GQ59">
        <f t="shared" ca="1" si="191"/>
        <v>0.66666666666666663</v>
      </c>
      <c r="GR59">
        <f t="shared" ca="1" si="192"/>
        <v>0</v>
      </c>
      <c r="GS59">
        <f t="shared" ca="1" si="193"/>
        <v>0</v>
      </c>
      <c r="GT59">
        <f t="shared" ca="1" si="194"/>
        <v>0</v>
      </c>
      <c r="GU59">
        <f t="shared" ca="1" si="195"/>
        <v>0</v>
      </c>
      <c r="GV59">
        <f t="shared" ca="1" si="196"/>
        <v>0</v>
      </c>
      <c r="GW59">
        <f t="shared" ca="1" si="197"/>
        <v>0</v>
      </c>
      <c r="GX59">
        <f t="shared" ca="1" si="198"/>
        <v>0.33333333333333331</v>
      </c>
      <c r="GY59">
        <f t="shared" ca="1" si="199"/>
        <v>1</v>
      </c>
      <c r="GZ59">
        <f t="shared" ca="1" si="200"/>
        <v>0</v>
      </c>
      <c r="HA59">
        <f t="shared" ca="1" si="201"/>
        <v>0</v>
      </c>
      <c r="HB59">
        <f t="shared" ca="1" si="202"/>
        <v>0</v>
      </c>
      <c r="HC59">
        <f t="shared" ca="1" si="203"/>
        <v>0</v>
      </c>
      <c r="HD59">
        <f t="shared" ca="1" si="204"/>
        <v>0</v>
      </c>
      <c r="HE59">
        <f t="shared" ca="1" si="205"/>
        <v>0</v>
      </c>
      <c r="HF59">
        <f t="shared" ca="1" si="206"/>
        <v>0</v>
      </c>
      <c r="HG59">
        <f t="shared" ca="1" si="207"/>
        <v>0</v>
      </c>
      <c r="HH59">
        <f t="shared" ca="1" si="208"/>
        <v>0</v>
      </c>
      <c r="HI59">
        <f t="shared" ca="1" si="209"/>
        <v>0</v>
      </c>
    </row>
    <row r="60" spans="2:217" x14ac:dyDescent="0.2">
      <c r="B60" s="2">
        <v>45324</v>
      </c>
      <c r="C60">
        <v>1</v>
      </c>
      <c r="D60">
        <v>2</v>
      </c>
      <c r="E60">
        <v>36</v>
      </c>
      <c r="F60">
        <v>9</v>
      </c>
      <c r="G60" s="5">
        <v>582</v>
      </c>
      <c r="H60">
        <f t="shared" ca="1" si="0"/>
        <v>6.666666666666667</v>
      </c>
      <c r="I60">
        <f t="shared" ca="1" si="1"/>
        <v>9.6666666666666661</v>
      </c>
      <c r="J60">
        <f t="shared" ca="1" si="2"/>
        <v>7.4806712962962933</v>
      </c>
      <c r="K60">
        <f t="shared" ca="1" si="3"/>
        <v>-3.0537037037036967</v>
      </c>
      <c r="L60">
        <f t="shared" ca="1" si="4"/>
        <v>7.4806712962962933</v>
      </c>
      <c r="M60">
        <f t="shared" ca="1" si="5"/>
        <v>0</v>
      </c>
      <c r="N60">
        <f t="shared" ca="1" si="6"/>
        <v>0.51660090460324926</v>
      </c>
      <c r="O60">
        <f t="shared" ca="1" si="7"/>
        <v>235.39733333333334</v>
      </c>
      <c r="P60">
        <f t="shared" ca="1" si="8"/>
        <v>225.65333333333237</v>
      </c>
      <c r="Q60">
        <f t="shared" ca="1" si="9"/>
        <v>235.31754697599999</v>
      </c>
      <c r="R60">
        <f t="shared" ca="1" si="10"/>
        <v>50</v>
      </c>
      <c r="S60">
        <f t="shared" ca="1" si="11"/>
        <v>0</v>
      </c>
      <c r="T60">
        <f t="shared" ca="1" si="12"/>
        <v>0.34429544493888131</v>
      </c>
      <c r="U60">
        <f t="shared" ca="1" si="13"/>
        <v>-1</v>
      </c>
      <c r="V60">
        <f t="shared" ca="1" si="14"/>
        <v>1</v>
      </c>
      <c r="W60">
        <f t="shared" ca="1" si="15"/>
        <v>0.34429544493888131</v>
      </c>
      <c r="X60">
        <f t="shared" ca="1" si="16"/>
        <v>1.7037037037036999</v>
      </c>
      <c r="Y60">
        <f t="shared" ca="1" si="17"/>
        <v>2.4444444444444398</v>
      </c>
      <c r="Z60">
        <f t="shared" ca="1" si="18"/>
        <v>3.0740740740740669</v>
      </c>
      <c r="AA60">
        <f t="shared" ca="1" si="19"/>
        <v>4.8401145551657332E-16</v>
      </c>
      <c r="AB60">
        <f t="shared" ca="1" si="20"/>
        <v>-0.21445499547281599</v>
      </c>
      <c r="AC60">
        <f t="shared" ca="1" si="21"/>
        <v>-1.788034139688432E-16</v>
      </c>
      <c r="AD60">
        <f t="shared" ca="1" si="22"/>
        <v>-2.4599640405198699</v>
      </c>
      <c r="AE60">
        <f t="shared" ca="1" si="23"/>
        <v>-1.42231667974489E-16</v>
      </c>
      <c r="AF60">
        <f t="shared" ca="1" si="24"/>
        <v>-3.2939582992625298</v>
      </c>
      <c r="AG60">
        <f t="shared" ca="1" si="25"/>
        <v>3.2625202165903571E-17</v>
      </c>
      <c r="AH60">
        <f t="shared" ca="1" si="26"/>
        <v>-1.8971001683377835</v>
      </c>
      <c r="AI60">
        <f t="shared" ca="1" si="27"/>
        <v>3.1233319645839502E-6</v>
      </c>
      <c r="AJ60">
        <f t="shared" ca="1" si="28"/>
        <v>463.535284384546</v>
      </c>
      <c r="AK60">
        <f t="shared" ca="1" si="29"/>
        <v>14.174020452470002</v>
      </c>
      <c r="AL60">
        <f t="shared" ca="1" si="30"/>
        <v>13.9742492670091</v>
      </c>
      <c r="AM60">
        <f t="shared" ca="1" si="31"/>
        <v>6.46508089151882</v>
      </c>
      <c r="AN60">
        <f t="shared" ca="1" si="32"/>
        <v>7.7829196955667506</v>
      </c>
      <c r="AO60">
        <f t="shared" ca="1" si="33"/>
        <v>6.630985449416503</v>
      </c>
      <c r="AP60">
        <f t="shared" ca="1" si="34"/>
        <v>1.9560113295832899</v>
      </c>
      <c r="AQ60">
        <f t="shared" ca="1" si="35"/>
        <v>1.0986067977499701</v>
      </c>
      <c r="AR60">
        <f t="shared" ca="1" si="36"/>
        <v>1.0986067977499701</v>
      </c>
      <c r="AS60">
        <f t="shared" ca="1" si="37"/>
        <v>0.60080623127081367</v>
      </c>
      <c r="AT60">
        <f t="shared" ca="1" si="38"/>
        <v>0.60080623127081367</v>
      </c>
      <c r="AU60">
        <f t="shared" ca="1" si="39"/>
        <v>0.29831978230207301</v>
      </c>
      <c r="AV60">
        <f t="shared" ca="1" si="40"/>
        <v>0.29831978230207301</v>
      </c>
      <c r="AW60">
        <f t="shared" ca="1" si="41"/>
        <v>-0.11333333333333333</v>
      </c>
      <c r="AX60">
        <f t="shared" ca="1" si="42"/>
        <v>3812.7666997723536</v>
      </c>
      <c r="AY60">
        <f t="shared" ca="1" si="43"/>
        <v>1.7973128550375066</v>
      </c>
      <c r="AZ60">
        <f t="shared" ca="1" si="44"/>
        <v>4.7362517436869593</v>
      </c>
      <c r="BA60">
        <f t="shared" ca="1" si="45"/>
        <v>2.7959957036811431</v>
      </c>
      <c r="BB60">
        <f t="shared" ca="1" si="46"/>
        <v>85.775462406192773</v>
      </c>
      <c r="BC60">
        <f t="shared" ca="1" si="47"/>
        <v>29.689381850270298</v>
      </c>
      <c r="BD60">
        <f t="shared" ca="1" si="48"/>
        <v>2.16561989477198</v>
      </c>
      <c r="BE60">
        <f t="shared" ca="1" si="49"/>
        <v>0</v>
      </c>
      <c r="BF60">
        <f t="shared" ca="1" si="50"/>
        <v>0</v>
      </c>
      <c r="BG60">
        <f t="shared" ca="1" si="51"/>
        <v>0</v>
      </c>
      <c r="BH60">
        <f t="shared" ca="1" si="52"/>
        <v>4.2355262349845999</v>
      </c>
      <c r="BI60">
        <f t="shared" ca="1" si="53"/>
        <v>1.6613261736490665</v>
      </c>
      <c r="BJ60">
        <f t="shared" ca="1" si="54"/>
        <v>0</v>
      </c>
      <c r="BK60">
        <f t="shared" ca="1" si="55"/>
        <v>0</v>
      </c>
      <c r="BL60">
        <f t="shared" ca="1" si="56"/>
        <v>0</v>
      </c>
      <c r="BM60">
        <f t="shared" ca="1" si="57"/>
        <v>22.155535261432032</v>
      </c>
      <c r="BN60">
        <f t="shared" ca="1" si="58"/>
        <v>2.0141395692210966</v>
      </c>
      <c r="BO60">
        <f t="shared" ca="1" si="59"/>
        <v>9.6787149655734925</v>
      </c>
      <c r="BP60">
        <f t="shared" ca="1" si="60"/>
        <v>13.469630164012038</v>
      </c>
      <c r="BQ60">
        <f t="shared" ca="1" si="61"/>
        <v>43.063298459723107</v>
      </c>
      <c r="BR60">
        <f t="shared" ca="1" si="62"/>
        <v>0</v>
      </c>
      <c r="BS60">
        <f t="shared" ca="1" si="63"/>
        <v>0</v>
      </c>
      <c r="BT60">
        <f t="shared" ca="1" si="64"/>
        <v>1.6613261736490665</v>
      </c>
      <c r="BU60">
        <f t="shared" ca="1" si="65"/>
        <v>0</v>
      </c>
      <c r="BV60">
        <f t="shared" ca="1" si="66"/>
        <v>6.4968596843159396</v>
      </c>
      <c r="BW60">
        <f t="shared" ca="1" si="67"/>
        <v>0</v>
      </c>
      <c r="BX60">
        <f t="shared" ca="1" si="68"/>
        <v>33.848389796226634</v>
      </c>
      <c r="BY60">
        <f t="shared" ca="1" si="69"/>
        <v>0</v>
      </c>
      <c r="BZ60">
        <f t="shared" ca="1" si="70"/>
        <v>0</v>
      </c>
      <c r="CA60">
        <f t="shared" ca="1" si="71"/>
        <v>29.689381850270298</v>
      </c>
      <c r="CB60">
        <f t="shared" ca="1" si="72"/>
        <v>0</v>
      </c>
      <c r="CC60">
        <f t="shared" ca="1" si="73"/>
        <v>0</v>
      </c>
      <c r="CD60">
        <f t="shared" ca="1" si="74"/>
        <v>0</v>
      </c>
      <c r="CE60">
        <f t="shared" ca="1" si="75"/>
        <v>1.6613261736490665</v>
      </c>
      <c r="CF60">
        <f t="shared" ca="1" si="76"/>
        <v>6.4968596843159396</v>
      </c>
      <c r="CG60">
        <f t="shared" ca="1" si="77"/>
        <v>0</v>
      </c>
      <c r="CH60">
        <f t="shared" ca="1" si="78"/>
        <v>14.701841866165099</v>
      </c>
      <c r="CI60">
        <f t="shared" ca="1" si="79"/>
        <v>28.284938304529632</v>
      </c>
      <c r="CJ60">
        <f t="shared" ca="1" si="80"/>
        <v>4.2355262349845999</v>
      </c>
      <c r="CK60">
        <f t="shared" ca="1" si="81"/>
        <v>0</v>
      </c>
      <c r="CL60">
        <f t="shared" ca="1" si="82"/>
        <v>0</v>
      </c>
      <c r="CM60">
        <f t="shared" ca="1" si="83"/>
        <v>31.936666666666667</v>
      </c>
      <c r="CN60">
        <f t="shared" ca="1" si="84"/>
        <v>46.057991205550898</v>
      </c>
      <c r="CO60">
        <f t="shared" ca="1" si="85"/>
        <v>0</v>
      </c>
      <c r="CP60">
        <f t="shared" ca="1" si="86"/>
        <v>0</v>
      </c>
      <c r="CQ60">
        <f t="shared" ca="1" si="87"/>
        <v>23.976640125261998</v>
      </c>
      <c r="CR60">
        <f t="shared" ca="1" si="88"/>
        <v>0</v>
      </c>
      <c r="CS60">
        <f t="shared" ca="1" si="89"/>
        <v>0</v>
      </c>
      <c r="CT60">
        <f t="shared" ca="1" si="90"/>
        <v>0</v>
      </c>
      <c r="CU60">
        <f t="shared" ca="1" si="91"/>
        <v>0</v>
      </c>
      <c r="CV60">
        <f t="shared" ca="1" si="92"/>
        <v>0</v>
      </c>
      <c r="CW60">
        <f t="shared" ca="1" si="93"/>
        <v>1.6613261736490665</v>
      </c>
      <c r="CX60">
        <f t="shared" ca="1" si="94"/>
        <v>13.373916609452701</v>
      </c>
      <c r="CY60">
        <f t="shared" ca="1" si="95"/>
        <v>70.37015526580997</v>
      </c>
      <c r="CZ60">
        <f t="shared" ca="1" si="96"/>
        <v>0</v>
      </c>
      <c r="DA60">
        <f t="shared" ca="1" si="97"/>
        <v>1.0798533950617266</v>
      </c>
      <c r="DB60">
        <f t="shared" ca="1" si="98"/>
        <v>0</v>
      </c>
      <c r="DC60">
        <f t="shared" ca="1" si="99"/>
        <v>-3.27590388007054</v>
      </c>
      <c r="DD60">
        <f t="shared" ca="1" si="100"/>
        <v>0</v>
      </c>
      <c r="DE60">
        <f t="shared" ca="1" si="101"/>
        <v>-3.1043028785588267</v>
      </c>
      <c r="DF60">
        <f t="shared" ca="1" si="102"/>
        <v>-0.48832042076089666</v>
      </c>
      <c r="DG60">
        <f t="shared" ca="1" si="103"/>
        <v>-3.0537037037036967</v>
      </c>
      <c r="DH60">
        <f t="shared" ca="1" si="104"/>
        <v>0</v>
      </c>
      <c r="DI60">
        <f t="shared" ca="1" si="105"/>
        <v>0.15079365079365001</v>
      </c>
      <c r="DJ60">
        <f t="shared" ca="1" si="106"/>
        <v>9</v>
      </c>
      <c r="DK60">
        <f t="shared" ca="1" si="107"/>
        <v>3</v>
      </c>
      <c r="DL60">
        <f t="shared" ca="1" si="108"/>
        <v>1.3333333333333333</v>
      </c>
      <c r="DM60">
        <f t="shared" ca="1" si="109"/>
        <v>0</v>
      </c>
      <c r="DN60">
        <f t="shared" ca="1" si="110"/>
        <v>0</v>
      </c>
      <c r="DO60">
        <f t="shared" ca="1" si="111"/>
        <v>0</v>
      </c>
      <c r="DP60">
        <f t="shared" ca="1" si="112"/>
        <v>0.66666666666666663</v>
      </c>
      <c r="DQ60">
        <f t="shared" ca="1" si="113"/>
        <v>0.33333333333333331</v>
      </c>
      <c r="DR60">
        <f t="shared" ca="1" si="114"/>
        <v>1</v>
      </c>
      <c r="DS60">
        <f t="shared" ca="1" si="115"/>
        <v>0.33333333333333331</v>
      </c>
      <c r="DT60">
        <f t="shared" ca="1" si="116"/>
        <v>1</v>
      </c>
      <c r="DU60">
        <f t="shared" ca="1" si="117"/>
        <v>2.3333333333333335</v>
      </c>
      <c r="DV60">
        <f t="shared" ca="1" si="118"/>
        <v>2</v>
      </c>
      <c r="DW60">
        <f t="shared" ca="1" si="119"/>
        <v>0</v>
      </c>
      <c r="DX60">
        <f t="shared" ca="1" si="120"/>
        <v>0</v>
      </c>
      <c r="DY60">
        <f t="shared" ca="1" si="121"/>
        <v>0</v>
      </c>
      <c r="DZ60">
        <f t="shared" ca="1" si="122"/>
        <v>1</v>
      </c>
      <c r="EA60">
        <f t="shared" ca="1" si="123"/>
        <v>-2.7691666666666568</v>
      </c>
      <c r="EB60">
        <f t="shared" ca="1" si="124"/>
        <v>32.299100000000003</v>
      </c>
      <c r="EC60">
        <f t="shared" ca="1" si="125"/>
        <v>0</v>
      </c>
      <c r="ED60">
        <f t="shared" ca="1" si="126"/>
        <v>0</v>
      </c>
      <c r="EE60">
        <f t="shared" ca="1" si="127"/>
        <v>0</v>
      </c>
      <c r="EF60">
        <f t="shared" ca="1" si="128"/>
        <v>0</v>
      </c>
      <c r="EG60">
        <f t="shared" ca="1" si="129"/>
        <v>0</v>
      </c>
      <c r="EH60">
        <f t="shared" ca="1" si="130"/>
        <v>0.33333333333333331</v>
      </c>
      <c r="EI60">
        <f t="shared" ca="1" si="131"/>
        <v>0</v>
      </c>
      <c r="EJ60">
        <f t="shared" ca="1" si="132"/>
        <v>0</v>
      </c>
      <c r="EK60">
        <f t="shared" ca="1" si="133"/>
        <v>0</v>
      </c>
      <c r="EL60">
        <f t="shared" ca="1" si="134"/>
        <v>0</v>
      </c>
      <c r="EM60">
        <f t="shared" ca="1" si="135"/>
        <v>0</v>
      </c>
      <c r="EN60">
        <f t="shared" ca="1" si="136"/>
        <v>0</v>
      </c>
      <c r="EO60">
        <f t="shared" ca="1" si="137"/>
        <v>0</v>
      </c>
      <c r="EP60">
        <f t="shared" ca="1" si="138"/>
        <v>0</v>
      </c>
      <c r="EQ60">
        <f t="shared" ca="1" si="139"/>
        <v>0</v>
      </c>
      <c r="ER60">
        <f t="shared" ca="1" si="140"/>
        <v>0.33333333333333331</v>
      </c>
      <c r="ES60">
        <f t="shared" ca="1" si="141"/>
        <v>0</v>
      </c>
      <c r="ET60">
        <f t="shared" ca="1" si="142"/>
        <v>0</v>
      </c>
      <c r="EU60">
        <f t="shared" ca="1" si="143"/>
        <v>0</v>
      </c>
      <c r="EV60">
        <f t="shared" ca="1" si="144"/>
        <v>0</v>
      </c>
      <c r="EW60">
        <f t="shared" ca="1" si="145"/>
        <v>0</v>
      </c>
      <c r="EX60">
        <f t="shared" ca="1" si="146"/>
        <v>0</v>
      </c>
      <c r="EY60">
        <f t="shared" ca="1" si="147"/>
        <v>0</v>
      </c>
      <c r="EZ60">
        <f t="shared" ca="1" si="148"/>
        <v>0</v>
      </c>
      <c r="FA60">
        <f t="shared" ca="1" si="149"/>
        <v>0</v>
      </c>
      <c r="FB60">
        <f t="shared" ca="1" si="150"/>
        <v>0</v>
      </c>
      <c r="FC60">
        <f t="shared" ca="1" si="151"/>
        <v>0</v>
      </c>
      <c r="FD60">
        <f t="shared" ca="1" si="152"/>
        <v>0</v>
      </c>
      <c r="FE60">
        <f t="shared" ca="1" si="153"/>
        <v>0</v>
      </c>
      <c r="FF60">
        <f t="shared" ca="1" si="154"/>
        <v>0</v>
      </c>
      <c r="FG60">
        <f t="shared" ca="1" si="155"/>
        <v>0</v>
      </c>
      <c r="FH60">
        <f t="shared" ca="1" si="156"/>
        <v>0</v>
      </c>
      <c r="FI60">
        <f t="shared" ca="1" si="157"/>
        <v>0</v>
      </c>
      <c r="FJ60">
        <f t="shared" ca="1" si="158"/>
        <v>0</v>
      </c>
      <c r="FK60">
        <f t="shared" ca="1" si="159"/>
        <v>0.66666666666666663</v>
      </c>
      <c r="FL60">
        <f t="shared" ca="1" si="160"/>
        <v>0</v>
      </c>
      <c r="FM60">
        <f t="shared" ca="1" si="161"/>
        <v>0</v>
      </c>
      <c r="FN60">
        <f t="shared" ca="1" si="162"/>
        <v>0</v>
      </c>
      <c r="FO60">
        <f t="shared" ca="1" si="163"/>
        <v>0</v>
      </c>
      <c r="FP60">
        <f t="shared" ca="1" si="164"/>
        <v>0</v>
      </c>
      <c r="FQ60">
        <f t="shared" ca="1" si="165"/>
        <v>0</v>
      </c>
      <c r="FR60">
        <f t="shared" ca="1" si="166"/>
        <v>0</v>
      </c>
      <c r="FS60">
        <f t="shared" ca="1" si="167"/>
        <v>0</v>
      </c>
      <c r="FT60">
        <f t="shared" ca="1" si="168"/>
        <v>0</v>
      </c>
      <c r="FU60">
        <f t="shared" ca="1" si="169"/>
        <v>1</v>
      </c>
      <c r="FV60">
        <f t="shared" ca="1" si="170"/>
        <v>0</v>
      </c>
      <c r="FW60">
        <f t="shared" ca="1" si="171"/>
        <v>0</v>
      </c>
      <c r="FX60">
        <f t="shared" ca="1" si="172"/>
        <v>0</v>
      </c>
      <c r="FY60">
        <f t="shared" ca="1" si="173"/>
        <v>0</v>
      </c>
      <c r="FZ60">
        <f t="shared" ca="1" si="174"/>
        <v>0</v>
      </c>
      <c r="GA60">
        <f t="shared" ca="1" si="175"/>
        <v>0</v>
      </c>
      <c r="GB60">
        <f t="shared" ca="1" si="176"/>
        <v>0</v>
      </c>
      <c r="GC60">
        <f t="shared" ca="1" si="177"/>
        <v>0</v>
      </c>
      <c r="GD60">
        <f t="shared" ca="1" si="178"/>
        <v>0</v>
      </c>
      <c r="GE60">
        <f t="shared" ca="1" si="179"/>
        <v>0</v>
      </c>
      <c r="GF60">
        <f t="shared" ca="1" si="180"/>
        <v>0</v>
      </c>
      <c r="GG60">
        <f t="shared" ca="1" si="181"/>
        <v>0</v>
      </c>
      <c r="GH60">
        <f t="shared" ca="1" si="182"/>
        <v>0</v>
      </c>
      <c r="GI60">
        <f t="shared" ca="1" si="183"/>
        <v>0</v>
      </c>
      <c r="GJ60">
        <f t="shared" ca="1" si="184"/>
        <v>0</v>
      </c>
      <c r="GK60">
        <f t="shared" ca="1" si="185"/>
        <v>0</v>
      </c>
      <c r="GL60">
        <f t="shared" ca="1" si="186"/>
        <v>0</v>
      </c>
      <c r="GM60">
        <f t="shared" ca="1" si="187"/>
        <v>0</v>
      </c>
      <c r="GN60">
        <f t="shared" ca="1" si="188"/>
        <v>0</v>
      </c>
      <c r="GO60">
        <f t="shared" ca="1" si="189"/>
        <v>0</v>
      </c>
      <c r="GP60">
        <f t="shared" ca="1" si="190"/>
        <v>0</v>
      </c>
      <c r="GQ60">
        <f t="shared" ca="1" si="191"/>
        <v>0</v>
      </c>
      <c r="GR60">
        <f t="shared" ca="1" si="192"/>
        <v>0</v>
      </c>
      <c r="GS60">
        <f t="shared" ca="1" si="193"/>
        <v>0</v>
      </c>
      <c r="GT60">
        <f t="shared" ca="1" si="194"/>
        <v>0</v>
      </c>
      <c r="GU60">
        <f t="shared" ca="1" si="195"/>
        <v>0</v>
      </c>
      <c r="GV60">
        <f t="shared" ca="1" si="196"/>
        <v>0</v>
      </c>
      <c r="GW60">
        <f t="shared" ca="1" si="197"/>
        <v>0</v>
      </c>
      <c r="GX60">
        <f t="shared" ca="1" si="198"/>
        <v>0.33333333333333331</v>
      </c>
      <c r="GY60">
        <f t="shared" ca="1" si="199"/>
        <v>1</v>
      </c>
      <c r="GZ60">
        <f t="shared" ca="1" si="200"/>
        <v>0</v>
      </c>
      <c r="HA60">
        <f t="shared" ca="1" si="201"/>
        <v>0</v>
      </c>
      <c r="HB60">
        <f t="shared" ca="1" si="202"/>
        <v>0</v>
      </c>
      <c r="HC60">
        <f t="shared" ca="1" si="203"/>
        <v>0</v>
      </c>
      <c r="HD60">
        <f t="shared" ca="1" si="204"/>
        <v>0</v>
      </c>
      <c r="HE60">
        <f t="shared" ca="1" si="205"/>
        <v>0</v>
      </c>
      <c r="HF60">
        <f t="shared" ca="1" si="206"/>
        <v>0</v>
      </c>
      <c r="HG60">
        <f t="shared" ca="1" si="207"/>
        <v>0</v>
      </c>
      <c r="HH60">
        <f t="shared" ca="1" si="208"/>
        <v>0</v>
      </c>
      <c r="HI60">
        <f t="shared" ca="1" si="209"/>
        <v>0</v>
      </c>
    </row>
    <row r="61" spans="2:217" x14ac:dyDescent="0.2">
      <c r="B61" s="2">
        <v>45324</v>
      </c>
      <c r="C61">
        <v>1</v>
      </c>
      <c r="D61">
        <v>2</v>
      </c>
      <c r="E61">
        <v>36</v>
      </c>
      <c r="F61">
        <v>11</v>
      </c>
      <c r="G61" s="5">
        <v>11</v>
      </c>
      <c r="H61">
        <f t="shared" ca="1" si="0"/>
        <v>8</v>
      </c>
      <c r="I61">
        <f t="shared" ca="1" si="1"/>
        <v>12.333333333333334</v>
      </c>
      <c r="J61">
        <f t="shared" ca="1" si="2"/>
        <v>7.73159722222222</v>
      </c>
      <c r="K61">
        <f t="shared" ca="1" si="3"/>
        <v>-3.5035667044595566</v>
      </c>
      <c r="L61">
        <f t="shared" ca="1" si="4"/>
        <v>7.73159722222222</v>
      </c>
      <c r="M61">
        <f t="shared" ca="1" si="5"/>
        <v>0</v>
      </c>
      <c r="N61">
        <f t="shared" ca="1" si="6"/>
        <v>0.57319480567467329</v>
      </c>
      <c r="O61">
        <f t="shared" ca="1" si="7"/>
        <v>254.09999999999934</v>
      </c>
      <c r="P61">
        <f t="shared" ca="1" si="8"/>
        <v>241.66799999999898</v>
      </c>
      <c r="Q61">
        <f t="shared" ca="1" si="9"/>
        <v>254.00508039466669</v>
      </c>
      <c r="R61">
        <f t="shared" ca="1" si="10"/>
        <v>58</v>
      </c>
      <c r="S61">
        <f t="shared" ca="1" si="11"/>
        <v>0</v>
      </c>
      <c r="T61">
        <f t="shared" ca="1" si="12"/>
        <v>0.34410314315058338</v>
      </c>
      <c r="U61">
        <f t="shared" ca="1" si="13"/>
        <v>-1</v>
      </c>
      <c r="V61">
        <f t="shared" ca="1" si="14"/>
        <v>1</v>
      </c>
      <c r="W61">
        <f t="shared" ca="1" si="15"/>
        <v>0.34410314315058338</v>
      </c>
      <c r="X61">
        <f t="shared" ca="1" si="16"/>
        <v>1.6363636363636331</v>
      </c>
      <c r="Y61">
        <f t="shared" ca="1" si="17"/>
        <v>2.4175084175084134</v>
      </c>
      <c r="Z61">
        <f t="shared" ca="1" si="18"/>
        <v>3.1010101010100932</v>
      </c>
      <c r="AA61">
        <f t="shared" ca="1" si="19"/>
        <v>3.8998756345210595E-16</v>
      </c>
      <c r="AB61">
        <f t="shared" ca="1" si="20"/>
        <v>-0.21478842275791199</v>
      </c>
      <c r="AC61">
        <f t="shared" ca="1" si="21"/>
        <v>-1.0866935643003096E-2</v>
      </c>
      <c r="AD61">
        <f t="shared" ca="1" si="22"/>
        <v>-2.5486306976737301</v>
      </c>
      <c r="AE61">
        <f t="shared" ca="1" si="23"/>
        <v>-1.8653648600533966E-16</v>
      </c>
      <c r="AF61">
        <f t="shared" ca="1" si="24"/>
        <v>-3.314288431476617</v>
      </c>
      <c r="AG61">
        <f t="shared" ca="1" si="25"/>
        <v>-7.2890193909261836E-17</v>
      </c>
      <c r="AH61">
        <f t="shared" ca="1" si="26"/>
        <v>-1.8928362440625632</v>
      </c>
      <c r="AI61">
        <f t="shared" ca="1" si="27"/>
        <v>4.8033299377859033E-6</v>
      </c>
      <c r="AJ61">
        <f t="shared" ca="1" si="28"/>
        <v>576.61177275187595</v>
      </c>
      <c r="AK61">
        <f t="shared" ca="1" si="29"/>
        <v>17.507353785803335</v>
      </c>
      <c r="AL61">
        <f t="shared" ca="1" si="30"/>
        <v>17.307582600342432</v>
      </c>
      <c r="AM61">
        <f t="shared" ca="1" si="31"/>
        <v>7.131747558185487</v>
      </c>
      <c r="AN61">
        <f t="shared" ca="1" si="32"/>
        <v>9.44958636223339</v>
      </c>
      <c r="AO61">
        <f t="shared" ca="1" si="33"/>
        <v>8.2976521160831691</v>
      </c>
      <c r="AP61">
        <f t="shared" ca="1" si="34"/>
        <v>2.2893446629166232</v>
      </c>
      <c r="AQ61">
        <f t="shared" ca="1" si="35"/>
        <v>1.2652734644166366</v>
      </c>
      <c r="AR61">
        <f t="shared" ca="1" si="36"/>
        <v>1.2652734644166366</v>
      </c>
      <c r="AS61">
        <f t="shared" ca="1" si="37"/>
        <v>0.68853843164581707</v>
      </c>
      <c r="AT61">
        <f t="shared" ca="1" si="38"/>
        <v>0.68853843164581707</v>
      </c>
      <c r="AU61">
        <f t="shared" ca="1" si="39"/>
        <v>0.36301921582290836</v>
      </c>
      <c r="AV61">
        <f t="shared" ca="1" si="40"/>
        <v>0.36301921582290836</v>
      </c>
      <c r="AW61">
        <f t="shared" ca="1" si="41"/>
        <v>-0.11333333333333333</v>
      </c>
      <c r="AX61">
        <f t="shared" ca="1" si="42"/>
        <v>35377.586582019278</v>
      </c>
      <c r="AY61">
        <f t="shared" ca="1" si="43"/>
        <v>1.8881315553503868</v>
      </c>
      <c r="AZ61">
        <f t="shared" ca="1" si="44"/>
        <v>5.971041435710899</v>
      </c>
      <c r="BA61">
        <f t="shared" ca="1" si="45"/>
        <v>3.8346633808885628</v>
      </c>
      <c r="BB61">
        <f t="shared" ca="1" si="46"/>
        <v>98.008639892501961</v>
      </c>
      <c r="BC61">
        <f t="shared" ca="1" si="47"/>
        <v>29.689381850270298</v>
      </c>
      <c r="BD61">
        <f t="shared" ca="1" si="48"/>
        <v>2.16561989477198</v>
      </c>
      <c r="BE61">
        <f t="shared" ca="1" si="49"/>
        <v>0</v>
      </c>
      <c r="BF61">
        <f t="shared" ca="1" si="50"/>
        <v>0</v>
      </c>
      <c r="BG61">
        <f t="shared" ca="1" si="51"/>
        <v>0</v>
      </c>
      <c r="BH61">
        <f t="shared" ca="1" si="52"/>
        <v>4.2355262349845999</v>
      </c>
      <c r="BI61">
        <f t="shared" ca="1" si="53"/>
        <v>1.6613261736490665</v>
      </c>
      <c r="BJ61">
        <f t="shared" ca="1" si="54"/>
        <v>0</v>
      </c>
      <c r="BK61">
        <f t="shared" ca="1" si="55"/>
        <v>0</v>
      </c>
      <c r="BL61">
        <f t="shared" ca="1" si="56"/>
        <v>0</v>
      </c>
      <c r="BM61">
        <f t="shared" ca="1" si="57"/>
        <v>22.155535261432032</v>
      </c>
      <c r="BN61">
        <f t="shared" ca="1" si="58"/>
        <v>9.9717238312386307</v>
      </c>
      <c r="BO61">
        <f t="shared" ca="1" si="59"/>
        <v>13.873720055115633</v>
      </c>
      <c r="BP61">
        <f t="shared" ca="1" si="60"/>
        <v>13.469630164012038</v>
      </c>
      <c r="BQ61">
        <f t="shared" ca="1" si="61"/>
        <v>46.718654609510367</v>
      </c>
      <c r="BR61">
        <f t="shared" ca="1" si="62"/>
        <v>0</v>
      </c>
      <c r="BS61">
        <f t="shared" ca="1" si="63"/>
        <v>0</v>
      </c>
      <c r="BT61">
        <f t="shared" ca="1" si="64"/>
        <v>1.6613261736490665</v>
      </c>
      <c r="BU61">
        <f t="shared" ca="1" si="65"/>
        <v>0</v>
      </c>
      <c r="BV61">
        <f t="shared" ca="1" si="66"/>
        <v>10.662853096544447</v>
      </c>
      <c r="BW61">
        <f t="shared" ca="1" si="67"/>
        <v>4.3312397895439601</v>
      </c>
      <c r="BX61">
        <f t="shared" ca="1" si="68"/>
        <v>33.848389796226634</v>
      </c>
      <c r="BY61">
        <f t="shared" ca="1" si="69"/>
        <v>0</v>
      </c>
      <c r="BZ61">
        <f t="shared" ca="1" si="70"/>
        <v>0</v>
      </c>
      <c r="CA61">
        <f t="shared" ca="1" si="71"/>
        <v>29.689381850270298</v>
      </c>
      <c r="CB61">
        <f t="shared" ca="1" si="72"/>
        <v>0</v>
      </c>
      <c r="CC61">
        <f t="shared" ca="1" si="73"/>
        <v>0</v>
      </c>
      <c r="CD61">
        <f t="shared" ca="1" si="74"/>
        <v>0</v>
      </c>
      <c r="CE61">
        <f t="shared" ca="1" si="75"/>
        <v>5.9925659631930266</v>
      </c>
      <c r="CF61">
        <f t="shared" ca="1" si="76"/>
        <v>6.4142364956582263</v>
      </c>
      <c r="CG61">
        <f t="shared" ca="1" si="77"/>
        <v>0</v>
      </c>
      <c r="CH61">
        <f t="shared" ca="1" si="78"/>
        <v>22.605814616838568</v>
      </c>
      <c r="CI61">
        <f t="shared" ca="1" si="79"/>
        <v>28.284938304529632</v>
      </c>
      <c r="CJ61">
        <f t="shared" ca="1" si="80"/>
        <v>4.2355262349845999</v>
      </c>
      <c r="CK61">
        <f t="shared" ca="1" si="81"/>
        <v>0</v>
      </c>
      <c r="CL61">
        <f t="shared" ca="1" si="82"/>
        <v>0</v>
      </c>
      <c r="CM61">
        <f t="shared" ca="1" si="83"/>
        <v>31.936666666666667</v>
      </c>
      <c r="CN61">
        <f t="shared" ca="1" si="84"/>
        <v>54.555224407323372</v>
      </c>
      <c r="CO61">
        <f t="shared" ca="1" si="85"/>
        <v>0</v>
      </c>
      <c r="CP61">
        <f t="shared" ca="1" si="86"/>
        <v>0</v>
      </c>
      <c r="CQ61">
        <f t="shared" ca="1" si="87"/>
        <v>23.976640125261998</v>
      </c>
      <c r="CR61">
        <f t="shared" ca="1" si="88"/>
        <v>0</v>
      </c>
      <c r="CS61">
        <f t="shared" ca="1" si="89"/>
        <v>0</v>
      </c>
      <c r="CT61">
        <f t="shared" ca="1" si="90"/>
        <v>0</v>
      </c>
      <c r="CU61">
        <f t="shared" ca="1" si="91"/>
        <v>0</v>
      </c>
      <c r="CV61">
        <f t="shared" ca="1" si="92"/>
        <v>0</v>
      </c>
      <c r="CW61">
        <f t="shared" ca="1" si="93"/>
        <v>1.6613261736490665</v>
      </c>
      <c r="CX61">
        <f t="shared" ca="1" si="94"/>
        <v>17.029272759239966</v>
      </c>
      <c r="CY61">
        <f t="shared" ca="1" si="95"/>
        <v>91.738740315569956</v>
      </c>
      <c r="CZ61">
        <f t="shared" ca="1" si="96"/>
        <v>0</v>
      </c>
      <c r="DA61">
        <f t="shared" ca="1" si="97"/>
        <v>1.0798533950617266</v>
      </c>
      <c r="DB61">
        <f t="shared" ca="1" si="98"/>
        <v>0</v>
      </c>
      <c r="DC61">
        <f t="shared" ca="1" si="99"/>
        <v>-3.7207766964810531</v>
      </c>
      <c r="DD61">
        <f t="shared" ca="1" si="100"/>
        <v>0</v>
      </c>
      <c r="DE61">
        <f t="shared" ca="1" si="101"/>
        <v>-3.7236638112034868</v>
      </c>
      <c r="DF61">
        <f t="shared" ca="1" si="102"/>
        <v>-5.3428902116402099</v>
      </c>
      <c r="DG61">
        <f t="shared" ca="1" si="103"/>
        <v>-3.5034852135298498</v>
      </c>
      <c r="DH61">
        <f t="shared" ca="1" si="104"/>
        <v>0</v>
      </c>
      <c r="DI61">
        <f t="shared" ca="1" si="105"/>
        <v>0.27777777777777729</v>
      </c>
      <c r="DJ61">
        <f t="shared" ca="1" si="106"/>
        <v>10.333333333333334</v>
      </c>
      <c r="DK61">
        <f t="shared" ca="1" si="107"/>
        <v>3</v>
      </c>
      <c r="DL61">
        <f t="shared" ca="1" si="108"/>
        <v>1.3333333333333333</v>
      </c>
      <c r="DM61">
        <f t="shared" ca="1" si="109"/>
        <v>0</v>
      </c>
      <c r="DN61">
        <f t="shared" ca="1" si="110"/>
        <v>0</v>
      </c>
      <c r="DO61">
        <f t="shared" ca="1" si="111"/>
        <v>0</v>
      </c>
      <c r="DP61">
        <f t="shared" ca="1" si="112"/>
        <v>0.66666666666666663</v>
      </c>
      <c r="DQ61">
        <f t="shared" ca="1" si="113"/>
        <v>0.33333333333333331</v>
      </c>
      <c r="DR61">
        <f t="shared" ca="1" si="114"/>
        <v>1</v>
      </c>
      <c r="DS61">
        <f t="shared" ca="1" si="115"/>
        <v>0.33333333333333331</v>
      </c>
      <c r="DT61">
        <f t="shared" ca="1" si="116"/>
        <v>1</v>
      </c>
      <c r="DU61">
        <f t="shared" ca="1" si="117"/>
        <v>2.3333333333333335</v>
      </c>
      <c r="DV61">
        <f t="shared" ca="1" si="118"/>
        <v>3.3333333333333335</v>
      </c>
      <c r="DW61">
        <f t="shared" ca="1" si="119"/>
        <v>0</v>
      </c>
      <c r="DX61">
        <f t="shared" ca="1" si="120"/>
        <v>0</v>
      </c>
      <c r="DY61">
        <f t="shared" ca="1" si="121"/>
        <v>0</v>
      </c>
      <c r="DZ61">
        <f t="shared" ca="1" si="122"/>
        <v>1</v>
      </c>
      <c r="EA61">
        <f t="shared" ca="1" si="123"/>
        <v>-2.4807666666666566</v>
      </c>
      <c r="EB61">
        <f t="shared" ca="1" si="124"/>
        <v>38.621766666666666</v>
      </c>
      <c r="EC61">
        <f t="shared" ca="1" si="125"/>
        <v>0</v>
      </c>
      <c r="ED61">
        <f t="shared" ca="1" si="126"/>
        <v>0</v>
      </c>
      <c r="EE61">
        <f t="shared" ca="1" si="127"/>
        <v>0</v>
      </c>
      <c r="EF61">
        <f t="shared" ca="1" si="128"/>
        <v>0</v>
      </c>
      <c r="EG61">
        <f t="shared" ca="1" si="129"/>
        <v>0</v>
      </c>
      <c r="EH61">
        <f t="shared" ca="1" si="130"/>
        <v>0.33333333333333331</v>
      </c>
      <c r="EI61">
        <f t="shared" ca="1" si="131"/>
        <v>0</v>
      </c>
      <c r="EJ61">
        <f t="shared" ca="1" si="132"/>
        <v>0</v>
      </c>
      <c r="EK61">
        <f t="shared" ca="1" si="133"/>
        <v>0</v>
      </c>
      <c r="EL61">
        <f t="shared" ca="1" si="134"/>
        <v>0</v>
      </c>
      <c r="EM61">
        <f t="shared" ca="1" si="135"/>
        <v>0</v>
      </c>
      <c r="EN61">
        <f t="shared" ca="1" si="136"/>
        <v>0</v>
      </c>
      <c r="EO61">
        <f t="shared" ca="1" si="137"/>
        <v>0</v>
      </c>
      <c r="EP61">
        <f t="shared" ca="1" si="138"/>
        <v>0</v>
      </c>
      <c r="EQ61">
        <f t="shared" ca="1" si="139"/>
        <v>0</v>
      </c>
      <c r="ER61">
        <f t="shared" ca="1" si="140"/>
        <v>0.33333333333333331</v>
      </c>
      <c r="ES61">
        <f t="shared" ca="1" si="141"/>
        <v>0</v>
      </c>
      <c r="ET61">
        <f t="shared" ca="1" si="142"/>
        <v>0</v>
      </c>
      <c r="EU61">
        <f t="shared" ca="1" si="143"/>
        <v>0</v>
      </c>
      <c r="EV61">
        <f t="shared" ca="1" si="144"/>
        <v>0</v>
      </c>
      <c r="EW61">
        <f t="shared" ca="1" si="145"/>
        <v>0</v>
      </c>
      <c r="EX61">
        <f t="shared" ca="1" si="146"/>
        <v>0</v>
      </c>
      <c r="EY61">
        <f t="shared" ca="1" si="147"/>
        <v>0</v>
      </c>
      <c r="EZ61">
        <f t="shared" ca="1" si="148"/>
        <v>0</v>
      </c>
      <c r="FA61">
        <f t="shared" ca="1" si="149"/>
        <v>0</v>
      </c>
      <c r="FB61">
        <f t="shared" ca="1" si="150"/>
        <v>0</v>
      </c>
      <c r="FC61">
        <f t="shared" ca="1" si="151"/>
        <v>0</v>
      </c>
      <c r="FD61">
        <f t="shared" ca="1" si="152"/>
        <v>0</v>
      </c>
      <c r="FE61">
        <f t="shared" ca="1" si="153"/>
        <v>0</v>
      </c>
      <c r="FF61">
        <f t="shared" ca="1" si="154"/>
        <v>0</v>
      </c>
      <c r="FG61">
        <f t="shared" ca="1" si="155"/>
        <v>0</v>
      </c>
      <c r="FH61">
        <f t="shared" ca="1" si="156"/>
        <v>0</v>
      </c>
      <c r="FI61">
        <f t="shared" ca="1" si="157"/>
        <v>0</v>
      </c>
      <c r="FJ61">
        <f t="shared" ca="1" si="158"/>
        <v>0</v>
      </c>
      <c r="FK61">
        <f t="shared" ca="1" si="159"/>
        <v>0.66666666666666663</v>
      </c>
      <c r="FL61">
        <f t="shared" ca="1" si="160"/>
        <v>0</v>
      </c>
      <c r="FM61">
        <f t="shared" ca="1" si="161"/>
        <v>0</v>
      </c>
      <c r="FN61">
        <f t="shared" ca="1" si="162"/>
        <v>0</v>
      </c>
      <c r="FO61">
        <f t="shared" ca="1" si="163"/>
        <v>0</v>
      </c>
      <c r="FP61">
        <f t="shared" ca="1" si="164"/>
        <v>0</v>
      </c>
      <c r="FQ61">
        <f t="shared" ca="1" si="165"/>
        <v>0</v>
      </c>
      <c r="FR61">
        <f t="shared" ca="1" si="166"/>
        <v>0</v>
      </c>
      <c r="FS61">
        <f t="shared" ca="1" si="167"/>
        <v>0</v>
      </c>
      <c r="FT61">
        <f t="shared" ca="1" si="168"/>
        <v>0</v>
      </c>
      <c r="FU61">
        <f t="shared" ca="1" si="169"/>
        <v>1</v>
      </c>
      <c r="FV61">
        <f t="shared" ca="1" si="170"/>
        <v>0</v>
      </c>
      <c r="FW61">
        <f t="shared" ca="1" si="171"/>
        <v>0</v>
      </c>
      <c r="FX61">
        <f t="shared" ca="1" si="172"/>
        <v>0</v>
      </c>
      <c r="FY61">
        <f t="shared" ca="1" si="173"/>
        <v>0</v>
      </c>
      <c r="FZ61">
        <f t="shared" ca="1" si="174"/>
        <v>0</v>
      </c>
      <c r="GA61">
        <f t="shared" ca="1" si="175"/>
        <v>0</v>
      </c>
      <c r="GB61">
        <f t="shared" ca="1" si="176"/>
        <v>0</v>
      </c>
      <c r="GC61">
        <f t="shared" ca="1" si="177"/>
        <v>0</v>
      </c>
      <c r="GD61">
        <f t="shared" ca="1" si="178"/>
        <v>0</v>
      </c>
      <c r="GE61">
        <f t="shared" ca="1" si="179"/>
        <v>0</v>
      </c>
      <c r="GF61">
        <f t="shared" ca="1" si="180"/>
        <v>0</v>
      </c>
      <c r="GG61">
        <f t="shared" ca="1" si="181"/>
        <v>0</v>
      </c>
      <c r="GH61">
        <f t="shared" ca="1" si="182"/>
        <v>0</v>
      </c>
      <c r="GI61">
        <f t="shared" ca="1" si="183"/>
        <v>0</v>
      </c>
      <c r="GJ61">
        <f t="shared" ca="1" si="184"/>
        <v>0</v>
      </c>
      <c r="GK61">
        <f t="shared" ca="1" si="185"/>
        <v>0</v>
      </c>
      <c r="GL61">
        <f t="shared" ca="1" si="186"/>
        <v>0</v>
      </c>
      <c r="GM61">
        <f t="shared" ca="1" si="187"/>
        <v>0</v>
      </c>
      <c r="GN61">
        <f t="shared" ca="1" si="188"/>
        <v>0</v>
      </c>
      <c r="GO61">
        <f t="shared" ca="1" si="189"/>
        <v>0</v>
      </c>
      <c r="GP61">
        <f t="shared" ca="1" si="190"/>
        <v>0</v>
      </c>
      <c r="GQ61">
        <f t="shared" ca="1" si="191"/>
        <v>0</v>
      </c>
      <c r="GR61">
        <f t="shared" ca="1" si="192"/>
        <v>0</v>
      </c>
      <c r="GS61">
        <f t="shared" ca="1" si="193"/>
        <v>0</v>
      </c>
      <c r="GT61">
        <f t="shared" ca="1" si="194"/>
        <v>0</v>
      </c>
      <c r="GU61">
        <f t="shared" ca="1" si="195"/>
        <v>0</v>
      </c>
      <c r="GV61">
        <f t="shared" ca="1" si="196"/>
        <v>0</v>
      </c>
      <c r="GW61">
        <f t="shared" ca="1" si="197"/>
        <v>0</v>
      </c>
      <c r="GX61">
        <f t="shared" ca="1" si="198"/>
        <v>0.33333333333333331</v>
      </c>
      <c r="GY61">
        <f t="shared" ca="1" si="199"/>
        <v>1</v>
      </c>
      <c r="GZ61">
        <f t="shared" ca="1" si="200"/>
        <v>0</v>
      </c>
      <c r="HA61">
        <f t="shared" ca="1" si="201"/>
        <v>0</v>
      </c>
      <c r="HB61">
        <f t="shared" ca="1" si="202"/>
        <v>0</v>
      </c>
      <c r="HC61">
        <f t="shared" ca="1" si="203"/>
        <v>0</v>
      </c>
      <c r="HD61">
        <f t="shared" ca="1" si="204"/>
        <v>0</v>
      </c>
      <c r="HE61">
        <f t="shared" ca="1" si="205"/>
        <v>0</v>
      </c>
      <c r="HF61">
        <f t="shared" ca="1" si="206"/>
        <v>0</v>
      </c>
      <c r="HG61">
        <f t="shared" ca="1" si="207"/>
        <v>0</v>
      </c>
      <c r="HH61">
        <f t="shared" ca="1" si="208"/>
        <v>0</v>
      </c>
      <c r="HI61">
        <f t="shared" ca="1" si="209"/>
        <v>0</v>
      </c>
    </row>
    <row r="62" spans="2:217" x14ac:dyDescent="0.2">
      <c r="B62" s="2">
        <v>45325</v>
      </c>
      <c r="C62">
        <v>1</v>
      </c>
      <c r="D62">
        <v>1</v>
      </c>
      <c r="E62">
        <v>30</v>
      </c>
      <c r="F62">
        <v>10</v>
      </c>
      <c r="G62" s="5">
        <v>2263</v>
      </c>
      <c r="H62">
        <f t="shared" ref="H62:H94" ca="1" si="210">(INDIRECT("h"&amp;$E62)*$C62+INDIRECT("h"&amp;$F62)*$D62)/($C62+$D62)</f>
        <v>5.5</v>
      </c>
      <c r="I62">
        <f t="shared" ref="I62:I94" ca="1" si="211">(INDIRECT("i"&amp;$E62)*$C62+INDIRECT("i"&amp;$F62)*$D62)/($C62+$D62)</f>
        <v>12</v>
      </c>
      <c r="J62">
        <f t="shared" ref="J62:J94" ca="1" si="212">(INDIRECT("j"&amp;$E62)*$C62+INDIRECT("j"&amp;$F62)*$D62)/($C62+$D62)</f>
        <v>7.3543981481481451</v>
      </c>
      <c r="K62">
        <f t="shared" ref="K62:K94" ca="1" si="213">(INDIRECT("k"&amp;$E62)*$C62+INDIRECT("k"&amp;$F62)*$D62)/($C62+$D62)</f>
        <v>-3.4864713246409647</v>
      </c>
      <c r="L62">
        <f t="shared" ref="L62:L94" ca="1" si="214">(INDIRECT("l"&amp;$E62)*$C62+INDIRECT("l"&amp;$F62)*$D62)/($C62+$D62)</f>
        <v>7.3543981481481451</v>
      </c>
      <c r="M62">
        <f t="shared" ref="M62:M94" ca="1" si="215">(INDIRECT("m"&amp;$E62)*$C62+INDIRECT("m"&amp;$F62)*$D62)/($C62+$D62)</f>
        <v>0</v>
      </c>
      <c r="N62">
        <f t="shared" ref="N62:N94" ca="1" si="216">(INDIRECT("n"&amp;$E62)*$C62+INDIRECT("n"&amp;$F62)*$D62)/($C62+$D62)</f>
        <v>0.51333057704926655</v>
      </c>
      <c r="O62">
        <f t="shared" ref="O62:O94" ca="1" si="217">(INDIRECT("o"&amp;$E62)*$C62+INDIRECT("o"&amp;$F62)*$D62)/($C62+$D62)</f>
        <v>281.5114999999995</v>
      </c>
      <c r="P62">
        <f t="shared" ref="P62:P94" ca="1" si="218">(INDIRECT("p"&amp;$E62)*$C62+INDIRECT("p"&amp;$F62)*$D62)/($C62+$D62)</f>
        <v>270.42349999999897</v>
      </c>
      <c r="Q62">
        <f t="shared" ref="Q62:Q94" ca="1" si="219">(INDIRECT("q"&amp;$E62)*$C62+INDIRECT("q"&amp;$F62)*$D62)/($C62+$D62)</f>
        <v>281.44613314195499</v>
      </c>
      <c r="R62">
        <f t="shared" ref="R62:R94" ca="1" si="220">(INDIRECT("r"&amp;$E62)*$C62+INDIRECT("r"&amp;$F62)*$D62)/($C62+$D62)</f>
        <v>49</v>
      </c>
      <c r="S62">
        <f t="shared" ref="S62:S94" ca="1" si="221">(INDIRECT("s"&amp;$E62)*$C62+INDIRECT("s"&amp;$F62)*$D62)/($C62+$D62)</f>
        <v>0</v>
      </c>
      <c r="T62">
        <f t="shared" ref="T62:T94" ca="1" si="222">(INDIRECT("t"&amp;$E62)*$C62+INDIRECT("t"&amp;$F62)*$D62)/($C62+$D62)</f>
        <v>0.34401108567569</v>
      </c>
      <c r="U62">
        <f t="shared" ref="U62:U94" ca="1" si="223">(INDIRECT("u"&amp;$E62)*$C62+INDIRECT("u"&amp;$F62)*$D62)/($C62+$D62)</f>
        <v>-1</v>
      </c>
      <c r="V62">
        <f t="shared" ref="V62:V94" ca="1" si="224">(INDIRECT("v"&amp;$E62)*$C62+INDIRECT("v"&amp;$F62)*$D62)/($C62+$D62)</f>
        <v>1</v>
      </c>
      <c r="W62">
        <f t="shared" ref="W62:W94" ca="1" si="225">(INDIRECT("w"&amp;$E62)*$C62+INDIRECT("w"&amp;$F62)*$D62)/($C62+$D62)</f>
        <v>0.34401108567569</v>
      </c>
      <c r="X62">
        <f t="shared" ref="X62:X94" ca="1" si="226">(INDIRECT("x"&amp;$E62)*$C62+INDIRECT("x"&amp;$F62)*$D62)/($C62+$D62)</f>
        <v>1.75</v>
      </c>
      <c r="Y62">
        <f t="shared" ref="Y62:Y94" ca="1" si="227">(INDIRECT("y"&amp;$E62)*$C62+INDIRECT("y"&amp;$F62)*$D62)/($C62+$D62)</f>
        <v>2.43333333333333</v>
      </c>
      <c r="Z62">
        <f t="shared" ref="Z62:Z94" ca="1" si="228">(INDIRECT("z"&amp;$E62)*$C62+INDIRECT("z"&amp;$F62)*$D62)/($C62+$D62)</f>
        <v>2.8166666666666647</v>
      </c>
      <c r="AA62">
        <f t="shared" ref="AA62:AA94" ca="1" si="229">(INDIRECT("aa"&amp;$E62)*$C62+INDIRECT("aa"&amp;$F62)*$D62)/($C62+$D62)</f>
        <v>-2.011731320760711E-15</v>
      </c>
      <c r="AB62">
        <f t="shared" ref="AB62:AB94" ca="1" si="230">(INDIRECT("ab"&amp;$E62)*$C62+INDIRECT("ab"&amp;$F62)*$D62)/($C62+$D62)</f>
        <v>-0.23125482534376302</v>
      </c>
      <c r="AC62">
        <f t="shared" ref="AC62:AC94" ca="1" si="231">(INDIRECT("ac"&amp;$E62)*$C62+INDIRECT("ac"&amp;$F62)*$D62)/($C62+$D62)</f>
        <v>-0.44491365051583587</v>
      </c>
      <c r="AD62">
        <f t="shared" ref="AD62:AD94" ca="1" si="232">(INDIRECT("ad"&amp;$E62)*$C62+INDIRECT("ad"&amp;$F62)*$D62)/($C62+$D62)</f>
        <v>-2.5610233334269199</v>
      </c>
      <c r="AE62">
        <f t="shared" ref="AE62:AE94" ca="1" si="233">(INDIRECT("ae"&amp;$E62)*$C62+INDIRECT("ae"&amp;$F62)*$D62)/($C62+$D62)</f>
        <v>-0.44646769213142062</v>
      </c>
      <c r="AF62">
        <f t="shared" ref="AF62:AF94" ca="1" si="234">(INDIRECT("af"&amp;$E62)*$C62+INDIRECT("af"&amp;$F62)*$D62)/($C62+$D62)</f>
        <v>-3.3252583384405652</v>
      </c>
      <c r="AG62">
        <f t="shared" ref="AG62:AG94" ca="1" si="235">(INDIRECT("ag"&amp;$E62)*$C62+INDIRECT("ag"&amp;$F62)*$D62)/($C62+$D62)</f>
        <v>1.2210526923187799E-17</v>
      </c>
      <c r="AH62">
        <f t="shared" ref="AH62:AH94" ca="1" si="236">(INDIRECT("ah"&amp;$E62)*$C62+INDIRECT("ah"&amp;$F62)*$D62)/($C62+$D62)</f>
        <v>-1.890524539786685</v>
      </c>
      <c r="AI62">
        <f t="shared" ref="AI62:AI94" ca="1" si="237">(INDIRECT("ai"&amp;$E62)*$C62+INDIRECT("ai"&amp;$F62)*$D62)/($C62+$D62)</f>
        <v>1.7824987385133134E-6</v>
      </c>
      <c r="AJ62">
        <f t="shared" ref="AJ62:AJ94" ca="1" si="238">(INDIRECT("aj"&amp;$E62)*$C62+INDIRECT("aj"&amp;$F62)*$D62)/($C62+$D62)</f>
        <v>371.77453705703448</v>
      </c>
      <c r="AK62">
        <f t="shared" ref="AK62:AK94" ca="1" si="239">(INDIRECT("ak"&amp;$E62)*$C62+INDIRECT("ak"&amp;$F62)*$D62)/($C62+$D62)</f>
        <v>14.48205080756885</v>
      </c>
      <c r="AL62">
        <f t="shared" ref="AL62:AL94" ca="1" si="240">(INDIRECT("al"&amp;$E62)*$C62+INDIRECT("al"&amp;$F62)*$D62)/($C62+$D62)</f>
        <v>14.76416030501375</v>
      </c>
      <c r="AM62">
        <f t="shared" ref="AM62:AM94" ca="1" si="241">(INDIRECT("am"&amp;$E62)*$C62+INDIRECT("am"&amp;$F62)*$D62)/($C62+$D62)</f>
        <v>7.0004077417782753</v>
      </c>
      <c r="AN62">
        <f t="shared" ref="AN62:AN94" ca="1" si="242">(INDIRECT("an"&amp;$E62)*$C62+INDIRECT("an"&amp;$F62)*$D62)/($C62+$D62)</f>
        <v>7.4627132402714702</v>
      </c>
      <c r="AO62">
        <f t="shared" ref="AO62:AO94" ca="1" si="243">(INDIRECT("ao"&amp;$E62)*$C62+INDIRECT("ao"&amp;$F62)*$D62)/($C62+$D62)</f>
        <v>6.8152475842498497</v>
      </c>
      <c r="AP62">
        <f t="shared" ref="AP62:AP94" ca="1" si="244">(INDIRECT("ap"&amp;$E62)*$C62+INDIRECT("ap"&amp;$F62)*$D62)/($C62+$D62)</f>
        <v>1.4736067977499738</v>
      </c>
      <c r="AQ62">
        <f t="shared" ref="AQ62:AQ94" ca="1" si="245">(INDIRECT("aq"&amp;$E62)*$C62+INDIRECT("aq"&amp;$F62)*$D62)/($C62+$D62)</f>
        <v>0.73680339887498447</v>
      </c>
      <c r="AR62">
        <f t="shared" ref="AR62:AR94" ca="1" si="246">(INDIRECT("ar"&amp;$E62)*$C62+INDIRECT("ar"&amp;$F62)*$D62)/($C62+$D62)</f>
        <v>0.73680339887498447</v>
      </c>
      <c r="AS62">
        <f t="shared" ref="AS62:AS94" ca="1" si="247">(INDIRECT("as"&amp;$E62)*$C62+INDIRECT("as"&amp;$F62)*$D62)/($C62+$D62)</f>
        <v>0.36840169943749435</v>
      </c>
      <c r="AT62">
        <f t="shared" ref="AT62:AT94" ca="1" si="248">(INDIRECT("at"&amp;$E62)*$C62+INDIRECT("at"&amp;$F62)*$D62)/($C62+$D62)</f>
        <v>0.36840169943749435</v>
      </c>
      <c r="AU62">
        <f t="shared" ref="AU62:AU94" ca="1" si="249">(INDIRECT("au"&amp;$E62)*$C62+INDIRECT("au"&amp;$F62)*$D62)/($C62+$D62)</f>
        <v>0.18420084971874701</v>
      </c>
      <c r="AV62">
        <f t="shared" ref="AV62:AV94" ca="1" si="250">(INDIRECT("av"&amp;$E62)*$C62+INDIRECT("av"&amp;$F62)*$D62)/($C62+$D62)</f>
        <v>0.18420084971874701</v>
      </c>
      <c r="AW62">
        <f t="shared" ref="AW62:AW94" ca="1" si="251">(INDIRECT("aw"&amp;$E62)*$C62+INDIRECT("aw"&amp;$F62)*$D62)/($C62+$D62)</f>
        <v>0.66499999999999992</v>
      </c>
      <c r="AX62">
        <f t="shared" ref="AX62:AX94" ca="1" si="252">(INDIRECT("ax"&amp;$E62)*$C62+INDIRECT("ax"&amp;$F62)*$D62)/($C62+$D62)</f>
        <v>7706.2328032490386</v>
      </c>
      <c r="AY62">
        <f t="shared" ref="AY62:AY94" ca="1" si="253">(INDIRECT("ay"&amp;$E62)*$C62+INDIRECT("ay"&amp;$F62)*$D62)/($C62+$D62)</f>
        <v>1.6350688415993651</v>
      </c>
      <c r="AZ62">
        <f t="shared" ref="AZ62:AZ94" ca="1" si="254">(INDIRECT("az"&amp;$E62)*$C62+INDIRECT("az"&amp;$F62)*$D62)/($C62+$D62)</f>
        <v>10.900427414128171</v>
      </c>
      <c r="BA62">
        <f t="shared" ref="BA62:BA94" ca="1" si="255">(INDIRECT("ba"&amp;$E62)*$C62+INDIRECT("ba"&amp;$F62)*$D62)/($C62+$D62)</f>
        <v>10.626852815543995</v>
      </c>
      <c r="BB62">
        <f t="shared" ref="BB62:BB94" ca="1" si="256">(INDIRECT("bb"&amp;$E62)*$C62+INDIRECT("bb"&amp;$F62)*$D62)/($C62+$D62)</f>
        <v>91.499636022980894</v>
      </c>
      <c r="BC62">
        <f t="shared" ref="BC62:BC94" ca="1" si="257">(INDIRECT("bc"&amp;$E62)*$C62+INDIRECT("bc"&amp;$F62)*$D62)/($C62+$D62)</f>
        <v>41.677701912901355</v>
      </c>
      <c r="BD62">
        <f t="shared" ref="BD62:BD94" ca="1" si="258">(INDIRECT("bd"&amp;$E62)*$C62+INDIRECT("bd"&amp;$F62)*$D62)/($C62+$D62)</f>
        <v>0</v>
      </c>
      <c r="BE62">
        <f t="shared" ref="BE62:BE94" ca="1" si="259">(INDIRECT("be"&amp;$E62)*$C62+INDIRECT("be"&amp;$F62)*$D62)/($C62+$D62)</f>
        <v>0</v>
      </c>
      <c r="BF62">
        <f t="shared" ref="BF62:BF94" ca="1" si="260">(INDIRECT("bf"&amp;$E62)*$C62+INDIRECT("bf"&amp;$F62)*$D62)/($C62+$D62)</f>
        <v>0</v>
      </c>
      <c r="BG62">
        <f t="shared" ref="BG62:BG94" ca="1" si="261">(INDIRECT("bg"&amp;$E62)*$C62+INDIRECT("bg"&amp;$F62)*$D62)/($C62+$D62)</f>
        <v>0</v>
      </c>
      <c r="BH62">
        <f t="shared" ref="BH62:BH94" ca="1" si="262">(INDIRECT("bh"&amp;$E62)*$C62+INDIRECT("bh"&amp;$F62)*$D62)/($C62+$D62)</f>
        <v>4.2355262349845999</v>
      </c>
      <c r="BI62">
        <f t="shared" ref="BI62:BI94" ca="1" si="263">(INDIRECT("bi"&amp;$E62)*$C62+INDIRECT("bi"&amp;$F62)*$D62)/($C62+$D62)</f>
        <v>0</v>
      </c>
      <c r="BJ62">
        <f t="shared" ref="BJ62:BJ94" ca="1" si="264">(INDIRECT("bj"&amp;$E62)*$C62+INDIRECT("bj"&amp;$F62)*$D62)/($C62+$D62)</f>
        <v>0</v>
      </c>
      <c r="BK62">
        <f t="shared" ref="BK62:BK94" ca="1" si="265">(INDIRECT("bk"&amp;$E62)*$C62+INDIRECT("bk"&amp;$F62)*$D62)/($C62+$D62)</f>
        <v>0</v>
      </c>
      <c r="BL62">
        <f t="shared" ref="BL62:BL94" ca="1" si="266">(INDIRECT("bl"&amp;$E62)*$C62+INDIRECT("bl"&amp;$F62)*$D62)/($C62+$D62)</f>
        <v>0</v>
      </c>
      <c r="BM62">
        <f t="shared" ref="BM62:BM94" ca="1" si="267">(INDIRECT("bm"&amp;$E62)*$C62+INDIRECT("bm"&amp;$F62)*$D62)/($C62+$D62)</f>
        <v>18.531992827806036</v>
      </c>
      <c r="BN62">
        <f t="shared" ref="BN62:BN94" ca="1" si="268">(INDIRECT("bn"&amp;$E62)*$C62+INDIRECT("bn"&amp;$F62)*$D62)/($C62+$D62)</f>
        <v>5.9681881965131804</v>
      </c>
      <c r="BO62">
        <f t="shared" ref="BO62:BO94" ca="1" si="269">(INDIRECT("bo"&amp;$E62)*$C62+INDIRECT("bo"&amp;$F62)*$D62)/($C62+$D62)</f>
        <v>7.9841173972604595</v>
      </c>
      <c r="BP62">
        <f t="shared" ref="BP62:BP94" ca="1" si="270">(INDIRECT("bp"&amp;$E62)*$C62+INDIRECT("bp"&amp;$F62)*$D62)/($C62+$D62)</f>
        <v>12.66527318708189</v>
      </c>
      <c r="BQ62">
        <f t="shared" ref="BQ62:BQ94" ca="1" si="271">(INDIRECT("bq"&amp;$E62)*$C62+INDIRECT("bq"&amp;$F62)*$D62)/($C62+$D62)</f>
        <v>56.879296597247752</v>
      </c>
      <c r="BR62">
        <f t="shared" ref="BR62:BR94" ca="1" si="272">(INDIRECT("br"&amp;$E62)*$C62+INDIRECT("br"&amp;$F62)*$D62)/($C62+$D62)</f>
        <v>0</v>
      </c>
      <c r="BS62">
        <f t="shared" ref="BS62:BS94" ca="1" si="273">(INDIRECT("bs"&amp;$E62)*$C62+INDIRECT("bs"&amp;$F62)*$D62)/($C62+$D62)</f>
        <v>0</v>
      </c>
      <c r="BT62">
        <f t="shared" ref="BT62:BT94" ca="1" si="274">(INDIRECT("bt"&amp;$E62)*$C62+INDIRECT("bt"&amp;$F62)*$D62)/($C62+$D62)</f>
        <v>0</v>
      </c>
      <c r="BU62">
        <f t="shared" ref="BU62:BU94" ca="1" si="275">(INDIRECT("bu"&amp;$E62)*$C62+INDIRECT("bu"&amp;$F62)*$D62)/($C62+$D62)</f>
        <v>0</v>
      </c>
      <c r="BV62">
        <f t="shared" ref="BV62:BV94" ca="1" si="276">(INDIRECT("bv"&amp;$E62)*$C62+INDIRECT("bv"&amp;$F62)*$D62)/($C62+$D62)</f>
        <v>9.7988709599771848</v>
      </c>
      <c r="BW62">
        <f t="shared" ref="BW62:BW94" ca="1" si="277">(INDIRECT("bw"&amp;$E62)*$C62+INDIRECT("bw"&amp;$F62)*$D62)/($C62+$D62)</f>
        <v>6.4968596843159396</v>
      </c>
      <c r="BX62">
        <f t="shared" ref="BX62:BX94" ca="1" si="278">(INDIRECT("bx"&amp;$E62)*$C62+INDIRECT("bx"&amp;$F62)*$D62)/($C62+$D62)</f>
        <v>17.887772515006699</v>
      </c>
      <c r="BY62">
        <f t="shared" ref="BY62:BY94" ca="1" si="279">(INDIRECT("by"&amp;$E62)*$C62+INDIRECT("by"&amp;$F62)*$D62)/($C62+$D62)</f>
        <v>0</v>
      </c>
      <c r="BZ62">
        <f t="shared" ref="BZ62:BZ94" ca="1" si="280">(INDIRECT("bz"&amp;$E62)*$C62+INDIRECT("bz"&amp;$F62)*$D62)/($C62+$D62)</f>
        <v>0</v>
      </c>
      <c r="CA62">
        <f t="shared" ref="CA62:CA94" ca="1" si="281">(INDIRECT("ca"&amp;$E62)*$C62+INDIRECT("ca"&amp;$F62)*$D62)/($C62+$D62)</f>
        <v>41.677701912901355</v>
      </c>
      <c r="CB62">
        <f t="shared" ref="CB62:CB94" ca="1" si="282">(INDIRECT("cb"&amp;$E62)*$C62+INDIRECT("cb"&amp;$F62)*$D62)/($C62+$D62)</f>
        <v>0</v>
      </c>
      <c r="CC62">
        <f t="shared" ref="CC62:CC94" ca="1" si="283">(INDIRECT("cc"&amp;$E62)*$C62+INDIRECT("cc"&amp;$F62)*$D62)/($C62+$D62)</f>
        <v>0</v>
      </c>
      <c r="CD62">
        <f t="shared" ref="CD62:CD94" ca="1" si="284">(INDIRECT("cd"&amp;$E62)*$C62+INDIRECT("cd"&amp;$F62)*$D62)/($C62+$D62)</f>
        <v>0</v>
      </c>
      <c r="CE62">
        <f t="shared" ref="CE62:CE94" ca="1" si="285">(INDIRECT("ce"&amp;$E62)*$C62+INDIRECT("ce"&amp;$F62)*$D62)/($C62+$D62)</f>
        <v>6.4968596843159396</v>
      </c>
      <c r="CF62">
        <f t="shared" ref="CF62:CF94" ca="1" si="286">(INDIRECT("cf"&amp;$E62)*$C62+INDIRECT("cf"&amp;$F62)*$D62)/($C62+$D62)</f>
        <v>3.1864624506646848</v>
      </c>
      <c r="CG62">
        <f t="shared" ref="CG62:CG94" ca="1" si="287">(INDIRECT("cg"&amp;$E62)*$C62+INDIRECT("cg"&amp;$F62)*$D62)/($C62+$D62)</f>
        <v>0</v>
      </c>
      <c r="CH62">
        <f t="shared" ref="CH62:CH94" ca="1" si="288">(INDIRECT("ch"&amp;$E62)*$C62+INDIRECT("ch"&amp;$F62)*$D62)/($C62+$D62)</f>
        <v>20.360202704522699</v>
      </c>
      <c r="CI62">
        <f t="shared" ref="CI62:CI94" ca="1" si="289">(INDIRECT("ci"&amp;$E62)*$C62+INDIRECT("ci"&amp;$F62)*$D62)/($C62+$D62)</f>
        <v>15.106046769158199</v>
      </c>
      <c r="CJ62">
        <f t="shared" ref="CJ62:CJ94" ca="1" si="290">(INDIRECT("cj"&amp;$E62)*$C62+INDIRECT("cj"&amp;$F62)*$D62)/($C62+$D62)</f>
        <v>4.2355262349845999</v>
      </c>
      <c r="CK62">
        <f t="shared" ref="CK62:CK94" ca="1" si="291">(INDIRECT("ck"&amp;$E62)*$C62+INDIRECT("ck"&amp;$F62)*$D62)/($C62+$D62)</f>
        <v>0</v>
      </c>
      <c r="CL62">
        <f t="shared" ref="CL62:CL94" ca="1" si="292">(INDIRECT("cl"&amp;$E62)*$C62+INDIRECT("cl"&amp;$F62)*$D62)/($C62+$D62)</f>
        <v>0</v>
      </c>
      <c r="CM62">
        <f t="shared" ref="CM62:CM94" ca="1" si="293">(INDIRECT("cm"&amp;$E62)*$C62+INDIRECT("cm"&amp;$F62)*$D62)/($C62+$D62)</f>
        <v>27.64</v>
      </c>
      <c r="CN62">
        <f t="shared" ref="CN62:CN94" ca="1" si="294">(INDIRECT("cn"&amp;$E62)*$C62+INDIRECT("cn"&amp;$F62)*$D62)/($C62+$D62)</f>
        <v>39.896244884308203</v>
      </c>
      <c r="CO62">
        <f t="shared" ref="CO62:CO94" ca="1" si="295">(INDIRECT("co"&amp;$E62)*$C62+INDIRECT("co"&amp;$F62)*$D62)/($C62+$D62)</f>
        <v>0</v>
      </c>
      <c r="CP62">
        <f t="shared" ref="CP62:CP94" ca="1" si="296">(INDIRECT("cp"&amp;$E62)*$C62+INDIRECT("cp"&amp;$F62)*$D62)/($C62+$D62)</f>
        <v>0</v>
      </c>
      <c r="CQ62">
        <f t="shared" ref="CQ62:CQ94" ca="1" si="297">(INDIRECT("cq"&amp;$E62)*$C62+INDIRECT("cq"&amp;$F62)*$D62)/($C62+$D62)</f>
        <v>35.964960187893055</v>
      </c>
      <c r="CR62">
        <f t="shared" ref="CR62:CR94" ca="1" si="298">(INDIRECT("cr"&amp;$E62)*$C62+INDIRECT("cr"&amp;$F62)*$D62)/($C62+$D62)</f>
        <v>0</v>
      </c>
      <c r="CS62">
        <f t="shared" ref="CS62:CS94" ca="1" si="299">(INDIRECT("cs"&amp;$E62)*$C62+INDIRECT("cs"&amp;$F62)*$D62)/($C62+$D62)</f>
        <v>0</v>
      </c>
      <c r="CT62">
        <f t="shared" ref="CT62:CT94" ca="1" si="300">(INDIRECT("ct"&amp;$E62)*$C62+INDIRECT("ct"&amp;$F62)*$D62)/($C62+$D62)</f>
        <v>0</v>
      </c>
      <c r="CU62">
        <f t="shared" ref="CU62:CU94" ca="1" si="301">(INDIRECT("cu"&amp;$E62)*$C62+INDIRECT("cu"&amp;$F62)*$D62)/($C62+$D62)</f>
        <v>0</v>
      </c>
      <c r="CV62">
        <f t="shared" ref="CV62:CV94" ca="1" si="302">(INDIRECT("cv"&amp;$E62)*$C62+INDIRECT("cv"&amp;$F62)*$D62)/($C62+$D62)</f>
        <v>0</v>
      </c>
      <c r="CW62">
        <f t="shared" ref="CW62:CW94" ca="1" si="303">(INDIRECT("cw"&amp;$E62)*$C62+INDIRECT("cw"&amp;$F62)*$D62)/($C62+$D62)</f>
        <v>0</v>
      </c>
      <c r="CX62">
        <f t="shared" ref="CX62:CX94" ca="1" si="304">(INDIRECT("cx"&amp;$E62)*$C62+INDIRECT("cx"&amp;$F62)*$D62)/($C62+$D62)</f>
        <v>15.201594684346301</v>
      </c>
      <c r="CY62">
        <f t="shared" ref="CY62:CY94" ca="1" si="305">(INDIRECT("cy"&amp;$E62)*$C62+INDIRECT("cy"&amp;$F62)*$D62)/($C62+$D62)</f>
        <v>78.548486748866154</v>
      </c>
      <c r="CZ62">
        <f t="shared" ref="CZ62:CZ94" ca="1" si="306">(INDIRECT("cz"&amp;$E62)*$C62+INDIRECT("cz"&amp;$F62)*$D62)/($C62+$D62)</f>
        <v>0</v>
      </c>
      <c r="DA62">
        <f t="shared" ref="DA62:DA94" ca="1" si="307">(INDIRECT("da"&amp;$E62)*$C62+INDIRECT("da"&amp;$F62)*$D62)/($C62+$D62)</f>
        <v>0</v>
      </c>
      <c r="DB62">
        <f t="shared" ref="DB62:DB94" ca="1" si="308">(INDIRECT("db"&amp;$E62)*$C62+INDIRECT("db"&amp;$F62)*$D62)/($C62+$D62)</f>
        <v>0</v>
      </c>
      <c r="DC62">
        <f t="shared" ref="DC62:DC94" ca="1" si="309">(INDIRECT("dc"&amp;$E62)*$C62+INDIRECT("dc"&amp;$F62)*$D62)/($C62+$D62)</f>
        <v>-3.176688279478455</v>
      </c>
      <c r="DD62">
        <f t="shared" ref="DD62:DD94" ca="1" si="310">(INDIRECT("dd"&amp;$E62)*$C62+INDIRECT("dd"&amp;$F62)*$D62)/($C62+$D62)</f>
        <v>0</v>
      </c>
      <c r="DE62">
        <f t="shared" ref="DE62:DE94" ca="1" si="311">(INDIRECT("de"&amp;$E62)*$C62+INDIRECT("de"&amp;$F62)*$D62)/($C62+$D62)</f>
        <v>-2.2117739040060451</v>
      </c>
      <c r="DF62">
        <f t="shared" ref="DF62:DF94" ca="1" si="312">(INDIRECT("df"&amp;$E62)*$C62+INDIRECT("df"&amp;$F62)*$D62)/($C62+$D62)</f>
        <v>-3.3834490740740701</v>
      </c>
      <c r="DG62">
        <f t="shared" ref="DG62:DG94" ca="1" si="313">(INDIRECT("dg"&amp;$E62)*$C62+INDIRECT("dg"&amp;$F62)*$D62)/($C62+$D62)</f>
        <v>-5.1515754913076304</v>
      </c>
      <c r="DH62">
        <f t="shared" ref="DH62:DH94" ca="1" si="314">(INDIRECT("dh"&amp;$E62)*$C62+INDIRECT("dh"&amp;$F62)*$D62)/($C62+$D62)</f>
        <v>0</v>
      </c>
      <c r="DI62">
        <f t="shared" ref="DI62:DI94" ca="1" si="315">(INDIRECT("di"&amp;$E62)*$C62+INDIRECT("di"&amp;$F62)*$D62)/($C62+$D62)</f>
        <v>0.625</v>
      </c>
      <c r="DJ62">
        <f t="shared" ref="DJ62:DJ94" ca="1" si="316">(INDIRECT("dj"&amp;$E62)*$C62+INDIRECT("dj"&amp;$F62)*$D62)/($C62+$D62)</f>
        <v>8</v>
      </c>
      <c r="DK62">
        <f t="shared" ref="DK62:DK94" ca="1" si="317">(INDIRECT("dk"&amp;$E62)*$C62+INDIRECT("dk"&amp;$F62)*$D62)/($C62+$D62)</f>
        <v>3</v>
      </c>
      <c r="DL62">
        <f t="shared" ref="DL62:DL94" ca="1" si="318">(INDIRECT("dl"&amp;$E62)*$C62+INDIRECT("dl"&amp;$F62)*$D62)/($C62+$D62)</f>
        <v>1</v>
      </c>
      <c r="DM62">
        <f t="shared" ref="DM62:DM94" ca="1" si="319">(INDIRECT("dm"&amp;$E62)*$C62+INDIRECT("dm"&amp;$F62)*$D62)/($C62+$D62)</f>
        <v>0</v>
      </c>
      <c r="DN62">
        <f t="shared" ref="DN62:DN94" ca="1" si="320">(INDIRECT("dn"&amp;$E62)*$C62+INDIRECT("dn"&amp;$F62)*$D62)/($C62+$D62)</f>
        <v>0</v>
      </c>
      <c r="DO62">
        <f t="shared" ref="DO62:DO94" ca="1" si="321">(INDIRECT("do"&amp;$E62)*$C62+INDIRECT("do"&amp;$F62)*$D62)/($C62+$D62)</f>
        <v>0</v>
      </c>
      <c r="DP62">
        <f t="shared" ref="DP62:DP94" ca="1" si="322">(INDIRECT("dp"&amp;$E62)*$C62+INDIRECT("dp"&amp;$F62)*$D62)/($C62+$D62)</f>
        <v>0.5</v>
      </c>
      <c r="DQ62">
        <f t="shared" ref="DQ62:DQ94" ca="1" si="323">(INDIRECT("dq"&amp;$E62)*$C62+INDIRECT("dq"&amp;$F62)*$D62)/($C62+$D62)</f>
        <v>0</v>
      </c>
      <c r="DR62">
        <f t="shared" ref="DR62:DR94" ca="1" si="324">(INDIRECT("dr"&amp;$E62)*$C62+INDIRECT("dr"&amp;$F62)*$D62)/($C62+$D62)</f>
        <v>0.5</v>
      </c>
      <c r="DS62">
        <f t="shared" ref="DS62:DS94" ca="1" si="325">(INDIRECT("ds"&amp;$E62)*$C62+INDIRECT("ds"&amp;$F62)*$D62)/($C62+$D62)</f>
        <v>0</v>
      </c>
      <c r="DT62">
        <f t="shared" ref="DT62:DT94" ca="1" si="326">(INDIRECT("dt"&amp;$E62)*$C62+INDIRECT("dt"&amp;$F62)*$D62)/($C62+$D62)</f>
        <v>1</v>
      </c>
      <c r="DU62">
        <f t="shared" ref="DU62:DU94" ca="1" si="327">(INDIRECT("du"&amp;$E62)*$C62+INDIRECT("du"&amp;$F62)*$D62)/($C62+$D62)</f>
        <v>2.5</v>
      </c>
      <c r="DV62">
        <f t="shared" ref="DV62:DV94" ca="1" si="328">(INDIRECT("dv"&amp;$E62)*$C62+INDIRECT("dv"&amp;$F62)*$D62)/($C62+$D62)</f>
        <v>3</v>
      </c>
      <c r="DW62">
        <f t="shared" ref="DW62:DW94" ca="1" si="329">(INDIRECT("dw"&amp;$E62)*$C62+INDIRECT("dw"&amp;$F62)*$D62)/($C62+$D62)</f>
        <v>0</v>
      </c>
      <c r="DX62">
        <f t="shared" ref="DX62:DX94" ca="1" si="330">(INDIRECT("dx"&amp;$E62)*$C62+INDIRECT("dx"&amp;$F62)*$D62)/($C62+$D62)</f>
        <v>0</v>
      </c>
      <c r="DY62">
        <f t="shared" ref="DY62:DY94" ca="1" si="331">(INDIRECT("dy"&amp;$E62)*$C62+INDIRECT("dy"&amp;$F62)*$D62)/($C62+$D62)</f>
        <v>0</v>
      </c>
      <c r="DZ62">
        <f t="shared" ref="DZ62:DZ94" ca="1" si="332">(INDIRECT("dz"&amp;$E62)*$C62+INDIRECT("dz"&amp;$F62)*$D62)/($C62+$D62)</f>
        <v>0.5</v>
      </c>
      <c r="EA62">
        <f t="shared" ref="EA62:EA94" ca="1" si="333">(INDIRECT("ea"&amp;$E62)*$C62+INDIRECT("ea"&amp;$F62)*$D62)/($C62+$D62)</f>
        <v>-4.4393499999999904</v>
      </c>
      <c r="EB62">
        <f t="shared" ref="EB62:EB94" ca="1" si="334">(INDIRECT("eb"&amp;$E62)*$C62+INDIRECT("eb"&amp;$F62)*$D62)/($C62+$D62)</f>
        <v>27.973599999999998</v>
      </c>
      <c r="EC62">
        <f t="shared" ref="EC62:EC94" ca="1" si="335">(INDIRECT("ec"&amp;$E62)*$C62+INDIRECT("ec"&amp;$F62)*$D62)/($C62+$D62)</f>
        <v>0</v>
      </c>
      <c r="ED62">
        <f t="shared" ref="ED62:ED94" ca="1" si="336">(INDIRECT("ed"&amp;$E62)*$C62+INDIRECT("ed"&amp;$F62)*$D62)/($C62+$D62)</f>
        <v>0</v>
      </c>
      <c r="EE62">
        <f t="shared" ref="EE62:EE94" ca="1" si="337">(INDIRECT("ee"&amp;$E62)*$C62+INDIRECT("ee"&amp;$F62)*$D62)/($C62+$D62)</f>
        <v>0</v>
      </c>
      <c r="EF62">
        <f t="shared" ref="EF62:EF94" ca="1" si="338">(INDIRECT("ef"&amp;$E62)*$C62+INDIRECT("ef"&amp;$F62)*$D62)/($C62+$D62)</f>
        <v>0</v>
      </c>
      <c r="EG62">
        <f t="shared" ref="EG62:EG94" ca="1" si="339">(INDIRECT("eg"&amp;$E62)*$C62+INDIRECT("eg"&amp;$F62)*$D62)/($C62+$D62)</f>
        <v>0</v>
      </c>
      <c r="EH62">
        <f t="shared" ref="EH62:EH94" ca="1" si="340">(INDIRECT("eh"&amp;$E62)*$C62+INDIRECT("eh"&amp;$F62)*$D62)/($C62+$D62)</f>
        <v>0</v>
      </c>
      <c r="EI62">
        <f t="shared" ref="EI62:EI94" ca="1" si="341">(INDIRECT("ei"&amp;$E62)*$C62+INDIRECT("ei"&amp;$F62)*$D62)/($C62+$D62)</f>
        <v>0</v>
      </c>
      <c r="EJ62">
        <f t="shared" ref="EJ62:EJ94" ca="1" si="342">(INDIRECT("ej"&amp;$E62)*$C62+INDIRECT("ej"&amp;$F62)*$D62)/($C62+$D62)</f>
        <v>0</v>
      </c>
      <c r="EK62">
        <f t="shared" ref="EK62:EK94" ca="1" si="343">(INDIRECT("ek"&amp;$E62)*$C62+INDIRECT("ek"&amp;$F62)*$D62)/($C62+$D62)</f>
        <v>0</v>
      </c>
      <c r="EL62">
        <f t="shared" ref="EL62:EL94" ca="1" si="344">(INDIRECT("el"&amp;$E62)*$C62+INDIRECT("el"&amp;$F62)*$D62)/($C62+$D62)</f>
        <v>0</v>
      </c>
      <c r="EM62">
        <f t="shared" ref="EM62:EM94" ca="1" si="345">(INDIRECT("em"&amp;$E62)*$C62+INDIRECT("em"&amp;$F62)*$D62)/($C62+$D62)</f>
        <v>0</v>
      </c>
      <c r="EN62">
        <f t="shared" ref="EN62:EN94" ca="1" si="346">(INDIRECT("en"&amp;$E62)*$C62+INDIRECT("en"&amp;$F62)*$D62)/($C62+$D62)</f>
        <v>0</v>
      </c>
      <c r="EO62">
        <f t="shared" ref="EO62:EO94" ca="1" si="347">(INDIRECT("eo"&amp;$E62)*$C62+INDIRECT("eo"&amp;$F62)*$D62)/($C62+$D62)</f>
        <v>0</v>
      </c>
      <c r="EP62">
        <f t="shared" ref="EP62:EP94" ca="1" si="348">(INDIRECT("ep"&amp;$E62)*$C62+INDIRECT("ep"&amp;$F62)*$D62)/($C62+$D62)</f>
        <v>0</v>
      </c>
      <c r="EQ62">
        <f t="shared" ref="EQ62:EQ94" ca="1" si="349">(INDIRECT("eq"&amp;$E62)*$C62+INDIRECT("eq"&amp;$F62)*$D62)/($C62+$D62)</f>
        <v>0</v>
      </c>
      <c r="ER62">
        <f t="shared" ref="ER62:ER94" ca="1" si="350">(INDIRECT("er"&amp;$E62)*$C62+INDIRECT("er"&amp;$F62)*$D62)/($C62+$D62)</f>
        <v>0</v>
      </c>
      <c r="ES62">
        <f t="shared" ref="ES62:ES94" ca="1" si="351">(INDIRECT("es"&amp;$E62)*$C62+INDIRECT("es"&amp;$F62)*$D62)/($C62+$D62)</f>
        <v>0</v>
      </c>
      <c r="ET62">
        <f t="shared" ref="ET62:ET94" ca="1" si="352">(INDIRECT("et"&amp;$E62)*$C62+INDIRECT("et"&amp;$F62)*$D62)/($C62+$D62)</f>
        <v>0</v>
      </c>
      <c r="EU62">
        <f t="shared" ref="EU62:EU94" ca="1" si="353">(INDIRECT("eu"&amp;$E62)*$C62+INDIRECT("eu"&amp;$F62)*$D62)/($C62+$D62)</f>
        <v>0</v>
      </c>
      <c r="EV62">
        <f t="shared" ref="EV62:EV94" ca="1" si="354">(INDIRECT("ev"&amp;$E62)*$C62+INDIRECT("ev"&amp;$F62)*$D62)/($C62+$D62)</f>
        <v>0</v>
      </c>
      <c r="EW62">
        <f t="shared" ref="EW62:EW94" ca="1" si="355">(INDIRECT("ew"&amp;$E62)*$C62+INDIRECT("ew"&amp;$F62)*$D62)/($C62+$D62)</f>
        <v>0</v>
      </c>
      <c r="EX62">
        <f t="shared" ref="EX62:EX94" ca="1" si="356">(INDIRECT("ex"&amp;$E62)*$C62+INDIRECT("ex"&amp;$F62)*$D62)/($C62+$D62)</f>
        <v>0</v>
      </c>
      <c r="EY62">
        <f t="shared" ref="EY62:EY94" ca="1" si="357">(INDIRECT("ey"&amp;$E62)*$C62+INDIRECT("ey"&amp;$F62)*$D62)/($C62+$D62)</f>
        <v>0</v>
      </c>
      <c r="EZ62">
        <f t="shared" ref="EZ62:EZ94" ca="1" si="358">(INDIRECT("ez"&amp;$E62)*$C62+INDIRECT("ez"&amp;$F62)*$D62)/($C62+$D62)</f>
        <v>0</v>
      </c>
      <c r="FA62">
        <f t="shared" ref="FA62:FA94" ca="1" si="359">(INDIRECT("fa"&amp;$E62)*$C62+INDIRECT("fa"&amp;$F62)*$D62)/($C62+$D62)</f>
        <v>0</v>
      </c>
      <c r="FB62">
        <f t="shared" ref="FB62:FB94" ca="1" si="360">(INDIRECT("fb"&amp;$E62)*$C62+INDIRECT("fb"&amp;$F62)*$D62)/($C62+$D62)</f>
        <v>0</v>
      </c>
      <c r="FC62">
        <f t="shared" ref="FC62:FC94" ca="1" si="361">(INDIRECT("fc"&amp;$E62)*$C62+INDIRECT("fc"&amp;$F62)*$D62)/($C62+$D62)</f>
        <v>0</v>
      </c>
      <c r="FD62">
        <f t="shared" ref="FD62:FD94" ca="1" si="362">(INDIRECT("fd"&amp;$E62)*$C62+INDIRECT("fd"&amp;$F62)*$D62)/($C62+$D62)</f>
        <v>0</v>
      </c>
      <c r="FE62">
        <f t="shared" ref="FE62:FE94" ca="1" si="363">(INDIRECT("fe"&amp;$E62)*$C62+INDIRECT("fe"&amp;$F62)*$D62)/($C62+$D62)</f>
        <v>0</v>
      </c>
      <c r="FF62">
        <f t="shared" ref="FF62:FF94" ca="1" si="364">(INDIRECT("ff"&amp;$E62)*$C62+INDIRECT("ff"&amp;$F62)*$D62)/($C62+$D62)</f>
        <v>0</v>
      </c>
      <c r="FG62">
        <f t="shared" ref="FG62:FG94" ca="1" si="365">(INDIRECT("fg"&amp;$E62)*$C62+INDIRECT("fg"&amp;$F62)*$D62)/($C62+$D62)</f>
        <v>0</v>
      </c>
      <c r="FH62">
        <f t="shared" ref="FH62:FH94" ca="1" si="366">(INDIRECT("fh"&amp;$E62)*$C62+INDIRECT("fh"&amp;$F62)*$D62)/($C62+$D62)</f>
        <v>0</v>
      </c>
      <c r="FI62">
        <f t="shared" ref="FI62:FI94" ca="1" si="367">(INDIRECT("fi"&amp;$E62)*$C62+INDIRECT("fi"&amp;$F62)*$D62)/($C62+$D62)</f>
        <v>0</v>
      </c>
      <c r="FJ62">
        <f t="shared" ref="FJ62:FJ94" ca="1" si="368">(INDIRECT("fj"&amp;$E62)*$C62+INDIRECT("fj"&amp;$F62)*$D62)/($C62+$D62)</f>
        <v>0</v>
      </c>
      <c r="FK62">
        <f t="shared" ref="FK62:FK94" ca="1" si="369">(INDIRECT("fk"&amp;$E62)*$C62+INDIRECT("fk"&amp;$F62)*$D62)/($C62+$D62)</f>
        <v>0.5</v>
      </c>
      <c r="FL62">
        <f t="shared" ref="FL62:FL94" ca="1" si="370">(INDIRECT("fl"&amp;$E62)*$C62+INDIRECT("fl"&amp;$F62)*$D62)/($C62+$D62)</f>
        <v>0</v>
      </c>
      <c r="FM62">
        <f t="shared" ref="FM62:FM94" ca="1" si="371">(INDIRECT("fm"&amp;$E62)*$C62+INDIRECT("fm"&amp;$F62)*$D62)/($C62+$D62)</f>
        <v>0</v>
      </c>
      <c r="FN62">
        <f t="shared" ref="FN62:FN94" ca="1" si="372">(INDIRECT("fn"&amp;$E62)*$C62+INDIRECT("fn"&amp;$F62)*$D62)/($C62+$D62)</f>
        <v>0</v>
      </c>
      <c r="FO62">
        <f t="shared" ref="FO62:FO94" ca="1" si="373">(INDIRECT("fo"&amp;$E62)*$C62+INDIRECT("fo"&amp;$F62)*$D62)/($C62+$D62)</f>
        <v>0</v>
      </c>
      <c r="FP62">
        <f t="shared" ref="FP62:FP94" ca="1" si="374">(INDIRECT("fp"&amp;$E62)*$C62+INDIRECT("fp"&amp;$F62)*$D62)/($C62+$D62)</f>
        <v>0</v>
      </c>
      <c r="FQ62">
        <f t="shared" ref="FQ62:FQ94" ca="1" si="375">(INDIRECT("fq"&amp;$E62)*$C62+INDIRECT("fq"&amp;$F62)*$D62)/($C62+$D62)</f>
        <v>0</v>
      </c>
      <c r="FR62">
        <f t="shared" ref="FR62:FR94" ca="1" si="376">(INDIRECT("fr"&amp;$E62)*$C62+INDIRECT("fr"&amp;$F62)*$D62)/($C62+$D62)</f>
        <v>0</v>
      </c>
      <c r="FS62">
        <f t="shared" ref="FS62:FS94" ca="1" si="377">(INDIRECT("fs"&amp;$E62)*$C62+INDIRECT("fs"&amp;$F62)*$D62)/($C62+$D62)</f>
        <v>0</v>
      </c>
      <c r="FT62">
        <f t="shared" ref="FT62:FT94" ca="1" si="378">(INDIRECT("ft"&amp;$E62)*$C62+INDIRECT("ft"&amp;$F62)*$D62)/($C62+$D62)</f>
        <v>0</v>
      </c>
      <c r="FU62">
        <f t="shared" ref="FU62:FU94" ca="1" si="379">(INDIRECT("fu"&amp;$E62)*$C62+INDIRECT("fu"&amp;$F62)*$D62)/($C62+$D62)</f>
        <v>1.5</v>
      </c>
      <c r="FV62">
        <f t="shared" ref="FV62:FV94" ca="1" si="380">(INDIRECT("fv"&amp;$E62)*$C62+INDIRECT("fv"&amp;$F62)*$D62)/($C62+$D62)</f>
        <v>0</v>
      </c>
      <c r="FW62">
        <f t="shared" ref="FW62:FW94" ca="1" si="381">(INDIRECT("fw"&amp;$E62)*$C62+INDIRECT("fw"&amp;$F62)*$D62)/($C62+$D62)</f>
        <v>0</v>
      </c>
      <c r="FX62">
        <f t="shared" ref="FX62:FX94" ca="1" si="382">(INDIRECT("fx"&amp;$E62)*$C62+INDIRECT("fx"&amp;$F62)*$D62)/($C62+$D62)</f>
        <v>0</v>
      </c>
      <c r="FY62">
        <f t="shared" ref="FY62:FY94" ca="1" si="383">(INDIRECT("fy"&amp;$E62)*$C62+INDIRECT("fy"&amp;$F62)*$D62)/($C62+$D62)</f>
        <v>0</v>
      </c>
      <c r="FZ62">
        <f t="shared" ref="FZ62:FZ94" ca="1" si="384">(INDIRECT("fz"&amp;$E62)*$C62+INDIRECT("fz"&amp;$F62)*$D62)/($C62+$D62)</f>
        <v>0</v>
      </c>
      <c r="GA62">
        <f t="shared" ref="GA62:GA94" ca="1" si="385">(INDIRECT("ga"&amp;$E62)*$C62+INDIRECT("ga"&amp;$F62)*$D62)/($C62+$D62)</f>
        <v>0</v>
      </c>
      <c r="GB62">
        <f t="shared" ref="GB62:GB94" ca="1" si="386">(INDIRECT("gb"&amp;$E62)*$C62+INDIRECT("gb"&amp;$F62)*$D62)/($C62+$D62)</f>
        <v>0</v>
      </c>
      <c r="GC62">
        <f t="shared" ref="GC62:GC94" ca="1" si="387">(INDIRECT("gc"&amp;$E62)*$C62+INDIRECT("gc"&amp;$F62)*$D62)/($C62+$D62)</f>
        <v>0</v>
      </c>
      <c r="GD62">
        <f t="shared" ref="GD62:GD94" ca="1" si="388">(INDIRECT("gd"&amp;$E62)*$C62+INDIRECT("gd"&amp;$F62)*$D62)/($C62+$D62)</f>
        <v>0</v>
      </c>
      <c r="GE62">
        <f t="shared" ref="GE62:GE94" ca="1" si="389">(INDIRECT("ge"&amp;$E62)*$C62+INDIRECT("ge"&amp;$F62)*$D62)/($C62+$D62)</f>
        <v>0</v>
      </c>
      <c r="GF62">
        <f t="shared" ref="GF62:GF94" ca="1" si="390">(INDIRECT("gf"&amp;$E62)*$C62+INDIRECT("gf"&amp;$F62)*$D62)/($C62+$D62)</f>
        <v>0</v>
      </c>
      <c r="GG62">
        <f t="shared" ref="GG62:GG94" ca="1" si="391">(INDIRECT("gg"&amp;$E62)*$C62+INDIRECT("gg"&amp;$F62)*$D62)/($C62+$D62)</f>
        <v>0</v>
      </c>
      <c r="GH62">
        <f t="shared" ref="GH62:GH94" ca="1" si="392">(INDIRECT("gh"&amp;$E62)*$C62+INDIRECT("gh"&amp;$F62)*$D62)/($C62+$D62)</f>
        <v>0</v>
      </c>
      <c r="GI62">
        <f t="shared" ref="GI62:GI94" ca="1" si="393">(INDIRECT("gi"&amp;$E62)*$C62+INDIRECT("gi"&amp;$F62)*$D62)/($C62+$D62)</f>
        <v>0</v>
      </c>
      <c r="GJ62">
        <f t="shared" ref="GJ62:GJ94" ca="1" si="394">(INDIRECT("gj"&amp;$E62)*$C62+INDIRECT("gj"&amp;$F62)*$D62)/($C62+$D62)</f>
        <v>0</v>
      </c>
      <c r="GK62">
        <f t="shared" ref="GK62:GK94" ca="1" si="395">(INDIRECT("gk"&amp;$E62)*$C62+INDIRECT("gk"&amp;$F62)*$D62)/($C62+$D62)</f>
        <v>0</v>
      </c>
      <c r="GL62">
        <f t="shared" ref="GL62:GL94" ca="1" si="396">(INDIRECT("gl"&amp;$E62)*$C62+INDIRECT("gl"&amp;$F62)*$D62)/($C62+$D62)</f>
        <v>0</v>
      </c>
      <c r="GM62">
        <f t="shared" ref="GM62:GM94" ca="1" si="397">(INDIRECT("gm"&amp;$E62)*$C62+INDIRECT("gm"&amp;$F62)*$D62)/($C62+$D62)</f>
        <v>0</v>
      </c>
      <c r="GN62">
        <f t="shared" ref="GN62:GN94" ca="1" si="398">(INDIRECT("gn"&amp;$E62)*$C62+INDIRECT("gn"&amp;$F62)*$D62)/($C62+$D62)</f>
        <v>0</v>
      </c>
      <c r="GO62">
        <f t="shared" ref="GO62:GO94" ca="1" si="399">(INDIRECT("go"&amp;$E62)*$C62+INDIRECT("go"&amp;$F62)*$D62)/($C62+$D62)</f>
        <v>0</v>
      </c>
      <c r="GP62">
        <f t="shared" ref="GP62:GP94" ca="1" si="400">(INDIRECT("gp"&amp;$E62)*$C62+INDIRECT("gp"&amp;$F62)*$D62)/($C62+$D62)</f>
        <v>0</v>
      </c>
      <c r="GQ62">
        <f t="shared" ref="GQ62:GQ94" ca="1" si="401">(INDIRECT("gq"&amp;$E62)*$C62+INDIRECT("gq"&amp;$F62)*$D62)/($C62+$D62)</f>
        <v>0</v>
      </c>
      <c r="GR62">
        <f t="shared" ref="GR62:GR94" ca="1" si="402">(INDIRECT("gr"&amp;$E62)*$C62+INDIRECT("gr"&amp;$F62)*$D62)/($C62+$D62)</f>
        <v>0</v>
      </c>
      <c r="GS62">
        <f t="shared" ref="GS62:GS94" ca="1" si="403">(INDIRECT("gs"&amp;$E62)*$C62+INDIRECT("gs"&amp;$F62)*$D62)/($C62+$D62)</f>
        <v>0</v>
      </c>
      <c r="GT62">
        <f t="shared" ref="GT62:GT94" ca="1" si="404">(INDIRECT("gt"&amp;$E62)*$C62+INDIRECT("gt"&amp;$F62)*$D62)/($C62+$D62)</f>
        <v>0</v>
      </c>
      <c r="GU62">
        <f t="shared" ref="GU62:GU94" ca="1" si="405">(INDIRECT("gu"&amp;$E62)*$C62+INDIRECT("gu"&amp;$F62)*$D62)/($C62+$D62)</f>
        <v>0</v>
      </c>
      <c r="GV62">
        <f t="shared" ref="GV62:GV94" ca="1" si="406">(INDIRECT("gv"&amp;$E62)*$C62+INDIRECT("gv"&amp;$F62)*$D62)/($C62+$D62)</f>
        <v>0</v>
      </c>
      <c r="GW62">
        <f t="shared" ref="GW62:GW94" ca="1" si="407">(INDIRECT("gw"&amp;$E62)*$C62+INDIRECT("gw"&amp;$F62)*$D62)/($C62+$D62)</f>
        <v>0</v>
      </c>
      <c r="GX62">
        <f t="shared" ref="GX62:GX94" ca="1" si="408">(INDIRECT("gx"&amp;$E62)*$C62+INDIRECT("gx"&amp;$F62)*$D62)/($C62+$D62)</f>
        <v>0</v>
      </c>
      <c r="GY62">
        <f t="shared" ref="GY62:GY94" ca="1" si="409">(INDIRECT("gy"&amp;$E62)*$C62+INDIRECT("gy"&amp;$F62)*$D62)/($C62+$D62)</f>
        <v>1</v>
      </c>
      <c r="GZ62">
        <f t="shared" ref="GZ62:GZ94" ca="1" si="410">(INDIRECT("gz"&amp;$E62)*$C62+INDIRECT("gz"&amp;$F62)*$D62)/($C62+$D62)</f>
        <v>0</v>
      </c>
      <c r="HA62">
        <f t="shared" ref="HA62:HA94" ca="1" si="411">(INDIRECT("ha"&amp;$E62)*$C62+INDIRECT("ha"&amp;$F62)*$D62)/($C62+$D62)</f>
        <v>0</v>
      </c>
      <c r="HB62">
        <f t="shared" ref="HB62:HB94" ca="1" si="412">(INDIRECT("hb"&amp;$E62)*$C62+INDIRECT("hb"&amp;$F62)*$D62)/($C62+$D62)</f>
        <v>0</v>
      </c>
      <c r="HC62">
        <f t="shared" ref="HC62:HC94" ca="1" si="413">(INDIRECT("hc"&amp;$E62)*$C62+INDIRECT("hc"&amp;$F62)*$D62)/($C62+$D62)</f>
        <v>0</v>
      </c>
      <c r="HD62">
        <f t="shared" ref="HD62:HD94" ca="1" si="414">(INDIRECT("hd"&amp;$E62)*$C62+INDIRECT("hd"&amp;$F62)*$D62)/($C62+$D62)</f>
        <v>0</v>
      </c>
      <c r="HE62">
        <f t="shared" ref="HE62:HE94" ca="1" si="415">(INDIRECT("he"&amp;$E62)*$C62+INDIRECT("he"&amp;$F62)*$D62)/($C62+$D62)</f>
        <v>0</v>
      </c>
      <c r="HF62">
        <f t="shared" ref="HF62:HF94" ca="1" si="416">(INDIRECT("hf"&amp;$E62)*$C62+INDIRECT("hf"&amp;$F62)*$D62)/($C62+$D62)</f>
        <v>0</v>
      </c>
      <c r="HG62">
        <f t="shared" ref="HG62:HG94" ca="1" si="417">(INDIRECT("hg"&amp;$E62)*$C62+INDIRECT("hg"&amp;$F62)*$D62)/($C62+$D62)</f>
        <v>0</v>
      </c>
      <c r="HH62">
        <f t="shared" ref="HH62:HH94" ca="1" si="418">(INDIRECT("hh"&amp;$E62)*$C62+INDIRECT("hh"&amp;$F62)*$D62)/($C62+$D62)</f>
        <v>0</v>
      </c>
      <c r="HI62">
        <f t="shared" ref="HI62:HI94" ca="1" si="419">(INDIRECT("hi"&amp;$E62)*$C62+INDIRECT("hi"&amp;$F62)*$D62)/($C62+$D62)</f>
        <v>0</v>
      </c>
    </row>
    <row r="63" spans="2:217" x14ac:dyDescent="0.2">
      <c r="B63" s="2">
        <v>45325</v>
      </c>
      <c r="C63">
        <v>1</v>
      </c>
      <c r="D63">
        <v>1</v>
      </c>
      <c r="E63">
        <v>30</v>
      </c>
      <c r="F63">
        <v>16</v>
      </c>
      <c r="G63" s="5">
        <v>1530</v>
      </c>
      <c r="H63">
        <f t="shared" ca="1" si="210"/>
        <v>5.5</v>
      </c>
      <c r="I63">
        <f t="shared" ca="1" si="211"/>
        <v>11.5</v>
      </c>
      <c r="J63">
        <f t="shared" ca="1" si="212"/>
        <v>10.197225883408915</v>
      </c>
      <c r="K63">
        <f t="shared" ca="1" si="213"/>
        <v>-3.5170835695389249</v>
      </c>
      <c r="L63">
        <f t="shared" ca="1" si="214"/>
        <v>10.197225883408915</v>
      </c>
      <c r="M63">
        <f t="shared" ca="1" si="215"/>
        <v>0</v>
      </c>
      <c r="N63">
        <f t="shared" ca="1" si="216"/>
        <v>0.52298462742144902</v>
      </c>
      <c r="O63">
        <f t="shared" ca="1" si="217"/>
        <v>290.50649999999899</v>
      </c>
      <c r="P63">
        <f t="shared" ca="1" si="218"/>
        <v>279.92249999999899</v>
      </c>
      <c r="Q63">
        <f t="shared" ca="1" si="219"/>
        <v>290.44142223595497</v>
      </c>
      <c r="R63">
        <f t="shared" ca="1" si="220"/>
        <v>52</v>
      </c>
      <c r="S63">
        <f t="shared" ca="1" si="221"/>
        <v>0</v>
      </c>
      <c r="T63">
        <f t="shared" ca="1" si="222"/>
        <v>0.3440110856757625</v>
      </c>
      <c r="U63">
        <f t="shared" ca="1" si="223"/>
        <v>-1</v>
      </c>
      <c r="V63">
        <f t="shared" ca="1" si="224"/>
        <v>1</v>
      </c>
      <c r="W63">
        <f t="shared" ca="1" si="225"/>
        <v>0.3440110856757625</v>
      </c>
      <c r="X63">
        <f t="shared" ca="1" si="226"/>
        <v>1.77272727272727</v>
      </c>
      <c r="Y63">
        <f t="shared" ca="1" si="227"/>
        <v>2.4242424242424199</v>
      </c>
      <c r="Z63">
        <f t="shared" ca="1" si="228"/>
        <v>2.7803030303030249</v>
      </c>
      <c r="AA63">
        <f t="shared" ca="1" si="229"/>
        <v>-3.9831634993775098E-17</v>
      </c>
      <c r="AB63">
        <f t="shared" ca="1" si="230"/>
        <v>-0.23125108762948748</v>
      </c>
      <c r="AC63">
        <f t="shared" ca="1" si="231"/>
        <v>-0.43771256490923066</v>
      </c>
      <c r="AD63">
        <f t="shared" ca="1" si="232"/>
        <v>-2.5606229406036247</v>
      </c>
      <c r="AE63">
        <f t="shared" ca="1" si="233"/>
        <v>-0.44646769213142057</v>
      </c>
      <c r="AF63">
        <f t="shared" ca="1" si="234"/>
        <v>-3.3252586697767699</v>
      </c>
      <c r="AG63">
        <f t="shared" ca="1" si="235"/>
        <v>3.3341448782714225E-16</v>
      </c>
      <c r="AH63">
        <f t="shared" ca="1" si="236"/>
        <v>-1.8905245366181549</v>
      </c>
      <c r="AI63">
        <f t="shared" ca="1" si="237"/>
        <v>1.7824987385133134E-6</v>
      </c>
      <c r="AJ63">
        <f t="shared" ca="1" si="238"/>
        <v>374.25743815885602</v>
      </c>
      <c r="AK63">
        <f t="shared" ca="1" si="239"/>
        <v>14.48205080756885</v>
      </c>
      <c r="AL63">
        <f t="shared" ca="1" si="240"/>
        <v>14.4531425415184</v>
      </c>
      <c r="AM63">
        <f t="shared" ca="1" si="241"/>
        <v>7.1893899782828896</v>
      </c>
      <c r="AN63">
        <f t="shared" ca="1" si="242"/>
        <v>7.4627132402714702</v>
      </c>
      <c r="AO63">
        <f t="shared" ca="1" si="243"/>
        <v>6.659738702502155</v>
      </c>
      <c r="AP63">
        <f t="shared" ca="1" si="244"/>
        <v>1.5680979160022841</v>
      </c>
      <c r="AQ63">
        <f t="shared" ca="1" si="245"/>
        <v>0.83129451712729441</v>
      </c>
      <c r="AR63">
        <f t="shared" ca="1" si="246"/>
        <v>0.83129451712729441</v>
      </c>
      <c r="AS63">
        <f t="shared" ca="1" si="247"/>
        <v>0.41564725856364781</v>
      </c>
      <c r="AT63">
        <f t="shared" ca="1" si="248"/>
        <v>0.41564725856364781</v>
      </c>
      <c r="AU63">
        <f t="shared" ca="1" si="249"/>
        <v>0.20782362928182399</v>
      </c>
      <c r="AV63">
        <f t="shared" ca="1" si="250"/>
        <v>0.20782362928182399</v>
      </c>
      <c r="AW63">
        <f t="shared" ca="1" si="251"/>
        <v>0.63</v>
      </c>
      <c r="AX63">
        <f t="shared" ca="1" si="252"/>
        <v>7706.2328032490386</v>
      </c>
      <c r="AY63">
        <f t="shared" ca="1" si="253"/>
        <v>1.9437363998113</v>
      </c>
      <c r="AZ63">
        <f t="shared" ca="1" si="254"/>
        <v>10.804783360557865</v>
      </c>
      <c r="BA63">
        <f t="shared" ca="1" si="255"/>
        <v>10.874591853146619</v>
      </c>
      <c r="BB63">
        <f t="shared" ca="1" si="256"/>
        <v>92.879918474360096</v>
      </c>
      <c r="BC63">
        <f t="shared" ca="1" si="257"/>
        <v>41.677701912901355</v>
      </c>
      <c r="BD63">
        <f t="shared" ca="1" si="258"/>
        <v>2.9086104205229448</v>
      </c>
      <c r="BE63">
        <f t="shared" ca="1" si="259"/>
        <v>0</v>
      </c>
      <c r="BF63">
        <f t="shared" ca="1" si="260"/>
        <v>0</v>
      </c>
      <c r="BG63">
        <f t="shared" ca="1" si="261"/>
        <v>0</v>
      </c>
      <c r="BH63">
        <f t="shared" ca="1" si="262"/>
        <v>4.2355262349845999</v>
      </c>
      <c r="BI63">
        <f t="shared" ca="1" si="263"/>
        <v>0</v>
      </c>
      <c r="BJ63">
        <f t="shared" ca="1" si="264"/>
        <v>2.1952075238374098</v>
      </c>
      <c r="BK63">
        <f t="shared" ca="1" si="265"/>
        <v>0</v>
      </c>
      <c r="BL63">
        <f t="shared" ca="1" si="266"/>
        <v>0</v>
      </c>
      <c r="BM63">
        <f t="shared" ca="1" si="267"/>
        <v>9.468364766311085</v>
      </c>
      <c r="BN63">
        <f t="shared" ca="1" si="268"/>
        <v>12.010606904176434</v>
      </c>
      <c r="BO63">
        <f t="shared" ca="1" si="269"/>
        <v>7.9841173972604595</v>
      </c>
      <c r="BP63">
        <f t="shared" ca="1" si="270"/>
        <v>11.97989390899679</v>
      </c>
      <c r="BQ63">
        <f t="shared" ca="1" si="271"/>
        <v>58.389124843000047</v>
      </c>
      <c r="BR63">
        <f t="shared" ca="1" si="272"/>
        <v>0</v>
      </c>
      <c r="BS63">
        <f t="shared" ca="1" si="273"/>
        <v>0</v>
      </c>
      <c r="BT63">
        <f t="shared" ca="1" si="274"/>
        <v>0</v>
      </c>
      <c r="BU63">
        <f t="shared" ca="1" si="275"/>
        <v>0</v>
      </c>
      <c r="BV63">
        <f t="shared" ca="1" si="276"/>
        <v>9.7988709599771848</v>
      </c>
      <c r="BW63">
        <f t="shared" ca="1" si="277"/>
        <v>6.4968596843159396</v>
      </c>
      <c r="BX63">
        <f t="shared" ca="1" si="278"/>
        <v>17.775173581697999</v>
      </c>
      <c r="BY63">
        <f t="shared" ca="1" si="279"/>
        <v>0</v>
      </c>
      <c r="BZ63">
        <f t="shared" ca="1" si="280"/>
        <v>0</v>
      </c>
      <c r="CA63">
        <f t="shared" ca="1" si="281"/>
        <v>41.677701912901355</v>
      </c>
      <c r="CB63">
        <f t="shared" ca="1" si="282"/>
        <v>2.1952075238374098</v>
      </c>
      <c r="CC63">
        <f t="shared" ca="1" si="283"/>
        <v>0</v>
      </c>
      <c r="CD63">
        <f t="shared" ca="1" si="284"/>
        <v>0</v>
      </c>
      <c r="CE63">
        <f t="shared" ca="1" si="285"/>
        <v>6.4968596843159396</v>
      </c>
      <c r="CF63">
        <f t="shared" ca="1" si="286"/>
        <v>3.1864624506646848</v>
      </c>
      <c r="CG63">
        <f t="shared" ca="1" si="287"/>
        <v>2.9086104205229448</v>
      </c>
      <c r="CH63">
        <f t="shared" ca="1" si="288"/>
        <v>19.674823426437602</v>
      </c>
      <c r="CI63">
        <f t="shared" ca="1" si="289"/>
        <v>12.08483741532655</v>
      </c>
      <c r="CJ63">
        <f t="shared" ca="1" si="290"/>
        <v>4.2355262349845999</v>
      </c>
      <c r="CK63">
        <f t="shared" ca="1" si="291"/>
        <v>0</v>
      </c>
      <c r="CL63">
        <f t="shared" ca="1" si="292"/>
        <v>0</v>
      </c>
      <c r="CM63">
        <f t="shared" ca="1" si="293"/>
        <v>27.64</v>
      </c>
      <c r="CN63">
        <f t="shared" ca="1" si="294"/>
        <v>39.7836459509995</v>
      </c>
      <c r="CO63">
        <f t="shared" ca="1" si="295"/>
        <v>2.1952075238374098</v>
      </c>
      <c r="CP63">
        <f t="shared" ca="1" si="296"/>
        <v>0</v>
      </c>
      <c r="CQ63">
        <f t="shared" ca="1" si="297"/>
        <v>35.964960187893055</v>
      </c>
      <c r="CR63">
        <f t="shared" ca="1" si="298"/>
        <v>0</v>
      </c>
      <c r="CS63">
        <f t="shared" ca="1" si="299"/>
        <v>0</v>
      </c>
      <c r="CT63">
        <f t="shared" ca="1" si="300"/>
        <v>0</v>
      </c>
      <c r="CU63">
        <f t="shared" ca="1" si="301"/>
        <v>0</v>
      </c>
      <c r="CV63">
        <f t="shared" ca="1" si="302"/>
        <v>0</v>
      </c>
      <c r="CW63">
        <f t="shared" ca="1" si="303"/>
        <v>0</v>
      </c>
      <c r="CX63">
        <f t="shared" ca="1" si="304"/>
        <v>14.5162154062612</v>
      </c>
      <c r="CY63">
        <f t="shared" ca="1" si="305"/>
        <v>81.100036493764094</v>
      </c>
      <c r="CZ63">
        <f t="shared" ca="1" si="306"/>
        <v>0</v>
      </c>
      <c r="DA63">
        <f t="shared" ca="1" si="307"/>
        <v>0</v>
      </c>
      <c r="DB63">
        <f t="shared" ca="1" si="308"/>
        <v>0</v>
      </c>
      <c r="DC63">
        <f t="shared" ca="1" si="309"/>
        <v>-3.2601257794784551</v>
      </c>
      <c r="DD63">
        <f t="shared" ca="1" si="310"/>
        <v>-0.75996078987149995</v>
      </c>
      <c r="DE63">
        <f t="shared" ca="1" si="311"/>
        <v>-2.3476464474678749</v>
      </c>
      <c r="DF63">
        <f t="shared" ca="1" si="312"/>
        <v>-3.4251157407407398</v>
      </c>
      <c r="DG63">
        <f t="shared" ca="1" si="313"/>
        <v>-5.1821877362055897</v>
      </c>
      <c r="DH63">
        <f t="shared" ca="1" si="314"/>
        <v>0</v>
      </c>
      <c r="DI63">
        <f t="shared" ca="1" si="315"/>
        <v>0.625</v>
      </c>
      <c r="DJ63">
        <f t="shared" ca="1" si="316"/>
        <v>8.5</v>
      </c>
      <c r="DK63">
        <f t="shared" ca="1" si="317"/>
        <v>3</v>
      </c>
      <c r="DL63">
        <f t="shared" ca="1" si="318"/>
        <v>1</v>
      </c>
      <c r="DM63">
        <f t="shared" ca="1" si="319"/>
        <v>0</v>
      </c>
      <c r="DN63">
        <f t="shared" ca="1" si="320"/>
        <v>0</v>
      </c>
      <c r="DO63">
        <f t="shared" ca="1" si="321"/>
        <v>0</v>
      </c>
      <c r="DP63">
        <f t="shared" ca="1" si="322"/>
        <v>0.5</v>
      </c>
      <c r="DQ63">
        <f t="shared" ca="1" si="323"/>
        <v>0</v>
      </c>
      <c r="DR63">
        <f t="shared" ca="1" si="324"/>
        <v>0.5</v>
      </c>
      <c r="DS63">
        <f t="shared" ca="1" si="325"/>
        <v>0</v>
      </c>
      <c r="DT63">
        <f t="shared" ca="1" si="326"/>
        <v>1</v>
      </c>
      <c r="DU63">
        <f t="shared" ca="1" si="327"/>
        <v>3</v>
      </c>
      <c r="DV63">
        <f t="shared" ca="1" si="328"/>
        <v>3</v>
      </c>
      <c r="DW63">
        <f t="shared" ca="1" si="329"/>
        <v>0</v>
      </c>
      <c r="DX63">
        <f t="shared" ca="1" si="330"/>
        <v>0</v>
      </c>
      <c r="DY63">
        <f t="shared" ca="1" si="331"/>
        <v>0</v>
      </c>
      <c r="DZ63">
        <f t="shared" ca="1" si="332"/>
        <v>0.5</v>
      </c>
      <c r="EA63">
        <f t="shared" ca="1" si="333"/>
        <v>-4.3697999999999899</v>
      </c>
      <c r="EB63">
        <f t="shared" ca="1" si="334"/>
        <v>27.952599999999997</v>
      </c>
      <c r="EC63">
        <f t="shared" ca="1" si="335"/>
        <v>0</v>
      </c>
      <c r="ED63">
        <f t="shared" ca="1" si="336"/>
        <v>0</v>
      </c>
      <c r="EE63">
        <f t="shared" ca="1" si="337"/>
        <v>0</v>
      </c>
      <c r="EF63">
        <f t="shared" ca="1" si="338"/>
        <v>0</v>
      </c>
      <c r="EG63">
        <f t="shared" ca="1" si="339"/>
        <v>0</v>
      </c>
      <c r="EH63">
        <f t="shared" ca="1" si="340"/>
        <v>0</v>
      </c>
      <c r="EI63">
        <f t="shared" ca="1" si="341"/>
        <v>0</v>
      </c>
      <c r="EJ63">
        <f t="shared" ca="1" si="342"/>
        <v>0</v>
      </c>
      <c r="EK63">
        <f t="shared" ca="1" si="343"/>
        <v>0</v>
      </c>
      <c r="EL63">
        <f t="shared" ca="1" si="344"/>
        <v>0</v>
      </c>
      <c r="EM63">
        <f t="shared" ca="1" si="345"/>
        <v>0</v>
      </c>
      <c r="EN63">
        <f t="shared" ca="1" si="346"/>
        <v>0</v>
      </c>
      <c r="EO63">
        <f t="shared" ca="1" si="347"/>
        <v>0</v>
      </c>
      <c r="EP63">
        <f t="shared" ca="1" si="348"/>
        <v>0</v>
      </c>
      <c r="EQ63">
        <f t="shared" ca="1" si="349"/>
        <v>0</v>
      </c>
      <c r="ER63">
        <f t="shared" ca="1" si="350"/>
        <v>0</v>
      </c>
      <c r="ES63">
        <f t="shared" ca="1" si="351"/>
        <v>0</v>
      </c>
      <c r="ET63">
        <f t="shared" ca="1" si="352"/>
        <v>0</v>
      </c>
      <c r="EU63">
        <f t="shared" ca="1" si="353"/>
        <v>0</v>
      </c>
      <c r="EV63">
        <f t="shared" ca="1" si="354"/>
        <v>0</v>
      </c>
      <c r="EW63">
        <f t="shared" ca="1" si="355"/>
        <v>0</v>
      </c>
      <c r="EX63">
        <f t="shared" ca="1" si="356"/>
        <v>0</v>
      </c>
      <c r="EY63">
        <f t="shared" ca="1" si="357"/>
        <v>0</v>
      </c>
      <c r="EZ63">
        <f t="shared" ca="1" si="358"/>
        <v>0</v>
      </c>
      <c r="FA63">
        <f t="shared" ca="1" si="359"/>
        <v>0</v>
      </c>
      <c r="FB63">
        <f t="shared" ca="1" si="360"/>
        <v>0</v>
      </c>
      <c r="FC63">
        <f t="shared" ca="1" si="361"/>
        <v>0</v>
      </c>
      <c r="FD63">
        <f t="shared" ca="1" si="362"/>
        <v>0</v>
      </c>
      <c r="FE63">
        <f t="shared" ca="1" si="363"/>
        <v>0</v>
      </c>
      <c r="FF63">
        <f t="shared" ca="1" si="364"/>
        <v>0</v>
      </c>
      <c r="FG63">
        <f t="shared" ca="1" si="365"/>
        <v>0</v>
      </c>
      <c r="FH63">
        <f t="shared" ca="1" si="366"/>
        <v>0</v>
      </c>
      <c r="FI63">
        <f t="shared" ca="1" si="367"/>
        <v>0</v>
      </c>
      <c r="FJ63">
        <f t="shared" ca="1" si="368"/>
        <v>0</v>
      </c>
      <c r="FK63">
        <f t="shared" ca="1" si="369"/>
        <v>0.5</v>
      </c>
      <c r="FL63">
        <f t="shared" ca="1" si="370"/>
        <v>0</v>
      </c>
      <c r="FM63">
        <f t="shared" ca="1" si="371"/>
        <v>0</v>
      </c>
      <c r="FN63">
        <f t="shared" ca="1" si="372"/>
        <v>0</v>
      </c>
      <c r="FO63">
        <f t="shared" ca="1" si="373"/>
        <v>0</v>
      </c>
      <c r="FP63">
        <f t="shared" ca="1" si="374"/>
        <v>0</v>
      </c>
      <c r="FQ63">
        <f t="shared" ca="1" si="375"/>
        <v>0</v>
      </c>
      <c r="FR63">
        <f t="shared" ca="1" si="376"/>
        <v>0</v>
      </c>
      <c r="FS63">
        <f t="shared" ca="1" si="377"/>
        <v>0</v>
      </c>
      <c r="FT63">
        <f t="shared" ca="1" si="378"/>
        <v>0</v>
      </c>
      <c r="FU63">
        <f t="shared" ca="1" si="379"/>
        <v>2</v>
      </c>
      <c r="FV63">
        <f t="shared" ca="1" si="380"/>
        <v>0</v>
      </c>
      <c r="FW63">
        <f t="shared" ca="1" si="381"/>
        <v>0</v>
      </c>
      <c r="FX63">
        <f t="shared" ca="1" si="382"/>
        <v>0</v>
      </c>
      <c r="FY63">
        <f t="shared" ca="1" si="383"/>
        <v>0</v>
      </c>
      <c r="FZ63">
        <f t="shared" ca="1" si="384"/>
        <v>0</v>
      </c>
      <c r="GA63">
        <f t="shared" ca="1" si="385"/>
        <v>0</v>
      </c>
      <c r="GB63">
        <f t="shared" ca="1" si="386"/>
        <v>0</v>
      </c>
      <c r="GC63">
        <f t="shared" ca="1" si="387"/>
        <v>0</v>
      </c>
      <c r="GD63">
        <f t="shared" ca="1" si="388"/>
        <v>0</v>
      </c>
      <c r="GE63">
        <f t="shared" ca="1" si="389"/>
        <v>0</v>
      </c>
      <c r="GF63">
        <f t="shared" ca="1" si="390"/>
        <v>0</v>
      </c>
      <c r="GG63">
        <f t="shared" ca="1" si="391"/>
        <v>0</v>
      </c>
      <c r="GH63">
        <f t="shared" ca="1" si="392"/>
        <v>0</v>
      </c>
      <c r="GI63">
        <f t="shared" ca="1" si="393"/>
        <v>0</v>
      </c>
      <c r="GJ63">
        <f t="shared" ca="1" si="394"/>
        <v>0</v>
      </c>
      <c r="GK63">
        <f t="shared" ca="1" si="395"/>
        <v>0</v>
      </c>
      <c r="GL63">
        <f t="shared" ca="1" si="396"/>
        <v>0</v>
      </c>
      <c r="GM63">
        <f t="shared" ca="1" si="397"/>
        <v>0</v>
      </c>
      <c r="GN63">
        <f t="shared" ca="1" si="398"/>
        <v>0</v>
      </c>
      <c r="GO63">
        <f t="shared" ca="1" si="399"/>
        <v>0</v>
      </c>
      <c r="GP63">
        <f t="shared" ca="1" si="400"/>
        <v>0</v>
      </c>
      <c r="GQ63">
        <f t="shared" ca="1" si="401"/>
        <v>0</v>
      </c>
      <c r="GR63">
        <f t="shared" ca="1" si="402"/>
        <v>0</v>
      </c>
      <c r="GS63">
        <f t="shared" ca="1" si="403"/>
        <v>0</v>
      </c>
      <c r="GT63">
        <f t="shared" ca="1" si="404"/>
        <v>0</v>
      </c>
      <c r="GU63">
        <f t="shared" ca="1" si="405"/>
        <v>0</v>
      </c>
      <c r="GV63">
        <f t="shared" ca="1" si="406"/>
        <v>0</v>
      </c>
      <c r="GW63">
        <f t="shared" ca="1" si="407"/>
        <v>0</v>
      </c>
      <c r="GX63">
        <f t="shared" ca="1" si="408"/>
        <v>0</v>
      </c>
      <c r="GY63">
        <f t="shared" ca="1" si="409"/>
        <v>1</v>
      </c>
      <c r="GZ63">
        <f t="shared" ca="1" si="410"/>
        <v>0</v>
      </c>
      <c r="HA63">
        <f t="shared" ca="1" si="411"/>
        <v>0</v>
      </c>
      <c r="HB63">
        <f t="shared" ca="1" si="412"/>
        <v>0</v>
      </c>
      <c r="HC63">
        <f t="shared" ca="1" si="413"/>
        <v>0</v>
      </c>
      <c r="HD63">
        <f t="shared" ca="1" si="414"/>
        <v>0</v>
      </c>
      <c r="HE63">
        <f t="shared" ca="1" si="415"/>
        <v>0</v>
      </c>
      <c r="HF63">
        <f t="shared" ca="1" si="416"/>
        <v>0</v>
      </c>
      <c r="HG63">
        <f t="shared" ca="1" si="417"/>
        <v>0</v>
      </c>
      <c r="HH63">
        <f t="shared" ca="1" si="418"/>
        <v>0</v>
      </c>
      <c r="HI63">
        <f t="shared" ca="1" si="419"/>
        <v>0</v>
      </c>
    </row>
    <row r="64" spans="2:217" x14ac:dyDescent="0.2">
      <c r="B64" s="2">
        <v>45325</v>
      </c>
      <c r="C64">
        <v>1</v>
      </c>
      <c r="D64">
        <v>1</v>
      </c>
      <c r="E64">
        <v>30</v>
      </c>
      <c r="F64">
        <v>22</v>
      </c>
      <c r="G64" s="5">
        <v>2008</v>
      </c>
      <c r="H64">
        <f t="shared" ca="1" si="210"/>
        <v>4</v>
      </c>
      <c r="I64">
        <f t="shared" ca="1" si="211"/>
        <v>11</v>
      </c>
      <c r="J64">
        <f t="shared" ca="1" si="212"/>
        <v>7.3028935185185153</v>
      </c>
      <c r="K64">
        <f t="shared" ca="1" si="213"/>
        <v>-3.3726273148148103</v>
      </c>
      <c r="L64">
        <f t="shared" ca="1" si="214"/>
        <v>7.3028935185185153</v>
      </c>
      <c r="M64">
        <f t="shared" ca="1" si="215"/>
        <v>0</v>
      </c>
      <c r="N64">
        <f t="shared" ca="1" si="216"/>
        <v>0.51710258521680053</v>
      </c>
      <c r="O64">
        <f t="shared" ca="1" si="217"/>
        <v>284.5259999999995</v>
      </c>
      <c r="P64">
        <f t="shared" ca="1" si="218"/>
        <v>274.445999999999</v>
      </c>
      <c r="Q64">
        <f t="shared" ca="1" si="219"/>
        <v>284.42434360995503</v>
      </c>
      <c r="R64">
        <f t="shared" ca="1" si="220"/>
        <v>47</v>
      </c>
      <c r="S64">
        <f t="shared" ca="1" si="221"/>
        <v>0</v>
      </c>
      <c r="T64">
        <f t="shared" ca="1" si="222"/>
        <v>0.344011276581702</v>
      </c>
      <c r="U64">
        <f t="shared" ca="1" si="223"/>
        <v>-1</v>
      </c>
      <c r="V64">
        <f t="shared" ca="1" si="224"/>
        <v>1</v>
      </c>
      <c r="W64">
        <f t="shared" ca="1" si="225"/>
        <v>0.344011276581702</v>
      </c>
      <c r="X64">
        <f t="shared" ca="1" si="226"/>
        <v>2</v>
      </c>
      <c r="Y64">
        <f t="shared" ca="1" si="227"/>
        <v>2.7777777777777697</v>
      </c>
      <c r="Z64">
        <f t="shared" ca="1" si="228"/>
        <v>3.1388888888888848</v>
      </c>
      <c r="AA64">
        <f t="shared" ca="1" si="229"/>
        <v>-1.4925434709163485E-15</v>
      </c>
      <c r="AB64">
        <f t="shared" ca="1" si="230"/>
        <v>-0.23124696736952749</v>
      </c>
      <c r="AC64">
        <f t="shared" ca="1" si="231"/>
        <v>-0.43771256490923066</v>
      </c>
      <c r="AD64">
        <f t="shared" ca="1" si="232"/>
        <v>-2.5545455912436998</v>
      </c>
      <c r="AE64">
        <f t="shared" ca="1" si="233"/>
        <v>-0.44646769213142057</v>
      </c>
      <c r="AF64">
        <f t="shared" ca="1" si="234"/>
        <v>-3.325180815699845</v>
      </c>
      <c r="AG64">
        <f t="shared" ca="1" si="235"/>
        <v>-4.9754119537590998E-17</v>
      </c>
      <c r="AH64">
        <f t="shared" ca="1" si="236"/>
        <v>-1.890518488077485</v>
      </c>
      <c r="AI64">
        <f t="shared" ca="1" si="237"/>
        <v>1.1974992809878785E-6</v>
      </c>
      <c r="AJ64">
        <f t="shared" ca="1" si="238"/>
        <v>329.202397495122</v>
      </c>
      <c r="AK64">
        <f t="shared" ca="1" si="239"/>
        <v>13.258253928972501</v>
      </c>
      <c r="AL64">
        <f t="shared" ca="1" si="240"/>
        <v>13.468284450245701</v>
      </c>
      <c r="AM64">
        <f t="shared" ca="1" si="241"/>
        <v>7.11278017747407</v>
      </c>
      <c r="AN64">
        <f t="shared" ca="1" si="242"/>
        <v>6.7936112615457045</v>
      </c>
      <c r="AO64">
        <f t="shared" ca="1" si="243"/>
        <v>6.1443717294817795</v>
      </c>
      <c r="AP64">
        <f t="shared" ca="1" si="244"/>
        <v>1.710979233445769</v>
      </c>
      <c r="AQ64">
        <f t="shared" ca="1" si="245"/>
        <v>0.62842754410691948</v>
      </c>
      <c r="AR64">
        <f t="shared" ca="1" si="246"/>
        <v>1.0366758345707796</v>
      </c>
      <c r="AS64">
        <f t="shared" ca="1" si="247"/>
        <v>0.30274480836144335</v>
      </c>
      <c r="AT64">
        <f t="shared" ca="1" si="248"/>
        <v>0.60893102620933737</v>
      </c>
      <c r="AU64">
        <f t="shared" ca="1" si="249"/>
        <v>0.14594062501303451</v>
      </c>
      <c r="AV64">
        <f t="shared" ca="1" si="250"/>
        <v>0.34737102532035652</v>
      </c>
      <c r="AW64">
        <f t="shared" ca="1" si="251"/>
        <v>0.90499999999999947</v>
      </c>
      <c r="AX64">
        <f t="shared" ca="1" si="252"/>
        <v>2431.315905408564</v>
      </c>
      <c r="AY64">
        <f t="shared" ca="1" si="253"/>
        <v>1.7126111160988549</v>
      </c>
      <c r="AZ64">
        <f t="shared" ca="1" si="254"/>
        <v>10.660461817216671</v>
      </c>
      <c r="BA64">
        <f t="shared" ca="1" si="255"/>
        <v>10.627033675429749</v>
      </c>
      <c r="BB64">
        <f t="shared" ca="1" si="256"/>
        <v>88.914847158018802</v>
      </c>
      <c r="BC64">
        <f t="shared" ca="1" si="257"/>
        <v>41.677701912901355</v>
      </c>
      <c r="BD64">
        <f t="shared" ca="1" si="258"/>
        <v>0</v>
      </c>
      <c r="BE64">
        <f t="shared" ca="1" si="259"/>
        <v>0</v>
      </c>
      <c r="BF64">
        <f t="shared" ca="1" si="260"/>
        <v>0</v>
      </c>
      <c r="BG64">
        <f t="shared" ca="1" si="261"/>
        <v>0</v>
      </c>
      <c r="BH64">
        <f t="shared" ca="1" si="262"/>
        <v>4.2355262349845999</v>
      </c>
      <c r="BI64">
        <f t="shared" ca="1" si="263"/>
        <v>0</v>
      </c>
      <c r="BJ64">
        <f t="shared" ca="1" si="264"/>
        <v>0</v>
      </c>
      <c r="BK64">
        <f t="shared" ca="1" si="265"/>
        <v>0</v>
      </c>
      <c r="BL64">
        <f t="shared" ca="1" si="266"/>
        <v>5.66839293896735</v>
      </c>
      <c r="BM64">
        <f t="shared" ca="1" si="267"/>
        <v>6.4471554124794803</v>
      </c>
      <c r="BN64">
        <f t="shared" ca="1" si="268"/>
        <v>8.8857290093300847</v>
      </c>
      <c r="BO64">
        <f t="shared" ca="1" si="269"/>
        <v>10.4226909941111</v>
      </c>
      <c r="BP64">
        <f t="shared" ca="1" si="270"/>
        <v>11.29451463091169</v>
      </c>
      <c r="BQ64">
        <f t="shared" ca="1" si="271"/>
        <v>55.508538041077557</v>
      </c>
      <c r="BR64">
        <f t="shared" ca="1" si="272"/>
        <v>5.66839293896735</v>
      </c>
      <c r="BS64">
        <f t="shared" ca="1" si="273"/>
        <v>0</v>
      </c>
      <c r="BT64">
        <f t="shared" ca="1" si="274"/>
        <v>0</v>
      </c>
      <c r="BU64">
        <f t="shared" ca="1" si="275"/>
        <v>0</v>
      </c>
      <c r="BV64">
        <f t="shared" ca="1" si="276"/>
        <v>9.7988709599771848</v>
      </c>
      <c r="BW64">
        <f t="shared" ca="1" si="277"/>
        <v>6.4968596843159396</v>
      </c>
      <c r="BX64">
        <f t="shared" ca="1" si="278"/>
        <v>11.1590495093477</v>
      </c>
      <c r="BY64">
        <f t="shared" ca="1" si="279"/>
        <v>0</v>
      </c>
      <c r="BZ64">
        <f t="shared" ca="1" si="280"/>
        <v>0</v>
      </c>
      <c r="CA64">
        <f t="shared" ca="1" si="281"/>
        <v>41.677701912901355</v>
      </c>
      <c r="CB64">
        <f t="shared" ca="1" si="282"/>
        <v>0</v>
      </c>
      <c r="CC64">
        <f t="shared" ca="1" si="283"/>
        <v>0</v>
      </c>
      <c r="CD64">
        <f t="shared" ca="1" si="284"/>
        <v>5.66839293896735</v>
      </c>
      <c r="CE64">
        <f t="shared" ca="1" si="285"/>
        <v>6.4968596843159396</v>
      </c>
      <c r="CF64">
        <f t="shared" ca="1" si="286"/>
        <v>3.1864624506646848</v>
      </c>
      <c r="CG64">
        <f t="shared" ca="1" si="287"/>
        <v>0</v>
      </c>
      <c r="CH64">
        <f t="shared" ca="1" si="288"/>
        <v>18.646291999354652</v>
      </c>
      <c r="CI64">
        <f t="shared" ca="1" si="289"/>
        <v>8.7204759124970508</v>
      </c>
      <c r="CJ64">
        <f t="shared" ca="1" si="290"/>
        <v>4.2355262349845999</v>
      </c>
      <c r="CK64">
        <f t="shared" ca="1" si="291"/>
        <v>0</v>
      </c>
      <c r="CL64">
        <f t="shared" ca="1" si="292"/>
        <v>0</v>
      </c>
      <c r="CM64">
        <f t="shared" ca="1" si="293"/>
        <v>27.64</v>
      </c>
      <c r="CN64">
        <f t="shared" ca="1" si="294"/>
        <v>33.167521878649197</v>
      </c>
      <c r="CO64">
        <f t="shared" ca="1" si="295"/>
        <v>0</v>
      </c>
      <c r="CP64">
        <f t="shared" ca="1" si="296"/>
        <v>0</v>
      </c>
      <c r="CQ64">
        <f t="shared" ca="1" si="297"/>
        <v>35.964960187893055</v>
      </c>
      <c r="CR64">
        <f t="shared" ca="1" si="298"/>
        <v>5.66839293896735</v>
      </c>
      <c r="CS64">
        <f t="shared" ca="1" si="299"/>
        <v>0</v>
      </c>
      <c r="CT64">
        <f t="shared" ca="1" si="300"/>
        <v>0</v>
      </c>
      <c r="CU64">
        <f t="shared" ca="1" si="301"/>
        <v>0</v>
      </c>
      <c r="CV64">
        <f t="shared" ca="1" si="302"/>
        <v>0</v>
      </c>
      <c r="CW64">
        <f t="shared" ca="1" si="303"/>
        <v>0</v>
      </c>
      <c r="CX64">
        <f t="shared" ca="1" si="304"/>
        <v>13.830836128176101</v>
      </c>
      <c r="CY64">
        <f t="shared" ca="1" si="305"/>
        <v>70.583473167044559</v>
      </c>
      <c r="CZ64">
        <f t="shared" ca="1" si="306"/>
        <v>0.20378472222222199</v>
      </c>
      <c r="DA64">
        <f t="shared" ca="1" si="307"/>
        <v>-0.27928240740740701</v>
      </c>
      <c r="DB64">
        <f t="shared" ca="1" si="308"/>
        <v>-0.197816279289493</v>
      </c>
      <c r="DC64">
        <f t="shared" ca="1" si="309"/>
        <v>-2.5920651455026449</v>
      </c>
      <c r="DD64">
        <f t="shared" ca="1" si="310"/>
        <v>0</v>
      </c>
      <c r="DE64">
        <f t="shared" ca="1" si="311"/>
        <v>-0.59025840891911996</v>
      </c>
      <c r="DF64">
        <f t="shared" ca="1" si="312"/>
        <v>-3.2151041666666647</v>
      </c>
      <c r="DG64">
        <f t="shared" ca="1" si="313"/>
        <v>-5.0377314814814751</v>
      </c>
      <c r="DH64">
        <f t="shared" ca="1" si="314"/>
        <v>0</v>
      </c>
      <c r="DI64">
        <f t="shared" ca="1" si="315"/>
        <v>0.66666666666666652</v>
      </c>
      <c r="DJ64">
        <f t="shared" ca="1" si="316"/>
        <v>7.5</v>
      </c>
      <c r="DK64">
        <f t="shared" ca="1" si="317"/>
        <v>3</v>
      </c>
      <c r="DL64">
        <f t="shared" ca="1" si="318"/>
        <v>1</v>
      </c>
      <c r="DM64">
        <f t="shared" ca="1" si="319"/>
        <v>0</v>
      </c>
      <c r="DN64">
        <f t="shared" ca="1" si="320"/>
        <v>0</v>
      </c>
      <c r="DO64">
        <f t="shared" ca="1" si="321"/>
        <v>0</v>
      </c>
      <c r="DP64">
        <f t="shared" ca="1" si="322"/>
        <v>0</v>
      </c>
      <c r="DQ64">
        <f t="shared" ca="1" si="323"/>
        <v>0.5</v>
      </c>
      <c r="DR64">
        <f t="shared" ca="1" si="324"/>
        <v>0.5</v>
      </c>
      <c r="DS64">
        <f t="shared" ca="1" si="325"/>
        <v>0.5</v>
      </c>
      <c r="DT64">
        <f t="shared" ca="1" si="326"/>
        <v>1</v>
      </c>
      <c r="DU64">
        <f t="shared" ca="1" si="327"/>
        <v>3</v>
      </c>
      <c r="DV64">
        <f t="shared" ca="1" si="328"/>
        <v>3</v>
      </c>
      <c r="DW64">
        <f t="shared" ca="1" si="329"/>
        <v>0</v>
      </c>
      <c r="DX64">
        <f t="shared" ca="1" si="330"/>
        <v>0</v>
      </c>
      <c r="DY64">
        <f t="shared" ca="1" si="331"/>
        <v>0</v>
      </c>
      <c r="DZ64">
        <f t="shared" ca="1" si="332"/>
        <v>0.5</v>
      </c>
      <c r="EA64">
        <f t="shared" ca="1" si="333"/>
        <v>-4.4085999999999901</v>
      </c>
      <c r="EB64">
        <f t="shared" ca="1" si="334"/>
        <v>26.912100000000002</v>
      </c>
      <c r="EC64">
        <f t="shared" ca="1" si="335"/>
        <v>0</v>
      </c>
      <c r="ED64">
        <f t="shared" ca="1" si="336"/>
        <v>0</v>
      </c>
      <c r="EE64">
        <f t="shared" ca="1" si="337"/>
        <v>0</v>
      </c>
      <c r="EF64">
        <f t="shared" ca="1" si="338"/>
        <v>0</v>
      </c>
      <c r="EG64">
        <f t="shared" ca="1" si="339"/>
        <v>0</v>
      </c>
      <c r="EH64">
        <f t="shared" ca="1" si="340"/>
        <v>0</v>
      </c>
      <c r="EI64">
        <f t="shared" ca="1" si="341"/>
        <v>0</v>
      </c>
      <c r="EJ64">
        <f t="shared" ca="1" si="342"/>
        <v>0</v>
      </c>
      <c r="EK64">
        <f t="shared" ca="1" si="343"/>
        <v>0</v>
      </c>
      <c r="EL64">
        <f t="shared" ca="1" si="344"/>
        <v>0</v>
      </c>
      <c r="EM64">
        <f t="shared" ca="1" si="345"/>
        <v>0</v>
      </c>
      <c r="EN64">
        <f t="shared" ca="1" si="346"/>
        <v>0</v>
      </c>
      <c r="EO64">
        <f t="shared" ca="1" si="347"/>
        <v>0</v>
      </c>
      <c r="EP64">
        <f t="shared" ca="1" si="348"/>
        <v>0</v>
      </c>
      <c r="EQ64">
        <f t="shared" ca="1" si="349"/>
        <v>0</v>
      </c>
      <c r="ER64">
        <f t="shared" ca="1" si="350"/>
        <v>0</v>
      </c>
      <c r="ES64">
        <f t="shared" ca="1" si="351"/>
        <v>0</v>
      </c>
      <c r="ET64">
        <f t="shared" ca="1" si="352"/>
        <v>0</v>
      </c>
      <c r="EU64">
        <f t="shared" ca="1" si="353"/>
        <v>0</v>
      </c>
      <c r="EV64">
        <f t="shared" ca="1" si="354"/>
        <v>0</v>
      </c>
      <c r="EW64">
        <f t="shared" ca="1" si="355"/>
        <v>0</v>
      </c>
      <c r="EX64">
        <f t="shared" ca="1" si="356"/>
        <v>0</v>
      </c>
      <c r="EY64">
        <f t="shared" ca="1" si="357"/>
        <v>0</v>
      </c>
      <c r="EZ64">
        <f t="shared" ca="1" si="358"/>
        <v>0</v>
      </c>
      <c r="FA64">
        <f t="shared" ca="1" si="359"/>
        <v>0</v>
      </c>
      <c r="FB64">
        <f t="shared" ca="1" si="360"/>
        <v>0</v>
      </c>
      <c r="FC64">
        <f t="shared" ca="1" si="361"/>
        <v>0</v>
      </c>
      <c r="FD64">
        <f t="shared" ca="1" si="362"/>
        <v>0</v>
      </c>
      <c r="FE64">
        <f t="shared" ca="1" si="363"/>
        <v>0</v>
      </c>
      <c r="FF64">
        <f t="shared" ca="1" si="364"/>
        <v>0</v>
      </c>
      <c r="FG64">
        <f t="shared" ca="1" si="365"/>
        <v>0.5</v>
      </c>
      <c r="FH64">
        <f t="shared" ca="1" si="366"/>
        <v>0</v>
      </c>
      <c r="FI64">
        <f t="shared" ca="1" si="367"/>
        <v>0</v>
      </c>
      <c r="FJ64">
        <f t="shared" ca="1" si="368"/>
        <v>0</v>
      </c>
      <c r="FK64">
        <f t="shared" ca="1" si="369"/>
        <v>0</v>
      </c>
      <c r="FL64">
        <f t="shared" ca="1" si="370"/>
        <v>0</v>
      </c>
      <c r="FM64">
        <f t="shared" ca="1" si="371"/>
        <v>0</v>
      </c>
      <c r="FN64">
        <f t="shared" ca="1" si="372"/>
        <v>0</v>
      </c>
      <c r="FO64">
        <f t="shared" ca="1" si="373"/>
        <v>0</v>
      </c>
      <c r="FP64">
        <f t="shared" ca="1" si="374"/>
        <v>0</v>
      </c>
      <c r="FQ64">
        <f t="shared" ca="1" si="375"/>
        <v>0</v>
      </c>
      <c r="FR64">
        <f t="shared" ca="1" si="376"/>
        <v>0</v>
      </c>
      <c r="FS64">
        <f t="shared" ca="1" si="377"/>
        <v>0</v>
      </c>
      <c r="FT64">
        <f t="shared" ca="1" si="378"/>
        <v>0</v>
      </c>
      <c r="FU64">
        <f t="shared" ca="1" si="379"/>
        <v>1.5</v>
      </c>
      <c r="FV64">
        <f t="shared" ca="1" si="380"/>
        <v>0</v>
      </c>
      <c r="FW64">
        <f t="shared" ca="1" si="381"/>
        <v>0</v>
      </c>
      <c r="FX64">
        <f t="shared" ca="1" si="382"/>
        <v>0</v>
      </c>
      <c r="FY64">
        <f t="shared" ca="1" si="383"/>
        <v>0</v>
      </c>
      <c r="FZ64">
        <f t="shared" ca="1" si="384"/>
        <v>0</v>
      </c>
      <c r="GA64">
        <f t="shared" ca="1" si="385"/>
        <v>0</v>
      </c>
      <c r="GB64">
        <f t="shared" ca="1" si="386"/>
        <v>0</v>
      </c>
      <c r="GC64">
        <f t="shared" ca="1" si="387"/>
        <v>0</v>
      </c>
      <c r="GD64">
        <f t="shared" ca="1" si="388"/>
        <v>0</v>
      </c>
      <c r="GE64">
        <f t="shared" ca="1" si="389"/>
        <v>0</v>
      </c>
      <c r="GF64">
        <f t="shared" ca="1" si="390"/>
        <v>0</v>
      </c>
      <c r="GG64">
        <f t="shared" ca="1" si="391"/>
        <v>0</v>
      </c>
      <c r="GH64">
        <f t="shared" ca="1" si="392"/>
        <v>0</v>
      </c>
      <c r="GI64">
        <f t="shared" ca="1" si="393"/>
        <v>0</v>
      </c>
      <c r="GJ64">
        <f t="shared" ca="1" si="394"/>
        <v>0</v>
      </c>
      <c r="GK64">
        <f t="shared" ca="1" si="395"/>
        <v>0</v>
      </c>
      <c r="GL64">
        <f t="shared" ca="1" si="396"/>
        <v>0</v>
      </c>
      <c r="GM64">
        <f t="shared" ca="1" si="397"/>
        <v>0</v>
      </c>
      <c r="GN64">
        <f t="shared" ca="1" si="398"/>
        <v>0</v>
      </c>
      <c r="GO64">
        <f t="shared" ca="1" si="399"/>
        <v>0</v>
      </c>
      <c r="GP64">
        <f t="shared" ca="1" si="400"/>
        <v>0</v>
      </c>
      <c r="GQ64">
        <f t="shared" ca="1" si="401"/>
        <v>0</v>
      </c>
      <c r="GR64">
        <f t="shared" ca="1" si="402"/>
        <v>0</v>
      </c>
      <c r="GS64">
        <f t="shared" ca="1" si="403"/>
        <v>0</v>
      </c>
      <c r="GT64">
        <f t="shared" ca="1" si="404"/>
        <v>0</v>
      </c>
      <c r="GU64">
        <f t="shared" ca="1" si="405"/>
        <v>0</v>
      </c>
      <c r="GV64">
        <f t="shared" ca="1" si="406"/>
        <v>0</v>
      </c>
      <c r="GW64">
        <f t="shared" ca="1" si="407"/>
        <v>0</v>
      </c>
      <c r="GX64">
        <f t="shared" ca="1" si="408"/>
        <v>0</v>
      </c>
      <c r="GY64">
        <f t="shared" ca="1" si="409"/>
        <v>1</v>
      </c>
      <c r="GZ64">
        <f t="shared" ca="1" si="410"/>
        <v>0</v>
      </c>
      <c r="HA64">
        <f t="shared" ca="1" si="411"/>
        <v>0</v>
      </c>
      <c r="HB64">
        <f t="shared" ca="1" si="412"/>
        <v>0</v>
      </c>
      <c r="HC64">
        <f t="shared" ca="1" si="413"/>
        <v>0</v>
      </c>
      <c r="HD64">
        <f t="shared" ca="1" si="414"/>
        <v>0</v>
      </c>
      <c r="HE64">
        <f t="shared" ca="1" si="415"/>
        <v>0</v>
      </c>
      <c r="HF64">
        <f t="shared" ca="1" si="416"/>
        <v>0</v>
      </c>
      <c r="HG64">
        <f t="shared" ca="1" si="417"/>
        <v>0.5</v>
      </c>
      <c r="HH64">
        <f t="shared" ca="1" si="418"/>
        <v>0</v>
      </c>
      <c r="HI64">
        <f t="shared" ca="1" si="419"/>
        <v>0</v>
      </c>
    </row>
    <row r="65" spans="2:217" x14ac:dyDescent="0.2">
      <c r="B65" s="2">
        <v>45325</v>
      </c>
      <c r="C65">
        <v>1</v>
      </c>
      <c r="D65">
        <v>1</v>
      </c>
      <c r="E65">
        <v>30</v>
      </c>
      <c r="F65">
        <v>24</v>
      </c>
      <c r="G65" s="5">
        <v>1907</v>
      </c>
      <c r="H65">
        <f t="shared" ca="1" si="210"/>
        <v>6</v>
      </c>
      <c r="I65">
        <f t="shared" ca="1" si="211"/>
        <v>13</v>
      </c>
      <c r="J65">
        <f t="shared" ca="1" si="212"/>
        <v>7.3990011455971256</v>
      </c>
      <c r="K65">
        <f t="shared" ca="1" si="213"/>
        <v>-3.5406096466364301</v>
      </c>
      <c r="L65">
        <f t="shared" ca="1" si="214"/>
        <v>7.3990011455971256</v>
      </c>
      <c r="M65">
        <f t="shared" ca="1" si="215"/>
        <v>0</v>
      </c>
      <c r="N65">
        <f t="shared" ca="1" si="216"/>
        <v>0.53802906552736995</v>
      </c>
      <c r="O65">
        <f t="shared" ca="1" si="217"/>
        <v>296.52449999999897</v>
      </c>
      <c r="P65">
        <f t="shared" ca="1" si="218"/>
        <v>284.42849999999953</v>
      </c>
      <c r="Q65">
        <f t="shared" ca="1" si="219"/>
        <v>296.45141548395497</v>
      </c>
      <c r="R65">
        <f t="shared" ca="1" si="220"/>
        <v>55</v>
      </c>
      <c r="S65">
        <f t="shared" ca="1" si="221"/>
        <v>0</v>
      </c>
      <c r="T65">
        <f t="shared" ca="1" si="222"/>
        <v>0.34401108567578648</v>
      </c>
      <c r="U65">
        <f t="shared" ca="1" si="223"/>
        <v>-1</v>
      </c>
      <c r="V65">
        <f t="shared" ca="1" si="224"/>
        <v>1</v>
      </c>
      <c r="W65">
        <f t="shared" ca="1" si="225"/>
        <v>0.34401108567578648</v>
      </c>
      <c r="X65">
        <f t="shared" ca="1" si="226"/>
        <v>1.8333333333333299</v>
      </c>
      <c r="Y65">
        <f t="shared" ca="1" si="227"/>
        <v>2.5416666666666599</v>
      </c>
      <c r="Z65">
        <f t="shared" ca="1" si="228"/>
        <v>2.9166666666666652</v>
      </c>
      <c r="AA65">
        <f t="shared" ca="1" si="229"/>
        <v>-1.7042730205610866E-15</v>
      </c>
      <c r="AB65">
        <f t="shared" ca="1" si="230"/>
        <v>-0.24553888067822349</v>
      </c>
      <c r="AC65">
        <f t="shared" ca="1" si="231"/>
        <v>-0.43771256490923066</v>
      </c>
      <c r="AD65">
        <f t="shared" ca="1" si="232"/>
        <v>-2.5610133811949547</v>
      </c>
      <c r="AE65">
        <f t="shared" ca="1" si="233"/>
        <v>-0.44646769213142057</v>
      </c>
      <c r="AF65">
        <f t="shared" ca="1" si="234"/>
        <v>-3.3252576943720697</v>
      </c>
      <c r="AG65">
        <f t="shared" ca="1" si="235"/>
        <v>-6.1964653357429398E-17</v>
      </c>
      <c r="AH65">
        <f t="shared" ca="1" si="236"/>
        <v>-1.890524681048865</v>
      </c>
      <c r="AI65">
        <f t="shared" ca="1" si="237"/>
        <v>2.7024973612649333E-6</v>
      </c>
      <c r="AJ65">
        <f t="shared" ca="1" si="238"/>
        <v>422.27266668923198</v>
      </c>
      <c r="AK65">
        <f t="shared" ca="1" si="239"/>
        <v>16.085604198162152</v>
      </c>
      <c r="AL65">
        <f t="shared" ca="1" si="240"/>
        <v>16.218284450245697</v>
      </c>
      <c r="AM65">
        <f t="shared" ca="1" si="241"/>
        <v>7.4545318870102104</v>
      </c>
      <c r="AN65">
        <f t="shared" ca="1" si="242"/>
        <v>8.3049389462052012</v>
      </c>
      <c r="AO65">
        <f t="shared" ca="1" si="243"/>
        <v>7.5193717294817795</v>
      </c>
      <c r="AP65">
        <f t="shared" ca="1" si="244"/>
        <v>1.6777309429819089</v>
      </c>
      <c r="AQ65">
        <f t="shared" ca="1" si="245"/>
        <v>0.88989650779893448</v>
      </c>
      <c r="AR65">
        <f t="shared" ca="1" si="246"/>
        <v>0.88989650779893448</v>
      </c>
      <c r="AS65">
        <f t="shared" ca="1" si="247"/>
        <v>0.47046377205346035</v>
      </c>
      <c r="AT65">
        <f t="shared" ca="1" si="248"/>
        <v>0.47046377205346035</v>
      </c>
      <c r="AU65">
        <f t="shared" ca="1" si="249"/>
        <v>0.23523188602673001</v>
      </c>
      <c r="AV65">
        <f t="shared" ca="1" si="250"/>
        <v>0.23523188602673001</v>
      </c>
      <c r="AW65">
        <f t="shared" ca="1" si="251"/>
        <v>0.56499999999999995</v>
      </c>
      <c r="AX65">
        <f t="shared" ca="1" si="252"/>
        <v>36236.44471981869</v>
      </c>
      <c r="AY65">
        <f t="shared" ca="1" si="253"/>
        <v>1.8353008650961602</v>
      </c>
      <c r="AZ65">
        <f t="shared" ca="1" si="254"/>
        <v>11.187568462212365</v>
      </c>
      <c r="BA65">
        <f t="shared" ca="1" si="255"/>
        <v>10.742464594596164</v>
      </c>
      <c r="BB65">
        <f t="shared" ca="1" si="256"/>
        <v>98.643850195100157</v>
      </c>
      <c r="BC65">
        <f t="shared" ca="1" si="257"/>
        <v>44.046133389801398</v>
      </c>
      <c r="BD65">
        <f t="shared" ca="1" si="258"/>
        <v>2.8747559166419498</v>
      </c>
      <c r="BE65">
        <f t="shared" ca="1" si="259"/>
        <v>0</v>
      </c>
      <c r="BF65">
        <f t="shared" ca="1" si="260"/>
        <v>0</v>
      </c>
      <c r="BG65">
        <f t="shared" ca="1" si="261"/>
        <v>0</v>
      </c>
      <c r="BH65">
        <f t="shared" ca="1" si="262"/>
        <v>4.2355262349845999</v>
      </c>
      <c r="BI65">
        <f t="shared" ca="1" si="263"/>
        <v>0</v>
      </c>
      <c r="BJ65">
        <f t="shared" ca="1" si="264"/>
        <v>0</v>
      </c>
      <c r="BK65">
        <f t="shared" ca="1" si="265"/>
        <v>0</v>
      </c>
      <c r="BL65">
        <f t="shared" ca="1" si="266"/>
        <v>0</v>
      </c>
      <c r="BM65">
        <f t="shared" ca="1" si="267"/>
        <v>9.468364766311085</v>
      </c>
      <c r="BN65">
        <f t="shared" ca="1" si="268"/>
        <v>12.010606904176434</v>
      </c>
      <c r="BO65">
        <f t="shared" ca="1" si="269"/>
        <v>7.9841173972604595</v>
      </c>
      <c r="BP65">
        <f t="shared" ca="1" si="270"/>
        <v>17.555007972693442</v>
      </c>
      <c r="BQ65">
        <f t="shared" ca="1" si="271"/>
        <v>60.618486630318003</v>
      </c>
      <c r="BR65">
        <f t="shared" ca="1" si="272"/>
        <v>0</v>
      </c>
      <c r="BS65">
        <f t="shared" ca="1" si="273"/>
        <v>0</v>
      </c>
      <c r="BT65">
        <f t="shared" ca="1" si="274"/>
        <v>0</v>
      </c>
      <c r="BU65">
        <f t="shared" ca="1" si="275"/>
        <v>0</v>
      </c>
      <c r="BV65">
        <f t="shared" ca="1" si="276"/>
        <v>9.7988709599771848</v>
      </c>
      <c r="BW65">
        <f t="shared" ca="1" si="277"/>
        <v>10.01583591375722</v>
      </c>
      <c r="BX65">
        <f t="shared" ca="1" si="278"/>
        <v>14.86656316117505</v>
      </c>
      <c r="BY65">
        <f t="shared" ca="1" si="279"/>
        <v>0</v>
      </c>
      <c r="BZ65">
        <f t="shared" ca="1" si="280"/>
        <v>2.8747559166419498</v>
      </c>
      <c r="CA65">
        <f t="shared" ca="1" si="281"/>
        <v>44.046133389801398</v>
      </c>
      <c r="CB65">
        <f t="shared" ca="1" si="282"/>
        <v>0</v>
      </c>
      <c r="CC65">
        <f t="shared" ca="1" si="283"/>
        <v>2.8747559166419498</v>
      </c>
      <c r="CD65">
        <f t="shared" ca="1" si="284"/>
        <v>0</v>
      </c>
      <c r="CE65">
        <f t="shared" ca="1" si="285"/>
        <v>10.01583591375722</v>
      </c>
      <c r="CF65">
        <f t="shared" ca="1" si="286"/>
        <v>3.1864624506646848</v>
      </c>
      <c r="CG65">
        <f t="shared" ca="1" si="287"/>
        <v>0</v>
      </c>
      <c r="CH65">
        <f t="shared" ca="1" si="288"/>
        <v>21.730961260692951</v>
      </c>
      <c r="CI65">
        <f t="shared" ca="1" si="289"/>
        <v>12.08483741532655</v>
      </c>
      <c r="CJ65">
        <f t="shared" ca="1" si="290"/>
        <v>4.2355262349845999</v>
      </c>
      <c r="CK65">
        <f t="shared" ca="1" si="291"/>
        <v>0</v>
      </c>
      <c r="CL65">
        <f t="shared" ca="1" si="292"/>
        <v>0</v>
      </c>
      <c r="CM65">
        <f t="shared" ca="1" si="293"/>
        <v>32.254999999999995</v>
      </c>
      <c r="CN65">
        <f t="shared" ca="1" si="294"/>
        <v>43.268767676559797</v>
      </c>
      <c r="CO65">
        <f t="shared" ca="1" si="295"/>
        <v>0</v>
      </c>
      <c r="CP65">
        <f t="shared" ca="1" si="296"/>
        <v>0</v>
      </c>
      <c r="CQ65">
        <f t="shared" ca="1" si="297"/>
        <v>35.964960187893055</v>
      </c>
      <c r="CR65">
        <f t="shared" ca="1" si="298"/>
        <v>0</v>
      </c>
      <c r="CS65">
        <f t="shared" ca="1" si="299"/>
        <v>0</v>
      </c>
      <c r="CT65">
        <f t="shared" ca="1" si="300"/>
        <v>0</v>
      </c>
      <c r="CU65">
        <f t="shared" ca="1" si="301"/>
        <v>0</v>
      </c>
      <c r="CV65">
        <f t="shared" ca="1" si="302"/>
        <v>0</v>
      </c>
      <c r="CW65">
        <f t="shared" ca="1" si="303"/>
        <v>2.3684314769000201</v>
      </c>
      <c r="CX65">
        <f t="shared" ca="1" si="304"/>
        <v>16.572353240516549</v>
      </c>
      <c r="CY65">
        <f t="shared" ca="1" si="305"/>
        <v>88.177672252928858</v>
      </c>
      <c r="CZ65">
        <f t="shared" ca="1" si="306"/>
        <v>0</v>
      </c>
      <c r="DA65">
        <f t="shared" ca="1" si="307"/>
        <v>0</v>
      </c>
      <c r="DB65">
        <f t="shared" ca="1" si="308"/>
        <v>0</v>
      </c>
      <c r="DC65">
        <f t="shared" ca="1" si="309"/>
        <v>-3.2821800988914047</v>
      </c>
      <c r="DD65">
        <f t="shared" ca="1" si="310"/>
        <v>-0.48681264172335548</v>
      </c>
      <c r="DE65">
        <f t="shared" ca="1" si="311"/>
        <v>-2.2014658919123198</v>
      </c>
      <c r="DF65">
        <f t="shared" ca="1" si="312"/>
        <v>-3.4505063657407398</v>
      </c>
      <c r="DG65">
        <f t="shared" ca="1" si="313"/>
        <v>-5.2057138133030953</v>
      </c>
      <c r="DH65">
        <f t="shared" ca="1" si="314"/>
        <v>-1.55099344135802</v>
      </c>
      <c r="DI65">
        <f t="shared" ca="1" si="315"/>
        <v>0.66666666666666652</v>
      </c>
      <c r="DJ65">
        <f t="shared" ca="1" si="316"/>
        <v>9</v>
      </c>
      <c r="DK65">
        <f t="shared" ca="1" si="317"/>
        <v>3</v>
      </c>
      <c r="DL65">
        <f t="shared" ca="1" si="318"/>
        <v>1.5</v>
      </c>
      <c r="DM65">
        <f t="shared" ca="1" si="319"/>
        <v>0</v>
      </c>
      <c r="DN65">
        <f t="shared" ca="1" si="320"/>
        <v>0</v>
      </c>
      <c r="DO65">
        <f t="shared" ca="1" si="321"/>
        <v>0</v>
      </c>
      <c r="DP65">
        <f t="shared" ca="1" si="322"/>
        <v>0.5</v>
      </c>
      <c r="DQ65">
        <f t="shared" ca="1" si="323"/>
        <v>0</v>
      </c>
      <c r="DR65">
        <f t="shared" ca="1" si="324"/>
        <v>0.5</v>
      </c>
      <c r="DS65">
        <f t="shared" ca="1" si="325"/>
        <v>0.5</v>
      </c>
      <c r="DT65">
        <f t="shared" ca="1" si="326"/>
        <v>1</v>
      </c>
      <c r="DU65">
        <f t="shared" ca="1" si="327"/>
        <v>3</v>
      </c>
      <c r="DV65">
        <f t="shared" ca="1" si="328"/>
        <v>4</v>
      </c>
      <c r="DW65">
        <f t="shared" ca="1" si="329"/>
        <v>0</v>
      </c>
      <c r="DX65">
        <f t="shared" ca="1" si="330"/>
        <v>0</v>
      </c>
      <c r="DY65">
        <f t="shared" ca="1" si="331"/>
        <v>0</v>
      </c>
      <c r="DZ65">
        <f t="shared" ca="1" si="332"/>
        <v>0.5</v>
      </c>
      <c r="EA65">
        <f t="shared" ca="1" si="333"/>
        <v>-4.4350499999999897</v>
      </c>
      <c r="EB65">
        <f t="shared" ca="1" si="334"/>
        <v>31.249600000000001</v>
      </c>
      <c r="EC65">
        <f t="shared" ca="1" si="335"/>
        <v>0</v>
      </c>
      <c r="ED65">
        <f t="shared" ca="1" si="336"/>
        <v>0</v>
      </c>
      <c r="EE65">
        <f t="shared" ca="1" si="337"/>
        <v>0</v>
      </c>
      <c r="EF65">
        <f t="shared" ca="1" si="338"/>
        <v>0</v>
      </c>
      <c r="EG65">
        <f t="shared" ca="1" si="339"/>
        <v>0</v>
      </c>
      <c r="EH65">
        <f t="shared" ca="1" si="340"/>
        <v>0</v>
      </c>
      <c r="EI65">
        <f t="shared" ca="1" si="341"/>
        <v>0</v>
      </c>
      <c r="EJ65">
        <f t="shared" ca="1" si="342"/>
        <v>0</v>
      </c>
      <c r="EK65">
        <f t="shared" ca="1" si="343"/>
        <v>0</v>
      </c>
      <c r="EL65">
        <f t="shared" ca="1" si="344"/>
        <v>0</v>
      </c>
      <c r="EM65">
        <f t="shared" ca="1" si="345"/>
        <v>0</v>
      </c>
      <c r="EN65">
        <f t="shared" ca="1" si="346"/>
        <v>0</v>
      </c>
      <c r="EO65">
        <f t="shared" ca="1" si="347"/>
        <v>0</v>
      </c>
      <c r="EP65">
        <f t="shared" ca="1" si="348"/>
        <v>0</v>
      </c>
      <c r="EQ65">
        <f t="shared" ca="1" si="349"/>
        <v>0</v>
      </c>
      <c r="ER65">
        <f t="shared" ca="1" si="350"/>
        <v>0</v>
      </c>
      <c r="ES65">
        <f t="shared" ca="1" si="351"/>
        <v>0</v>
      </c>
      <c r="ET65">
        <f t="shared" ca="1" si="352"/>
        <v>0</v>
      </c>
      <c r="EU65">
        <f t="shared" ca="1" si="353"/>
        <v>0</v>
      </c>
      <c r="EV65">
        <f t="shared" ca="1" si="354"/>
        <v>0</v>
      </c>
      <c r="EW65">
        <f t="shared" ca="1" si="355"/>
        <v>0</v>
      </c>
      <c r="EX65">
        <f t="shared" ca="1" si="356"/>
        <v>0</v>
      </c>
      <c r="EY65">
        <f t="shared" ca="1" si="357"/>
        <v>0</v>
      </c>
      <c r="EZ65">
        <f t="shared" ca="1" si="358"/>
        <v>0</v>
      </c>
      <c r="FA65">
        <f t="shared" ca="1" si="359"/>
        <v>0</v>
      </c>
      <c r="FB65">
        <f t="shared" ca="1" si="360"/>
        <v>0</v>
      </c>
      <c r="FC65">
        <f t="shared" ca="1" si="361"/>
        <v>0</v>
      </c>
      <c r="FD65">
        <f t="shared" ca="1" si="362"/>
        <v>0</v>
      </c>
      <c r="FE65">
        <f t="shared" ca="1" si="363"/>
        <v>0</v>
      </c>
      <c r="FF65">
        <f t="shared" ca="1" si="364"/>
        <v>0</v>
      </c>
      <c r="FG65">
        <f t="shared" ca="1" si="365"/>
        <v>0</v>
      </c>
      <c r="FH65">
        <f t="shared" ca="1" si="366"/>
        <v>0</v>
      </c>
      <c r="FI65">
        <f t="shared" ca="1" si="367"/>
        <v>0</v>
      </c>
      <c r="FJ65">
        <f t="shared" ca="1" si="368"/>
        <v>0</v>
      </c>
      <c r="FK65">
        <f t="shared" ca="1" si="369"/>
        <v>0.5</v>
      </c>
      <c r="FL65">
        <f t="shared" ca="1" si="370"/>
        <v>0</v>
      </c>
      <c r="FM65">
        <f t="shared" ca="1" si="371"/>
        <v>0</v>
      </c>
      <c r="FN65">
        <f t="shared" ca="1" si="372"/>
        <v>0</v>
      </c>
      <c r="FO65">
        <f t="shared" ca="1" si="373"/>
        <v>0</v>
      </c>
      <c r="FP65">
        <f t="shared" ca="1" si="374"/>
        <v>0</v>
      </c>
      <c r="FQ65">
        <f t="shared" ca="1" si="375"/>
        <v>0</v>
      </c>
      <c r="FR65">
        <f t="shared" ca="1" si="376"/>
        <v>0.5</v>
      </c>
      <c r="FS65">
        <f t="shared" ca="1" si="377"/>
        <v>0</v>
      </c>
      <c r="FT65">
        <f t="shared" ca="1" si="378"/>
        <v>0</v>
      </c>
      <c r="FU65">
        <f t="shared" ca="1" si="379"/>
        <v>1.5</v>
      </c>
      <c r="FV65">
        <f t="shared" ca="1" si="380"/>
        <v>0</v>
      </c>
      <c r="FW65">
        <f t="shared" ca="1" si="381"/>
        <v>0</v>
      </c>
      <c r="FX65">
        <f t="shared" ca="1" si="382"/>
        <v>0</v>
      </c>
      <c r="FY65">
        <f t="shared" ca="1" si="383"/>
        <v>0</v>
      </c>
      <c r="FZ65">
        <f t="shared" ca="1" si="384"/>
        <v>0</v>
      </c>
      <c r="GA65">
        <f t="shared" ca="1" si="385"/>
        <v>0</v>
      </c>
      <c r="GB65">
        <f t="shared" ca="1" si="386"/>
        <v>0</v>
      </c>
      <c r="GC65">
        <f t="shared" ca="1" si="387"/>
        <v>0</v>
      </c>
      <c r="GD65">
        <f t="shared" ca="1" si="388"/>
        <v>0</v>
      </c>
      <c r="GE65">
        <f t="shared" ca="1" si="389"/>
        <v>0</v>
      </c>
      <c r="GF65">
        <f t="shared" ca="1" si="390"/>
        <v>0.5</v>
      </c>
      <c r="GG65">
        <f t="shared" ca="1" si="391"/>
        <v>0</v>
      </c>
      <c r="GH65">
        <f t="shared" ca="1" si="392"/>
        <v>0</v>
      </c>
      <c r="GI65">
        <f t="shared" ca="1" si="393"/>
        <v>0</v>
      </c>
      <c r="GJ65">
        <f t="shared" ca="1" si="394"/>
        <v>0</v>
      </c>
      <c r="GK65">
        <f t="shared" ca="1" si="395"/>
        <v>0</v>
      </c>
      <c r="GL65">
        <f t="shared" ca="1" si="396"/>
        <v>0</v>
      </c>
      <c r="GM65">
        <f t="shared" ca="1" si="397"/>
        <v>0</v>
      </c>
      <c r="GN65">
        <f t="shared" ca="1" si="398"/>
        <v>0</v>
      </c>
      <c r="GO65">
        <f t="shared" ca="1" si="399"/>
        <v>0</v>
      </c>
      <c r="GP65">
        <f t="shared" ca="1" si="400"/>
        <v>0</v>
      </c>
      <c r="GQ65">
        <f t="shared" ca="1" si="401"/>
        <v>0</v>
      </c>
      <c r="GR65">
        <f t="shared" ca="1" si="402"/>
        <v>0</v>
      </c>
      <c r="GS65">
        <f t="shared" ca="1" si="403"/>
        <v>0</v>
      </c>
      <c r="GT65">
        <f t="shared" ca="1" si="404"/>
        <v>0</v>
      </c>
      <c r="GU65">
        <f t="shared" ca="1" si="405"/>
        <v>0</v>
      </c>
      <c r="GV65">
        <f t="shared" ca="1" si="406"/>
        <v>0</v>
      </c>
      <c r="GW65">
        <f t="shared" ca="1" si="407"/>
        <v>0</v>
      </c>
      <c r="GX65">
        <f t="shared" ca="1" si="408"/>
        <v>0</v>
      </c>
      <c r="GY65">
        <f t="shared" ca="1" si="409"/>
        <v>1</v>
      </c>
      <c r="GZ65">
        <f t="shared" ca="1" si="410"/>
        <v>0</v>
      </c>
      <c r="HA65">
        <f t="shared" ca="1" si="411"/>
        <v>0</v>
      </c>
      <c r="HB65">
        <f t="shared" ca="1" si="412"/>
        <v>0</v>
      </c>
      <c r="HC65">
        <f t="shared" ca="1" si="413"/>
        <v>0</v>
      </c>
      <c r="HD65">
        <f t="shared" ca="1" si="414"/>
        <v>0</v>
      </c>
      <c r="HE65">
        <f t="shared" ca="1" si="415"/>
        <v>0</v>
      </c>
      <c r="HF65">
        <f t="shared" ca="1" si="416"/>
        <v>0</v>
      </c>
      <c r="HG65">
        <f t="shared" ca="1" si="417"/>
        <v>0</v>
      </c>
      <c r="HH65">
        <f t="shared" ca="1" si="418"/>
        <v>0</v>
      </c>
      <c r="HI65">
        <f t="shared" ca="1" si="419"/>
        <v>0</v>
      </c>
    </row>
    <row r="66" spans="2:217" x14ac:dyDescent="0.2">
      <c r="B66" s="2">
        <v>45325</v>
      </c>
      <c r="C66">
        <v>1</v>
      </c>
      <c r="D66">
        <v>1</v>
      </c>
      <c r="E66">
        <v>30</v>
      </c>
      <c r="F66">
        <v>15</v>
      </c>
      <c r="G66" s="5">
        <v>1150</v>
      </c>
      <c r="H66">
        <f t="shared" ca="1" si="210"/>
        <v>5.5</v>
      </c>
      <c r="I66">
        <f t="shared" ca="1" si="211"/>
        <v>11.5</v>
      </c>
      <c r="J66">
        <f t="shared" ca="1" si="212"/>
        <v>10.311775557445166</v>
      </c>
      <c r="K66">
        <f t="shared" ca="1" si="213"/>
        <v>-3.5281379913076298</v>
      </c>
      <c r="L66">
        <f t="shared" ca="1" si="214"/>
        <v>10.311775557445166</v>
      </c>
      <c r="M66">
        <f t="shared" ca="1" si="215"/>
        <v>0</v>
      </c>
      <c r="N66">
        <f t="shared" ca="1" si="216"/>
        <v>0.52298462742144902</v>
      </c>
      <c r="O66">
        <f t="shared" ca="1" si="217"/>
        <v>290.50649999999899</v>
      </c>
      <c r="P66">
        <f t="shared" ca="1" si="218"/>
        <v>279.92249999999899</v>
      </c>
      <c r="Q66">
        <f t="shared" ca="1" si="219"/>
        <v>290.44142223595497</v>
      </c>
      <c r="R66">
        <f t="shared" ca="1" si="220"/>
        <v>52</v>
      </c>
      <c r="S66">
        <f t="shared" ca="1" si="221"/>
        <v>0</v>
      </c>
      <c r="T66">
        <f t="shared" ca="1" si="222"/>
        <v>0.34401108569574601</v>
      </c>
      <c r="U66">
        <f t="shared" ca="1" si="223"/>
        <v>-1</v>
      </c>
      <c r="V66">
        <f t="shared" ca="1" si="224"/>
        <v>1</v>
      </c>
      <c r="W66">
        <f t="shared" ca="1" si="225"/>
        <v>0.34401108569574601</v>
      </c>
      <c r="X66">
        <f t="shared" ca="1" si="226"/>
        <v>1.86363636363636</v>
      </c>
      <c r="Y66">
        <f t="shared" ca="1" si="227"/>
        <v>2.6060606060606002</v>
      </c>
      <c r="Z66">
        <f t="shared" ca="1" si="228"/>
        <v>3.0530303030303001</v>
      </c>
      <c r="AA66">
        <f t="shared" ca="1" si="229"/>
        <v>-3.4802513376215511E-16</v>
      </c>
      <c r="AB66">
        <f t="shared" ca="1" si="230"/>
        <v>-0.231251055508637</v>
      </c>
      <c r="AC66">
        <f t="shared" ca="1" si="231"/>
        <v>-0.43771256490923055</v>
      </c>
      <c r="AD66">
        <f t="shared" ca="1" si="232"/>
        <v>-2.5603032061844848</v>
      </c>
      <c r="AE66">
        <f t="shared" ca="1" si="233"/>
        <v>-0.44646769213142051</v>
      </c>
      <c r="AF66">
        <f t="shared" ca="1" si="234"/>
        <v>-3.3252595699937402</v>
      </c>
      <c r="AG66">
        <f t="shared" ca="1" si="235"/>
        <v>1.1448943004823975E-16</v>
      </c>
      <c r="AH66">
        <f t="shared" ca="1" si="236"/>
        <v>-1.890524482547125</v>
      </c>
      <c r="AI66">
        <f t="shared" ca="1" si="237"/>
        <v>1.7824987385133134E-6</v>
      </c>
      <c r="AJ66">
        <f t="shared" ca="1" si="238"/>
        <v>374.25743815885602</v>
      </c>
      <c r="AK66">
        <f t="shared" ca="1" si="239"/>
        <v>14.48205080756885</v>
      </c>
      <c r="AL66">
        <f t="shared" ca="1" si="240"/>
        <v>14.4531425415184</v>
      </c>
      <c r="AM66">
        <f t="shared" ca="1" si="241"/>
        <v>7.1893899782828896</v>
      </c>
      <c r="AN66">
        <f t="shared" ca="1" si="242"/>
        <v>7.4627132402714702</v>
      </c>
      <c r="AO66">
        <f t="shared" ca="1" si="243"/>
        <v>6.659738702502155</v>
      </c>
      <c r="AP66">
        <f t="shared" ca="1" si="244"/>
        <v>1.5680979160022841</v>
      </c>
      <c r="AQ66">
        <f t="shared" ca="1" si="245"/>
        <v>0.83129451712729441</v>
      </c>
      <c r="AR66">
        <f t="shared" ca="1" si="246"/>
        <v>0.83129451712729441</v>
      </c>
      <c r="AS66">
        <f t="shared" ca="1" si="247"/>
        <v>0.41564725856364781</v>
      </c>
      <c r="AT66">
        <f t="shared" ca="1" si="248"/>
        <v>0.41564725856364781</v>
      </c>
      <c r="AU66">
        <f t="shared" ca="1" si="249"/>
        <v>0.219635019063362</v>
      </c>
      <c r="AV66">
        <f t="shared" ca="1" si="250"/>
        <v>0.219635019063362</v>
      </c>
      <c r="AW66">
        <f t="shared" ca="1" si="251"/>
        <v>0.63</v>
      </c>
      <c r="AX66">
        <f t="shared" ca="1" si="252"/>
        <v>7706.2328032490386</v>
      </c>
      <c r="AY66">
        <f t="shared" ca="1" si="253"/>
        <v>1.9437363998113</v>
      </c>
      <c r="AZ66">
        <f t="shared" ca="1" si="254"/>
        <v>10.804783360557865</v>
      </c>
      <c r="BA66">
        <f t="shared" ca="1" si="255"/>
        <v>10.874591853146619</v>
      </c>
      <c r="BB66">
        <f t="shared" ca="1" si="256"/>
        <v>92.879918474360096</v>
      </c>
      <c r="BC66">
        <f t="shared" ca="1" si="257"/>
        <v>41.677701912901355</v>
      </c>
      <c r="BD66">
        <f t="shared" ca="1" si="258"/>
        <v>2.9086104205229448</v>
      </c>
      <c r="BE66">
        <f t="shared" ca="1" si="259"/>
        <v>0</v>
      </c>
      <c r="BF66">
        <f t="shared" ca="1" si="260"/>
        <v>0</v>
      </c>
      <c r="BG66">
        <f t="shared" ca="1" si="261"/>
        <v>0</v>
      </c>
      <c r="BH66">
        <f t="shared" ca="1" si="262"/>
        <v>4.2355262349845999</v>
      </c>
      <c r="BI66">
        <f t="shared" ca="1" si="263"/>
        <v>0</v>
      </c>
      <c r="BJ66">
        <f t="shared" ca="1" si="264"/>
        <v>2.1952075238374098</v>
      </c>
      <c r="BK66">
        <f t="shared" ca="1" si="265"/>
        <v>0</v>
      </c>
      <c r="BL66">
        <f t="shared" ca="1" si="266"/>
        <v>0</v>
      </c>
      <c r="BM66">
        <f t="shared" ca="1" si="267"/>
        <v>9.468364766311085</v>
      </c>
      <c r="BN66">
        <f t="shared" ca="1" si="268"/>
        <v>12.010606904176434</v>
      </c>
      <c r="BO66">
        <f t="shared" ca="1" si="269"/>
        <v>7.9841173972604595</v>
      </c>
      <c r="BP66">
        <f t="shared" ca="1" si="270"/>
        <v>11.97989390899679</v>
      </c>
      <c r="BQ66">
        <f t="shared" ca="1" si="271"/>
        <v>58.389124843000047</v>
      </c>
      <c r="BR66">
        <f t="shared" ca="1" si="272"/>
        <v>0</v>
      </c>
      <c r="BS66">
        <f t="shared" ca="1" si="273"/>
        <v>0</v>
      </c>
      <c r="BT66">
        <f t="shared" ca="1" si="274"/>
        <v>0</v>
      </c>
      <c r="BU66">
        <f t="shared" ca="1" si="275"/>
        <v>0</v>
      </c>
      <c r="BV66">
        <f t="shared" ca="1" si="276"/>
        <v>9.7988709599771848</v>
      </c>
      <c r="BW66">
        <f t="shared" ca="1" si="277"/>
        <v>6.4968596843159396</v>
      </c>
      <c r="BX66">
        <f t="shared" ca="1" si="278"/>
        <v>17.775173581697999</v>
      </c>
      <c r="BY66">
        <f t="shared" ca="1" si="279"/>
        <v>0</v>
      </c>
      <c r="BZ66">
        <f t="shared" ca="1" si="280"/>
        <v>0</v>
      </c>
      <c r="CA66">
        <f t="shared" ca="1" si="281"/>
        <v>41.677701912901355</v>
      </c>
      <c r="CB66">
        <f t="shared" ca="1" si="282"/>
        <v>2.1952075238374098</v>
      </c>
      <c r="CC66">
        <f t="shared" ca="1" si="283"/>
        <v>0</v>
      </c>
      <c r="CD66">
        <f t="shared" ca="1" si="284"/>
        <v>0</v>
      </c>
      <c r="CE66">
        <f t="shared" ca="1" si="285"/>
        <v>6.4968596843159396</v>
      </c>
      <c r="CF66">
        <f t="shared" ca="1" si="286"/>
        <v>3.1864624506646848</v>
      </c>
      <c r="CG66">
        <f t="shared" ca="1" si="287"/>
        <v>2.9086104205229448</v>
      </c>
      <c r="CH66">
        <f t="shared" ca="1" si="288"/>
        <v>19.674823426437602</v>
      </c>
      <c r="CI66">
        <f t="shared" ca="1" si="289"/>
        <v>12.08483741532655</v>
      </c>
      <c r="CJ66">
        <f t="shared" ca="1" si="290"/>
        <v>4.2355262349845999</v>
      </c>
      <c r="CK66">
        <f t="shared" ca="1" si="291"/>
        <v>0</v>
      </c>
      <c r="CL66">
        <f t="shared" ca="1" si="292"/>
        <v>0</v>
      </c>
      <c r="CM66">
        <f t="shared" ca="1" si="293"/>
        <v>27.64</v>
      </c>
      <c r="CN66">
        <f t="shared" ca="1" si="294"/>
        <v>39.7836459509995</v>
      </c>
      <c r="CO66">
        <f t="shared" ca="1" si="295"/>
        <v>2.1952075238374098</v>
      </c>
      <c r="CP66">
        <f t="shared" ca="1" si="296"/>
        <v>0</v>
      </c>
      <c r="CQ66">
        <f t="shared" ca="1" si="297"/>
        <v>35.964960187893055</v>
      </c>
      <c r="CR66">
        <f t="shared" ca="1" si="298"/>
        <v>0</v>
      </c>
      <c r="CS66">
        <f t="shared" ca="1" si="299"/>
        <v>0</v>
      </c>
      <c r="CT66">
        <f t="shared" ca="1" si="300"/>
        <v>0</v>
      </c>
      <c r="CU66">
        <f t="shared" ca="1" si="301"/>
        <v>0</v>
      </c>
      <c r="CV66">
        <f t="shared" ca="1" si="302"/>
        <v>0</v>
      </c>
      <c r="CW66">
        <f t="shared" ca="1" si="303"/>
        <v>0</v>
      </c>
      <c r="CX66">
        <f t="shared" ca="1" si="304"/>
        <v>14.5162154062612</v>
      </c>
      <c r="CY66">
        <f t="shared" ca="1" si="305"/>
        <v>81.136598993764096</v>
      </c>
      <c r="CZ66">
        <f t="shared" ca="1" si="306"/>
        <v>0</v>
      </c>
      <c r="DA66">
        <f t="shared" ca="1" si="307"/>
        <v>0</v>
      </c>
      <c r="DB66">
        <f t="shared" ca="1" si="308"/>
        <v>0</v>
      </c>
      <c r="DC66">
        <f t="shared" ca="1" si="309"/>
        <v>-3.3010505243764152</v>
      </c>
      <c r="DD66">
        <f t="shared" ca="1" si="310"/>
        <v>-0.80383479780801004</v>
      </c>
      <c r="DE66">
        <f t="shared" ca="1" si="311"/>
        <v>-2.2700224395313651</v>
      </c>
      <c r="DF66">
        <f t="shared" ca="1" si="312"/>
        <v>-3.4434490740740697</v>
      </c>
      <c r="DG66">
        <f t="shared" ca="1" si="313"/>
        <v>-5.1932421579742947</v>
      </c>
      <c r="DH66">
        <f t="shared" ca="1" si="314"/>
        <v>0</v>
      </c>
      <c r="DI66">
        <f t="shared" ca="1" si="315"/>
        <v>0.625</v>
      </c>
      <c r="DJ66">
        <f t="shared" ca="1" si="316"/>
        <v>8.5</v>
      </c>
      <c r="DK66">
        <f t="shared" ca="1" si="317"/>
        <v>3</v>
      </c>
      <c r="DL66">
        <f t="shared" ca="1" si="318"/>
        <v>1</v>
      </c>
      <c r="DM66">
        <f t="shared" ca="1" si="319"/>
        <v>0</v>
      </c>
      <c r="DN66">
        <f t="shared" ca="1" si="320"/>
        <v>0</v>
      </c>
      <c r="DO66">
        <f t="shared" ca="1" si="321"/>
        <v>0</v>
      </c>
      <c r="DP66">
        <f t="shared" ca="1" si="322"/>
        <v>0.5</v>
      </c>
      <c r="DQ66">
        <f t="shared" ca="1" si="323"/>
        <v>0</v>
      </c>
      <c r="DR66">
        <f t="shared" ca="1" si="324"/>
        <v>0.5</v>
      </c>
      <c r="DS66">
        <f t="shared" ca="1" si="325"/>
        <v>0</v>
      </c>
      <c r="DT66">
        <f t="shared" ca="1" si="326"/>
        <v>1</v>
      </c>
      <c r="DU66">
        <f t="shared" ca="1" si="327"/>
        <v>3</v>
      </c>
      <c r="DV66">
        <f t="shared" ca="1" si="328"/>
        <v>3</v>
      </c>
      <c r="DW66">
        <f t="shared" ca="1" si="329"/>
        <v>0</v>
      </c>
      <c r="DX66">
        <f t="shared" ca="1" si="330"/>
        <v>0</v>
      </c>
      <c r="DY66">
        <f t="shared" ca="1" si="331"/>
        <v>0</v>
      </c>
      <c r="DZ66">
        <f t="shared" ca="1" si="332"/>
        <v>0.5</v>
      </c>
      <c r="EA66">
        <f t="shared" ca="1" si="333"/>
        <v>-4.3697999999999899</v>
      </c>
      <c r="EB66">
        <f t="shared" ca="1" si="334"/>
        <v>27.952599999999997</v>
      </c>
      <c r="EC66">
        <f t="shared" ca="1" si="335"/>
        <v>0</v>
      </c>
      <c r="ED66">
        <f t="shared" ca="1" si="336"/>
        <v>0</v>
      </c>
      <c r="EE66">
        <f t="shared" ca="1" si="337"/>
        <v>0</v>
      </c>
      <c r="EF66">
        <f t="shared" ca="1" si="338"/>
        <v>0</v>
      </c>
      <c r="EG66">
        <f t="shared" ca="1" si="339"/>
        <v>0</v>
      </c>
      <c r="EH66">
        <f t="shared" ca="1" si="340"/>
        <v>0</v>
      </c>
      <c r="EI66">
        <f t="shared" ca="1" si="341"/>
        <v>0</v>
      </c>
      <c r="EJ66">
        <f t="shared" ca="1" si="342"/>
        <v>0</v>
      </c>
      <c r="EK66">
        <f t="shared" ca="1" si="343"/>
        <v>0</v>
      </c>
      <c r="EL66">
        <f t="shared" ca="1" si="344"/>
        <v>0</v>
      </c>
      <c r="EM66">
        <f t="shared" ca="1" si="345"/>
        <v>0</v>
      </c>
      <c r="EN66">
        <f t="shared" ca="1" si="346"/>
        <v>0</v>
      </c>
      <c r="EO66">
        <f t="shared" ca="1" si="347"/>
        <v>0</v>
      </c>
      <c r="EP66">
        <f t="shared" ca="1" si="348"/>
        <v>0</v>
      </c>
      <c r="EQ66">
        <f t="shared" ca="1" si="349"/>
        <v>0</v>
      </c>
      <c r="ER66">
        <f t="shared" ca="1" si="350"/>
        <v>0</v>
      </c>
      <c r="ES66">
        <f t="shared" ca="1" si="351"/>
        <v>0</v>
      </c>
      <c r="ET66">
        <f t="shared" ca="1" si="352"/>
        <v>0</v>
      </c>
      <c r="EU66">
        <f t="shared" ca="1" si="353"/>
        <v>0</v>
      </c>
      <c r="EV66">
        <f t="shared" ca="1" si="354"/>
        <v>0</v>
      </c>
      <c r="EW66">
        <f t="shared" ca="1" si="355"/>
        <v>0</v>
      </c>
      <c r="EX66">
        <f t="shared" ca="1" si="356"/>
        <v>0</v>
      </c>
      <c r="EY66">
        <f t="shared" ca="1" si="357"/>
        <v>0</v>
      </c>
      <c r="EZ66">
        <f t="shared" ca="1" si="358"/>
        <v>0</v>
      </c>
      <c r="FA66">
        <f t="shared" ca="1" si="359"/>
        <v>0</v>
      </c>
      <c r="FB66">
        <f t="shared" ca="1" si="360"/>
        <v>0</v>
      </c>
      <c r="FC66">
        <f t="shared" ca="1" si="361"/>
        <v>0</v>
      </c>
      <c r="FD66">
        <f t="shared" ca="1" si="362"/>
        <v>0</v>
      </c>
      <c r="FE66">
        <f t="shared" ca="1" si="363"/>
        <v>0</v>
      </c>
      <c r="FF66">
        <f t="shared" ca="1" si="364"/>
        <v>0</v>
      </c>
      <c r="FG66">
        <f t="shared" ca="1" si="365"/>
        <v>0</v>
      </c>
      <c r="FH66">
        <f t="shared" ca="1" si="366"/>
        <v>0</v>
      </c>
      <c r="FI66">
        <f t="shared" ca="1" si="367"/>
        <v>0</v>
      </c>
      <c r="FJ66">
        <f t="shared" ca="1" si="368"/>
        <v>0</v>
      </c>
      <c r="FK66">
        <f t="shared" ca="1" si="369"/>
        <v>0.5</v>
      </c>
      <c r="FL66">
        <f t="shared" ca="1" si="370"/>
        <v>0</v>
      </c>
      <c r="FM66">
        <f t="shared" ca="1" si="371"/>
        <v>0</v>
      </c>
      <c r="FN66">
        <f t="shared" ca="1" si="372"/>
        <v>0</v>
      </c>
      <c r="FO66">
        <f t="shared" ca="1" si="373"/>
        <v>0</v>
      </c>
      <c r="FP66">
        <f t="shared" ca="1" si="374"/>
        <v>0</v>
      </c>
      <c r="FQ66">
        <f t="shared" ca="1" si="375"/>
        <v>0</v>
      </c>
      <c r="FR66">
        <f t="shared" ca="1" si="376"/>
        <v>0</v>
      </c>
      <c r="FS66">
        <f t="shared" ca="1" si="377"/>
        <v>0</v>
      </c>
      <c r="FT66">
        <f t="shared" ca="1" si="378"/>
        <v>0</v>
      </c>
      <c r="FU66">
        <f t="shared" ca="1" si="379"/>
        <v>2</v>
      </c>
      <c r="FV66">
        <f t="shared" ca="1" si="380"/>
        <v>0</v>
      </c>
      <c r="FW66">
        <f t="shared" ca="1" si="381"/>
        <v>0</v>
      </c>
      <c r="FX66">
        <f t="shared" ca="1" si="382"/>
        <v>0</v>
      </c>
      <c r="FY66">
        <f t="shared" ca="1" si="383"/>
        <v>0</v>
      </c>
      <c r="FZ66">
        <f t="shared" ca="1" si="384"/>
        <v>0</v>
      </c>
      <c r="GA66">
        <f t="shared" ca="1" si="385"/>
        <v>0</v>
      </c>
      <c r="GB66">
        <f t="shared" ca="1" si="386"/>
        <v>0</v>
      </c>
      <c r="GC66">
        <f t="shared" ca="1" si="387"/>
        <v>0</v>
      </c>
      <c r="GD66">
        <f t="shared" ca="1" si="388"/>
        <v>0</v>
      </c>
      <c r="GE66">
        <f t="shared" ca="1" si="389"/>
        <v>0</v>
      </c>
      <c r="GF66">
        <f t="shared" ca="1" si="390"/>
        <v>0</v>
      </c>
      <c r="GG66">
        <f t="shared" ca="1" si="391"/>
        <v>0</v>
      </c>
      <c r="GH66">
        <f t="shared" ca="1" si="392"/>
        <v>0</v>
      </c>
      <c r="GI66">
        <f t="shared" ca="1" si="393"/>
        <v>0</v>
      </c>
      <c r="GJ66">
        <f t="shared" ca="1" si="394"/>
        <v>0</v>
      </c>
      <c r="GK66">
        <f t="shared" ca="1" si="395"/>
        <v>0</v>
      </c>
      <c r="GL66">
        <f t="shared" ca="1" si="396"/>
        <v>0</v>
      </c>
      <c r="GM66">
        <f t="shared" ca="1" si="397"/>
        <v>0</v>
      </c>
      <c r="GN66">
        <f t="shared" ca="1" si="398"/>
        <v>0</v>
      </c>
      <c r="GO66">
        <f t="shared" ca="1" si="399"/>
        <v>0</v>
      </c>
      <c r="GP66">
        <f t="shared" ca="1" si="400"/>
        <v>0</v>
      </c>
      <c r="GQ66">
        <f t="shared" ca="1" si="401"/>
        <v>0</v>
      </c>
      <c r="GR66">
        <f t="shared" ca="1" si="402"/>
        <v>0</v>
      </c>
      <c r="GS66">
        <f t="shared" ca="1" si="403"/>
        <v>0</v>
      </c>
      <c r="GT66">
        <f t="shared" ca="1" si="404"/>
        <v>0</v>
      </c>
      <c r="GU66">
        <f t="shared" ca="1" si="405"/>
        <v>0</v>
      </c>
      <c r="GV66">
        <f t="shared" ca="1" si="406"/>
        <v>0</v>
      </c>
      <c r="GW66">
        <f t="shared" ca="1" si="407"/>
        <v>0</v>
      </c>
      <c r="GX66">
        <f t="shared" ca="1" si="408"/>
        <v>0</v>
      </c>
      <c r="GY66">
        <f t="shared" ca="1" si="409"/>
        <v>1</v>
      </c>
      <c r="GZ66">
        <f t="shared" ca="1" si="410"/>
        <v>0</v>
      </c>
      <c r="HA66">
        <f t="shared" ca="1" si="411"/>
        <v>0</v>
      </c>
      <c r="HB66">
        <f t="shared" ca="1" si="412"/>
        <v>0</v>
      </c>
      <c r="HC66">
        <f t="shared" ca="1" si="413"/>
        <v>0</v>
      </c>
      <c r="HD66">
        <f t="shared" ca="1" si="414"/>
        <v>0</v>
      </c>
      <c r="HE66">
        <f t="shared" ca="1" si="415"/>
        <v>0</v>
      </c>
      <c r="HF66">
        <f t="shared" ca="1" si="416"/>
        <v>0</v>
      </c>
      <c r="HG66">
        <f t="shared" ca="1" si="417"/>
        <v>0</v>
      </c>
      <c r="HH66">
        <f t="shared" ca="1" si="418"/>
        <v>0</v>
      </c>
      <c r="HI66">
        <f t="shared" ca="1" si="419"/>
        <v>0</v>
      </c>
    </row>
    <row r="67" spans="2:217" x14ac:dyDescent="0.2">
      <c r="B67" s="2">
        <v>45325</v>
      </c>
      <c r="C67">
        <v>1</v>
      </c>
      <c r="D67">
        <v>1</v>
      </c>
      <c r="E67">
        <v>30</v>
      </c>
      <c r="F67">
        <v>28</v>
      </c>
      <c r="G67" s="5">
        <v>1374</v>
      </c>
      <c r="H67">
        <f t="shared" ca="1" si="210"/>
        <v>5.5</v>
      </c>
      <c r="I67">
        <f t="shared" ca="1" si="211"/>
        <v>12</v>
      </c>
      <c r="J67">
        <f t="shared" ca="1" si="212"/>
        <v>7.3697042705971256</v>
      </c>
      <c r="K67">
        <f t="shared" ca="1" si="213"/>
        <v>-3.500462077191985</v>
      </c>
      <c r="L67">
        <f t="shared" ca="1" si="214"/>
        <v>7.3697042705971256</v>
      </c>
      <c r="M67">
        <f t="shared" ca="1" si="215"/>
        <v>0</v>
      </c>
      <c r="N67">
        <f t="shared" ca="1" si="216"/>
        <v>0.51171403878668353</v>
      </c>
      <c r="O67">
        <f t="shared" ca="1" si="217"/>
        <v>289.510999999999</v>
      </c>
      <c r="P67">
        <f t="shared" ca="1" si="218"/>
        <v>278.42299999999898</v>
      </c>
      <c r="Q67">
        <f t="shared" ca="1" si="219"/>
        <v>289.443590451955</v>
      </c>
      <c r="R67">
        <f t="shared" ca="1" si="220"/>
        <v>52</v>
      </c>
      <c r="S67">
        <f t="shared" ca="1" si="221"/>
        <v>0</v>
      </c>
      <c r="T67">
        <f t="shared" ca="1" si="222"/>
        <v>0.34401108567578648</v>
      </c>
      <c r="U67">
        <f t="shared" ca="1" si="223"/>
        <v>-1</v>
      </c>
      <c r="V67">
        <f t="shared" ca="1" si="224"/>
        <v>1</v>
      </c>
      <c r="W67">
        <f t="shared" ca="1" si="225"/>
        <v>0.34401108567578648</v>
      </c>
      <c r="X67">
        <f t="shared" ca="1" si="226"/>
        <v>1.818181818181815</v>
      </c>
      <c r="Y67">
        <f t="shared" ca="1" si="227"/>
        <v>2.5151515151515103</v>
      </c>
      <c r="Z67">
        <f t="shared" ca="1" si="228"/>
        <v>2.8712121212121149</v>
      </c>
      <c r="AA67">
        <f t="shared" ca="1" si="229"/>
        <v>-1.4337020765656686E-15</v>
      </c>
      <c r="AB67">
        <f t="shared" ca="1" si="230"/>
        <v>-0.2312550564508965</v>
      </c>
      <c r="AC67">
        <f t="shared" ca="1" si="231"/>
        <v>-0.43771256490923066</v>
      </c>
      <c r="AD67">
        <f t="shared" ca="1" si="232"/>
        <v>-2.5608208181920049</v>
      </c>
      <c r="AE67">
        <f t="shared" ca="1" si="233"/>
        <v>-0.44646769213142051</v>
      </c>
      <c r="AF67">
        <f t="shared" ca="1" si="234"/>
        <v>-3.325257621129595</v>
      </c>
      <c r="AG67">
        <f t="shared" ca="1" si="235"/>
        <v>1.5475626835079975E-16</v>
      </c>
      <c r="AH67">
        <f t="shared" ca="1" si="236"/>
        <v>-1.8905245627332001</v>
      </c>
      <c r="AI67">
        <f t="shared" ca="1" si="237"/>
        <v>1.9974984666885837E-6</v>
      </c>
      <c r="AJ67">
        <f t="shared" ca="1" si="238"/>
        <v>381.89178390039399</v>
      </c>
      <c r="AK67">
        <f t="shared" ca="1" si="239"/>
        <v>14.83560419816215</v>
      </c>
      <c r="AL67">
        <f t="shared" ca="1" si="240"/>
        <v>14.968284450245699</v>
      </c>
      <c r="AM67">
        <f t="shared" ca="1" si="241"/>
        <v>7.2045318870102104</v>
      </c>
      <c r="AN67">
        <f t="shared" ca="1" si="242"/>
        <v>7.73171564150186</v>
      </c>
      <c r="AO67">
        <f t="shared" ca="1" si="243"/>
        <v>6.8714338020977452</v>
      </c>
      <c r="AP67">
        <f t="shared" ca="1" si="244"/>
        <v>1.5756688703659441</v>
      </c>
      <c r="AQ67">
        <f t="shared" ca="1" si="245"/>
        <v>0.83886547149095447</v>
      </c>
      <c r="AR67">
        <f t="shared" ca="1" si="246"/>
        <v>0.83886547149095447</v>
      </c>
      <c r="AS67">
        <f t="shared" ca="1" si="247"/>
        <v>0.41943273574547735</v>
      </c>
      <c r="AT67">
        <f t="shared" ca="1" si="248"/>
        <v>0.41943273574547735</v>
      </c>
      <c r="AU67">
        <f t="shared" ca="1" si="249"/>
        <v>0.20971636787273851</v>
      </c>
      <c r="AV67">
        <f t="shared" ca="1" si="250"/>
        <v>0.20971636787273851</v>
      </c>
      <c r="AW67">
        <f t="shared" ca="1" si="251"/>
        <v>0.56499999999999995</v>
      </c>
      <c r="AX67">
        <f t="shared" ca="1" si="252"/>
        <v>12803.975974195389</v>
      </c>
      <c r="AY67">
        <f t="shared" ca="1" si="253"/>
        <v>1.8066018130833199</v>
      </c>
      <c r="AZ67">
        <f t="shared" ca="1" si="254"/>
        <v>10.748195175286046</v>
      </c>
      <c r="BA67">
        <f t="shared" ca="1" si="255"/>
        <v>10.82682122124473</v>
      </c>
      <c r="BB67">
        <f t="shared" ca="1" si="256"/>
        <v>93.940088028142156</v>
      </c>
      <c r="BC67">
        <f t="shared" ca="1" si="257"/>
        <v>44.232106008454949</v>
      </c>
      <c r="BD67">
        <f t="shared" ca="1" si="258"/>
        <v>2.8747559166419498</v>
      </c>
      <c r="BE67">
        <f t="shared" ca="1" si="259"/>
        <v>0</v>
      </c>
      <c r="BF67">
        <f t="shared" ca="1" si="260"/>
        <v>0</v>
      </c>
      <c r="BG67">
        <f t="shared" ca="1" si="261"/>
        <v>0.71559982861631499</v>
      </c>
      <c r="BH67">
        <f t="shared" ca="1" si="262"/>
        <v>4.2355262349845999</v>
      </c>
      <c r="BI67">
        <f t="shared" ca="1" si="263"/>
        <v>0</v>
      </c>
      <c r="BJ67">
        <f t="shared" ca="1" si="264"/>
        <v>0</v>
      </c>
      <c r="BK67">
        <f t="shared" ca="1" si="265"/>
        <v>0</v>
      </c>
      <c r="BL67">
        <f t="shared" ca="1" si="266"/>
        <v>0</v>
      </c>
      <c r="BM67">
        <f t="shared" ca="1" si="267"/>
        <v>9.468364766311085</v>
      </c>
      <c r="BN67">
        <f t="shared" ca="1" si="268"/>
        <v>12.010606904176434</v>
      </c>
      <c r="BO67">
        <f t="shared" ca="1" si="269"/>
        <v>7.9841173972604595</v>
      </c>
      <c r="BP67">
        <f t="shared" ca="1" si="270"/>
        <v>11.97989390899679</v>
      </c>
      <c r="BQ67">
        <f t="shared" ca="1" si="271"/>
        <v>58.748321414716251</v>
      </c>
      <c r="BR67">
        <f t="shared" ca="1" si="272"/>
        <v>0</v>
      </c>
      <c r="BS67">
        <f t="shared" ca="1" si="273"/>
        <v>0.71559982861631499</v>
      </c>
      <c r="BT67">
        <f t="shared" ca="1" si="274"/>
        <v>0</v>
      </c>
      <c r="BU67">
        <f t="shared" ca="1" si="275"/>
        <v>0</v>
      </c>
      <c r="BV67">
        <f t="shared" ca="1" si="276"/>
        <v>9.7988709599771848</v>
      </c>
      <c r="BW67">
        <f t="shared" ca="1" si="277"/>
        <v>6.4968596843159396</v>
      </c>
      <c r="BX67">
        <f t="shared" ca="1" si="278"/>
        <v>14.86656316117505</v>
      </c>
      <c r="BY67">
        <f t="shared" ca="1" si="279"/>
        <v>0</v>
      </c>
      <c r="BZ67">
        <f t="shared" ca="1" si="280"/>
        <v>2.8747559166419498</v>
      </c>
      <c r="CA67">
        <f t="shared" ca="1" si="281"/>
        <v>41.677701912901355</v>
      </c>
      <c r="CB67">
        <f t="shared" ca="1" si="282"/>
        <v>0</v>
      </c>
      <c r="CC67">
        <f t="shared" ca="1" si="283"/>
        <v>2.8747559166419498</v>
      </c>
      <c r="CD67">
        <f t="shared" ca="1" si="284"/>
        <v>0</v>
      </c>
      <c r="CE67">
        <f t="shared" ca="1" si="285"/>
        <v>9.7668636084858207</v>
      </c>
      <c r="CF67">
        <f t="shared" ca="1" si="286"/>
        <v>3.1864624506646848</v>
      </c>
      <c r="CG67">
        <f t="shared" ca="1" si="287"/>
        <v>0</v>
      </c>
      <c r="CH67">
        <f t="shared" ca="1" si="288"/>
        <v>19.674823426437602</v>
      </c>
      <c r="CI67">
        <f t="shared" ca="1" si="289"/>
        <v>12.08483741532655</v>
      </c>
      <c r="CJ67">
        <f t="shared" ca="1" si="290"/>
        <v>4.2355262349845999</v>
      </c>
      <c r="CK67">
        <f t="shared" ca="1" si="291"/>
        <v>0</v>
      </c>
      <c r="CL67">
        <f t="shared" ca="1" si="292"/>
        <v>0</v>
      </c>
      <c r="CM67">
        <f t="shared" ca="1" si="293"/>
        <v>37.754999999999995</v>
      </c>
      <c r="CN67">
        <f t="shared" ca="1" si="294"/>
        <v>39.749791447118497</v>
      </c>
      <c r="CO67">
        <f t="shared" ca="1" si="295"/>
        <v>0</v>
      </c>
      <c r="CP67">
        <f t="shared" ca="1" si="296"/>
        <v>0</v>
      </c>
      <c r="CQ67">
        <f t="shared" ca="1" si="297"/>
        <v>35.964960187893055</v>
      </c>
      <c r="CR67">
        <f t="shared" ca="1" si="298"/>
        <v>0</v>
      </c>
      <c r="CS67">
        <f t="shared" ca="1" si="299"/>
        <v>0</v>
      </c>
      <c r="CT67">
        <f t="shared" ca="1" si="300"/>
        <v>0</v>
      </c>
      <c r="CU67">
        <f t="shared" ca="1" si="301"/>
        <v>0</v>
      </c>
      <c r="CV67">
        <f t="shared" ca="1" si="302"/>
        <v>0</v>
      </c>
      <c r="CW67">
        <f t="shared" ca="1" si="303"/>
        <v>2.5544040955536049</v>
      </c>
      <c r="CX67">
        <f t="shared" ca="1" si="304"/>
        <v>15.231815234877502</v>
      </c>
      <c r="CY67">
        <f t="shared" ca="1" si="305"/>
        <v>78.45415011259125</v>
      </c>
      <c r="CZ67">
        <f t="shared" ca="1" si="306"/>
        <v>0</v>
      </c>
      <c r="DA67">
        <f t="shared" ca="1" si="307"/>
        <v>0</v>
      </c>
      <c r="DB67">
        <f t="shared" ca="1" si="308"/>
        <v>1.9808770313680999</v>
      </c>
      <c r="DC67">
        <f t="shared" ca="1" si="309"/>
        <v>-3.202870764046355</v>
      </c>
      <c r="DD67">
        <f t="shared" ca="1" si="310"/>
        <v>-0.38264597505668901</v>
      </c>
      <c r="DE67">
        <f t="shared" ca="1" si="311"/>
        <v>-1.9080631141345401</v>
      </c>
      <c r="DF67">
        <f t="shared" ca="1" si="312"/>
        <v>-3.4008810468631898</v>
      </c>
      <c r="DG67">
        <f t="shared" ca="1" si="313"/>
        <v>-5.1655662438586498</v>
      </c>
      <c r="DH67">
        <f t="shared" ca="1" si="314"/>
        <v>0</v>
      </c>
      <c r="DI67">
        <f t="shared" ca="1" si="315"/>
        <v>0.625</v>
      </c>
      <c r="DJ67">
        <f t="shared" ca="1" si="316"/>
        <v>8.5</v>
      </c>
      <c r="DK67">
        <f t="shared" ca="1" si="317"/>
        <v>3.5</v>
      </c>
      <c r="DL67">
        <f t="shared" ca="1" si="318"/>
        <v>1.5</v>
      </c>
      <c r="DM67">
        <f t="shared" ca="1" si="319"/>
        <v>0</v>
      </c>
      <c r="DN67">
        <f t="shared" ca="1" si="320"/>
        <v>0</v>
      </c>
      <c r="DO67">
        <f t="shared" ca="1" si="321"/>
        <v>0</v>
      </c>
      <c r="DP67">
        <f t="shared" ca="1" si="322"/>
        <v>0.5</v>
      </c>
      <c r="DQ67">
        <f t="shared" ca="1" si="323"/>
        <v>0</v>
      </c>
      <c r="DR67">
        <f t="shared" ca="1" si="324"/>
        <v>0.5</v>
      </c>
      <c r="DS67">
        <f t="shared" ca="1" si="325"/>
        <v>0.5</v>
      </c>
      <c r="DT67">
        <f t="shared" ca="1" si="326"/>
        <v>1.5</v>
      </c>
      <c r="DU67">
        <f t="shared" ca="1" si="327"/>
        <v>3</v>
      </c>
      <c r="DV67">
        <f t="shared" ca="1" si="328"/>
        <v>3.5</v>
      </c>
      <c r="DW67">
        <f t="shared" ca="1" si="329"/>
        <v>0</v>
      </c>
      <c r="DX67">
        <f t="shared" ca="1" si="330"/>
        <v>0</v>
      </c>
      <c r="DY67">
        <f t="shared" ca="1" si="331"/>
        <v>0</v>
      </c>
      <c r="DZ67">
        <f t="shared" ca="1" si="332"/>
        <v>0.5</v>
      </c>
      <c r="EA67">
        <f t="shared" ca="1" si="333"/>
        <v>-4.5865499999999901</v>
      </c>
      <c r="EB67">
        <f t="shared" ca="1" si="334"/>
        <v>28.805999999999997</v>
      </c>
      <c r="EC67">
        <f t="shared" ca="1" si="335"/>
        <v>0</v>
      </c>
      <c r="ED67">
        <f t="shared" ca="1" si="336"/>
        <v>0</v>
      </c>
      <c r="EE67">
        <f t="shared" ca="1" si="337"/>
        <v>0</v>
      </c>
      <c r="EF67">
        <f t="shared" ca="1" si="338"/>
        <v>0</v>
      </c>
      <c r="EG67">
        <f t="shared" ca="1" si="339"/>
        <v>0</v>
      </c>
      <c r="EH67">
        <f t="shared" ca="1" si="340"/>
        <v>0</v>
      </c>
      <c r="EI67">
        <f t="shared" ca="1" si="341"/>
        <v>0</v>
      </c>
      <c r="EJ67">
        <f t="shared" ca="1" si="342"/>
        <v>0.5</v>
      </c>
      <c r="EK67">
        <f t="shared" ca="1" si="343"/>
        <v>0</v>
      </c>
      <c r="EL67">
        <f t="shared" ca="1" si="344"/>
        <v>0</v>
      </c>
      <c r="EM67">
        <f t="shared" ca="1" si="345"/>
        <v>0</v>
      </c>
      <c r="EN67">
        <f t="shared" ca="1" si="346"/>
        <v>0</v>
      </c>
      <c r="EO67">
        <f t="shared" ca="1" si="347"/>
        <v>0</v>
      </c>
      <c r="EP67">
        <f t="shared" ca="1" si="348"/>
        <v>0</v>
      </c>
      <c r="EQ67">
        <f t="shared" ca="1" si="349"/>
        <v>0</v>
      </c>
      <c r="ER67">
        <f t="shared" ca="1" si="350"/>
        <v>0</v>
      </c>
      <c r="ES67">
        <f t="shared" ca="1" si="351"/>
        <v>0</v>
      </c>
      <c r="ET67">
        <f t="shared" ca="1" si="352"/>
        <v>0</v>
      </c>
      <c r="EU67">
        <f t="shared" ca="1" si="353"/>
        <v>0</v>
      </c>
      <c r="EV67">
        <f t="shared" ca="1" si="354"/>
        <v>0</v>
      </c>
      <c r="EW67">
        <f t="shared" ca="1" si="355"/>
        <v>0</v>
      </c>
      <c r="EX67">
        <f t="shared" ca="1" si="356"/>
        <v>0</v>
      </c>
      <c r="EY67">
        <f t="shared" ca="1" si="357"/>
        <v>0</v>
      </c>
      <c r="EZ67">
        <f t="shared" ca="1" si="358"/>
        <v>0</v>
      </c>
      <c r="FA67">
        <f t="shared" ca="1" si="359"/>
        <v>0</v>
      </c>
      <c r="FB67">
        <f t="shared" ca="1" si="360"/>
        <v>0</v>
      </c>
      <c r="FC67">
        <f t="shared" ca="1" si="361"/>
        <v>0</v>
      </c>
      <c r="FD67">
        <f t="shared" ca="1" si="362"/>
        <v>0</v>
      </c>
      <c r="FE67">
        <f t="shared" ca="1" si="363"/>
        <v>0</v>
      </c>
      <c r="FF67">
        <f t="shared" ca="1" si="364"/>
        <v>0</v>
      </c>
      <c r="FG67">
        <f t="shared" ca="1" si="365"/>
        <v>0</v>
      </c>
      <c r="FH67">
        <f t="shared" ca="1" si="366"/>
        <v>0</v>
      </c>
      <c r="FI67">
        <f t="shared" ca="1" si="367"/>
        <v>0</v>
      </c>
      <c r="FJ67">
        <f t="shared" ca="1" si="368"/>
        <v>0</v>
      </c>
      <c r="FK67">
        <f t="shared" ca="1" si="369"/>
        <v>0.5</v>
      </c>
      <c r="FL67">
        <f t="shared" ca="1" si="370"/>
        <v>0</v>
      </c>
      <c r="FM67">
        <f t="shared" ca="1" si="371"/>
        <v>0</v>
      </c>
      <c r="FN67">
        <f t="shared" ca="1" si="372"/>
        <v>0</v>
      </c>
      <c r="FO67">
        <f t="shared" ca="1" si="373"/>
        <v>0</v>
      </c>
      <c r="FP67">
        <f t="shared" ca="1" si="374"/>
        <v>0</v>
      </c>
      <c r="FQ67">
        <f t="shared" ca="1" si="375"/>
        <v>0</v>
      </c>
      <c r="FR67">
        <f t="shared" ca="1" si="376"/>
        <v>0</v>
      </c>
      <c r="FS67">
        <f t="shared" ca="1" si="377"/>
        <v>0</v>
      </c>
      <c r="FT67">
        <f t="shared" ca="1" si="378"/>
        <v>0</v>
      </c>
      <c r="FU67">
        <f t="shared" ca="1" si="379"/>
        <v>1.5</v>
      </c>
      <c r="FV67">
        <f t="shared" ca="1" si="380"/>
        <v>0</v>
      </c>
      <c r="FW67">
        <f t="shared" ca="1" si="381"/>
        <v>0</v>
      </c>
      <c r="FX67">
        <f t="shared" ca="1" si="382"/>
        <v>0</v>
      </c>
      <c r="FY67">
        <f t="shared" ca="1" si="383"/>
        <v>0</v>
      </c>
      <c r="FZ67">
        <f t="shared" ca="1" si="384"/>
        <v>0</v>
      </c>
      <c r="GA67">
        <f t="shared" ca="1" si="385"/>
        <v>0</v>
      </c>
      <c r="GB67">
        <f t="shared" ca="1" si="386"/>
        <v>0</v>
      </c>
      <c r="GC67">
        <f t="shared" ca="1" si="387"/>
        <v>0</v>
      </c>
      <c r="GD67">
        <f t="shared" ca="1" si="388"/>
        <v>0</v>
      </c>
      <c r="GE67">
        <f t="shared" ca="1" si="389"/>
        <v>0</v>
      </c>
      <c r="GF67">
        <f t="shared" ca="1" si="390"/>
        <v>0</v>
      </c>
      <c r="GG67">
        <f t="shared" ca="1" si="391"/>
        <v>0</v>
      </c>
      <c r="GH67">
        <f t="shared" ca="1" si="392"/>
        <v>0</v>
      </c>
      <c r="GI67">
        <f t="shared" ca="1" si="393"/>
        <v>0</v>
      </c>
      <c r="GJ67">
        <f t="shared" ca="1" si="394"/>
        <v>0</v>
      </c>
      <c r="GK67">
        <f t="shared" ca="1" si="395"/>
        <v>0</v>
      </c>
      <c r="GL67">
        <f t="shared" ca="1" si="396"/>
        <v>0</v>
      </c>
      <c r="GM67">
        <f t="shared" ca="1" si="397"/>
        <v>0</v>
      </c>
      <c r="GN67">
        <f t="shared" ca="1" si="398"/>
        <v>0</v>
      </c>
      <c r="GO67">
        <f t="shared" ca="1" si="399"/>
        <v>0</v>
      </c>
      <c r="GP67">
        <f t="shared" ca="1" si="400"/>
        <v>0.5</v>
      </c>
      <c r="GQ67">
        <f t="shared" ca="1" si="401"/>
        <v>0.5</v>
      </c>
      <c r="GR67">
        <f t="shared" ca="1" si="402"/>
        <v>0</v>
      </c>
      <c r="GS67">
        <f t="shared" ca="1" si="403"/>
        <v>0</v>
      </c>
      <c r="GT67">
        <f t="shared" ca="1" si="404"/>
        <v>0</v>
      </c>
      <c r="GU67">
        <f t="shared" ca="1" si="405"/>
        <v>0</v>
      </c>
      <c r="GV67">
        <f t="shared" ca="1" si="406"/>
        <v>0</v>
      </c>
      <c r="GW67">
        <f t="shared" ca="1" si="407"/>
        <v>0</v>
      </c>
      <c r="GX67">
        <f t="shared" ca="1" si="408"/>
        <v>0</v>
      </c>
      <c r="GY67">
        <f t="shared" ca="1" si="409"/>
        <v>1</v>
      </c>
      <c r="GZ67">
        <f t="shared" ca="1" si="410"/>
        <v>0</v>
      </c>
      <c r="HA67">
        <f t="shared" ca="1" si="411"/>
        <v>0</v>
      </c>
      <c r="HB67">
        <f t="shared" ca="1" si="412"/>
        <v>0</v>
      </c>
      <c r="HC67">
        <f t="shared" ca="1" si="413"/>
        <v>0</v>
      </c>
      <c r="HD67">
        <f t="shared" ca="1" si="414"/>
        <v>0</v>
      </c>
      <c r="HE67">
        <f t="shared" ca="1" si="415"/>
        <v>0</v>
      </c>
      <c r="HF67">
        <f t="shared" ca="1" si="416"/>
        <v>0</v>
      </c>
      <c r="HG67">
        <f t="shared" ca="1" si="417"/>
        <v>0</v>
      </c>
      <c r="HH67">
        <f t="shared" ca="1" si="418"/>
        <v>0</v>
      </c>
      <c r="HI67">
        <f t="shared" ca="1" si="419"/>
        <v>0</v>
      </c>
    </row>
    <row r="68" spans="2:217" x14ac:dyDescent="0.2">
      <c r="B68" s="2">
        <v>45325</v>
      </c>
      <c r="C68">
        <v>1</v>
      </c>
      <c r="D68">
        <v>1</v>
      </c>
      <c r="E68">
        <v>30</v>
      </c>
      <c r="F68">
        <v>9</v>
      </c>
      <c r="G68" s="5">
        <v>621</v>
      </c>
      <c r="H68">
        <f t="shared" ca="1" si="210"/>
        <v>5</v>
      </c>
      <c r="I68">
        <f t="shared" ca="1" si="211"/>
        <v>11</v>
      </c>
      <c r="J68">
        <f t="shared" ca="1" si="212"/>
        <v>7.2440162037037004</v>
      </c>
      <c r="K68">
        <f t="shared" ca="1" si="213"/>
        <v>-3.2749421296296251</v>
      </c>
      <c r="L68">
        <f t="shared" ca="1" si="214"/>
        <v>7.2440162037037004</v>
      </c>
      <c r="M68">
        <f t="shared" ca="1" si="215"/>
        <v>0</v>
      </c>
      <c r="N68">
        <f t="shared" ca="1" si="216"/>
        <v>0.49243697738007197</v>
      </c>
      <c r="O68">
        <f t="shared" ca="1" si="217"/>
        <v>274.49799999999948</v>
      </c>
      <c r="P68">
        <f t="shared" ca="1" si="218"/>
        <v>264.41799999999898</v>
      </c>
      <c r="Q68">
        <f t="shared" ca="1" si="219"/>
        <v>274.43830810995502</v>
      </c>
      <c r="R68">
        <f t="shared" ca="1" si="220"/>
        <v>46</v>
      </c>
      <c r="S68">
        <f t="shared" ca="1" si="221"/>
        <v>0</v>
      </c>
      <c r="T68">
        <f t="shared" ca="1" si="222"/>
        <v>0.34415083741636698</v>
      </c>
      <c r="U68">
        <f t="shared" ca="1" si="223"/>
        <v>-1</v>
      </c>
      <c r="V68">
        <f t="shared" ca="1" si="224"/>
        <v>1</v>
      </c>
      <c r="W68">
        <f t="shared" ca="1" si="225"/>
        <v>0.34415083741636698</v>
      </c>
      <c r="X68">
        <f t="shared" ca="1" si="226"/>
        <v>1.777777777777775</v>
      </c>
      <c r="Y68">
        <f t="shared" ca="1" si="227"/>
        <v>2.4444444444444402</v>
      </c>
      <c r="Z68">
        <f t="shared" ca="1" si="228"/>
        <v>2.80555555555555</v>
      </c>
      <c r="AA68">
        <f t="shared" ca="1" si="229"/>
        <v>-1.7340723076642676E-15</v>
      </c>
      <c r="AB68">
        <f t="shared" ca="1" si="230"/>
        <v>-0.23110745368496649</v>
      </c>
      <c r="AC68">
        <f t="shared" ca="1" si="231"/>
        <v>-0.43771256490923061</v>
      </c>
      <c r="AD68">
        <f t="shared" ca="1" si="232"/>
        <v>-2.52109718428503</v>
      </c>
      <c r="AE68">
        <f t="shared" ca="1" si="233"/>
        <v>-0.44646769213142057</v>
      </c>
      <c r="AF68">
        <f t="shared" ca="1" si="234"/>
        <v>-3.30876007647726</v>
      </c>
      <c r="AG68">
        <f t="shared" ca="1" si="235"/>
        <v>1.7451326982490212E-19</v>
      </c>
      <c r="AH68">
        <f t="shared" ca="1" si="236"/>
        <v>-1.8939993860257549</v>
      </c>
      <c r="AI68">
        <f t="shared" ca="1" si="237"/>
        <v>1.1974993430878236E-6</v>
      </c>
      <c r="AJ68">
        <f t="shared" ca="1" si="238"/>
        <v>329.85581048333148</v>
      </c>
      <c r="AK68">
        <f t="shared" ca="1" si="239"/>
        <v>13.23205080756885</v>
      </c>
      <c r="AL68">
        <f t="shared" ca="1" si="240"/>
        <v>13.51416030501375</v>
      </c>
      <c r="AM68">
        <f t="shared" ca="1" si="241"/>
        <v>6.7504077417782753</v>
      </c>
      <c r="AN68">
        <f t="shared" ca="1" si="242"/>
        <v>6.8377132402714702</v>
      </c>
      <c r="AO68">
        <f t="shared" ca="1" si="243"/>
        <v>6.1902475842498497</v>
      </c>
      <c r="AP68">
        <f t="shared" ca="1" si="244"/>
        <v>1.3486067977499741</v>
      </c>
      <c r="AQ68">
        <f t="shared" ca="1" si="245"/>
        <v>0.67430339887498447</v>
      </c>
      <c r="AR68">
        <f t="shared" ca="1" si="246"/>
        <v>0.67430339887498447</v>
      </c>
      <c r="AS68">
        <f t="shared" ca="1" si="247"/>
        <v>0.33385254915624185</v>
      </c>
      <c r="AT68">
        <f t="shared" ca="1" si="248"/>
        <v>0.33385254915624185</v>
      </c>
      <c r="AU68">
        <f t="shared" ca="1" si="249"/>
        <v>0.15295084971874701</v>
      </c>
      <c r="AV68">
        <f t="shared" ca="1" si="250"/>
        <v>0.15295084971874701</v>
      </c>
      <c r="AW68">
        <f t="shared" ca="1" si="251"/>
        <v>0.66499999999999992</v>
      </c>
      <c r="AX68">
        <f t="shared" ca="1" si="252"/>
        <v>2351.8230667525991</v>
      </c>
      <c r="AY68">
        <f t="shared" ca="1" si="253"/>
        <v>1.6043622062308951</v>
      </c>
      <c r="AZ68">
        <f t="shared" ca="1" si="254"/>
        <v>10.440900728522729</v>
      </c>
      <c r="BA68">
        <f t="shared" ca="1" si="255"/>
        <v>10.446916732141345</v>
      </c>
      <c r="BB68">
        <f t="shared" ca="1" si="256"/>
        <v>86.91219446561476</v>
      </c>
      <c r="BC68">
        <f t="shared" ca="1" si="257"/>
        <v>41.677701912901355</v>
      </c>
      <c r="BD68">
        <f t="shared" ca="1" si="258"/>
        <v>0</v>
      </c>
      <c r="BE68">
        <f t="shared" ca="1" si="259"/>
        <v>0</v>
      </c>
      <c r="BF68">
        <f t="shared" ca="1" si="260"/>
        <v>0</v>
      </c>
      <c r="BG68">
        <f t="shared" ca="1" si="261"/>
        <v>0</v>
      </c>
      <c r="BH68">
        <f t="shared" ca="1" si="262"/>
        <v>4.2355262349845999</v>
      </c>
      <c r="BI68">
        <f t="shared" ca="1" si="263"/>
        <v>0</v>
      </c>
      <c r="BJ68">
        <f t="shared" ca="1" si="264"/>
        <v>0</v>
      </c>
      <c r="BK68">
        <f t="shared" ca="1" si="265"/>
        <v>0</v>
      </c>
      <c r="BL68">
        <f t="shared" ca="1" si="266"/>
        <v>0</v>
      </c>
      <c r="BM68">
        <f t="shared" ca="1" si="267"/>
        <v>18.531992827806036</v>
      </c>
      <c r="BN68">
        <f t="shared" ca="1" si="268"/>
        <v>3.1864624506646848</v>
      </c>
      <c r="BO68">
        <f t="shared" ca="1" si="269"/>
        <v>6.2086221362740446</v>
      </c>
      <c r="BP68">
        <f t="shared" ca="1" si="270"/>
        <v>12.66527318708189</v>
      </c>
      <c r="BQ68">
        <f t="shared" ca="1" si="271"/>
        <v>55.508538041077557</v>
      </c>
      <c r="BR68">
        <f t="shared" ca="1" si="272"/>
        <v>0</v>
      </c>
      <c r="BS68">
        <f t="shared" ca="1" si="273"/>
        <v>0</v>
      </c>
      <c r="BT68">
        <f t="shared" ca="1" si="274"/>
        <v>0</v>
      </c>
      <c r="BU68">
        <f t="shared" ca="1" si="275"/>
        <v>0</v>
      </c>
      <c r="BV68">
        <f t="shared" ca="1" si="276"/>
        <v>9.8608383514704698</v>
      </c>
      <c r="BW68">
        <f t="shared" ca="1" si="277"/>
        <v>3.2484298421579698</v>
      </c>
      <c r="BX68">
        <f t="shared" ca="1" si="278"/>
        <v>17.887772515006699</v>
      </c>
      <c r="BY68">
        <f t="shared" ca="1" si="279"/>
        <v>0</v>
      </c>
      <c r="BZ68">
        <f t="shared" ca="1" si="280"/>
        <v>0</v>
      </c>
      <c r="CA68">
        <f t="shared" ca="1" si="281"/>
        <v>41.677701912901355</v>
      </c>
      <c r="CB68">
        <f t="shared" ca="1" si="282"/>
        <v>0</v>
      </c>
      <c r="CC68">
        <f t="shared" ca="1" si="283"/>
        <v>0</v>
      </c>
      <c r="CD68">
        <f t="shared" ca="1" si="284"/>
        <v>0</v>
      </c>
      <c r="CE68">
        <f t="shared" ca="1" si="285"/>
        <v>3.2484298421579698</v>
      </c>
      <c r="CF68">
        <f t="shared" ca="1" si="286"/>
        <v>3.2484298421579698</v>
      </c>
      <c r="CG68">
        <f t="shared" ca="1" si="287"/>
        <v>0</v>
      </c>
      <c r="CH68">
        <f t="shared" ca="1" si="288"/>
        <v>18.989444148352501</v>
      </c>
      <c r="CI68">
        <f t="shared" ca="1" si="289"/>
        <v>15.106046769158199</v>
      </c>
      <c r="CJ68">
        <f t="shared" ca="1" si="290"/>
        <v>4.2355262349845999</v>
      </c>
      <c r="CK68">
        <f t="shared" ca="1" si="291"/>
        <v>0</v>
      </c>
      <c r="CL68">
        <f t="shared" ca="1" si="292"/>
        <v>0</v>
      </c>
      <c r="CM68">
        <f t="shared" ca="1" si="293"/>
        <v>27.64</v>
      </c>
      <c r="CN68">
        <f t="shared" ca="1" si="294"/>
        <v>36.709782433643497</v>
      </c>
      <c r="CO68">
        <f t="shared" ca="1" si="295"/>
        <v>0</v>
      </c>
      <c r="CP68">
        <f t="shared" ca="1" si="296"/>
        <v>0</v>
      </c>
      <c r="CQ68">
        <f t="shared" ca="1" si="297"/>
        <v>35.964960187893055</v>
      </c>
      <c r="CR68">
        <f t="shared" ca="1" si="298"/>
        <v>0</v>
      </c>
      <c r="CS68">
        <f t="shared" ca="1" si="299"/>
        <v>0</v>
      </c>
      <c r="CT68">
        <f t="shared" ca="1" si="300"/>
        <v>0</v>
      </c>
      <c r="CU68">
        <f t="shared" ca="1" si="301"/>
        <v>0</v>
      </c>
      <c r="CV68">
        <f t="shared" ca="1" si="302"/>
        <v>0</v>
      </c>
      <c r="CW68">
        <f t="shared" ca="1" si="303"/>
        <v>0</v>
      </c>
      <c r="CX68">
        <f t="shared" ca="1" si="304"/>
        <v>13.830836128176101</v>
      </c>
      <c r="CY68">
        <f t="shared" ca="1" si="305"/>
        <v>70.59597269463336</v>
      </c>
      <c r="CZ68">
        <f t="shared" ca="1" si="306"/>
        <v>0</v>
      </c>
      <c r="DA68">
        <f t="shared" ca="1" si="307"/>
        <v>0</v>
      </c>
      <c r="DB68">
        <f t="shared" ca="1" si="308"/>
        <v>0</v>
      </c>
      <c r="DC68">
        <f t="shared" ca="1" si="309"/>
        <v>-2.9824851190476149</v>
      </c>
      <c r="DD68">
        <f t="shared" ca="1" si="310"/>
        <v>0</v>
      </c>
      <c r="DE68">
        <f t="shared" ca="1" si="311"/>
        <v>-1.953823223733935</v>
      </c>
      <c r="DF68">
        <f t="shared" ca="1" si="312"/>
        <v>-1.7196180555555549</v>
      </c>
      <c r="DG68">
        <f t="shared" ca="1" si="313"/>
        <v>-4.9400462962962903</v>
      </c>
      <c r="DH68">
        <f t="shared" ca="1" si="314"/>
        <v>0</v>
      </c>
      <c r="DI68">
        <f t="shared" ca="1" si="315"/>
        <v>0.57142857142857095</v>
      </c>
      <c r="DJ68">
        <f t="shared" ca="1" si="316"/>
        <v>7.5</v>
      </c>
      <c r="DK68">
        <f t="shared" ca="1" si="317"/>
        <v>3</v>
      </c>
      <c r="DL68">
        <f t="shared" ca="1" si="318"/>
        <v>1</v>
      </c>
      <c r="DM68">
        <f t="shared" ca="1" si="319"/>
        <v>0</v>
      </c>
      <c r="DN68">
        <f t="shared" ca="1" si="320"/>
        <v>0</v>
      </c>
      <c r="DO68">
        <f t="shared" ca="1" si="321"/>
        <v>0</v>
      </c>
      <c r="DP68">
        <f t="shared" ca="1" si="322"/>
        <v>0.5</v>
      </c>
      <c r="DQ68">
        <f t="shared" ca="1" si="323"/>
        <v>0</v>
      </c>
      <c r="DR68">
        <f t="shared" ca="1" si="324"/>
        <v>0.5</v>
      </c>
      <c r="DS68">
        <f t="shared" ca="1" si="325"/>
        <v>0</v>
      </c>
      <c r="DT68">
        <f t="shared" ca="1" si="326"/>
        <v>1</v>
      </c>
      <c r="DU68">
        <f t="shared" ca="1" si="327"/>
        <v>2.5</v>
      </c>
      <c r="DV68">
        <f t="shared" ca="1" si="328"/>
        <v>2.5</v>
      </c>
      <c r="DW68">
        <f t="shared" ca="1" si="329"/>
        <v>0</v>
      </c>
      <c r="DX68">
        <f t="shared" ca="1" si="330"/>
        <v>0</v>
      </c>
      <c r="DY68">
        <f t="shared" ca="1" si="331"/>
        <v>0</v>
      </c>
      <c r="DZ68">
        <f t="shared" ca="1" si="332"/>
        <v>0.5</v>
      </c>
      <c r="EA68">
        <f t="shared" ca="1" si="333"/>
        <v>-4.4605999999999906</v>
      </c>
      <c r="EB68">
        <f t="shared" ca="1" si="334"/>
        <v>25.540100000000002</v>
      </c>
      <c r="EC68">
        <f t="shared" ca="1" si="335"/>
        <v>0</v>
      </c>
      <c r="ED68">
        <f t="shared" ca="1" si="336"/>
        <v>0</v>
      </c>
      <c r="EE68">
        <f t="shared" ca="1" si="337"/>
        <v>0</v>
      </c>
      <c r="EF68">
        <f t="shared" ca="1" si="338"/>
        <v>0</v>
      </c>
      <c r="EG68">
        <f t="shared" ca="1" si="339"/>
        <v>0</v>
      </c>
      <c r="EH68">
        <f t="shared" ca="1" si="340"/>
        <v>0</v>
      </c>
      <c r="EI68">
        <f t="shared" ca="1" si="341"/>
        <v>0</v>
      </c>
      <c r="EJ68">
        <f t="shared" ca="1" si="342"/>
        <v>0</v>
      </c>
      <c r="EK68">
        <f t="shared" ca="1" si="343"/>
        <v>0</v>
      </c>
      <c r="EL68">
        <f t="shared" ca="1" si="344"/>
        <v>0</v>
      </c>
      <c r="EM68">
        <f t="shared" ca="1" si="345"/>
        <v>0</v>
      </c>
      <c r="EN68">
        <f t="shared" ca="1" si="346"/>
        <v>0</v>
      </c>
      <c r="EO68">
        <f t="shared" ca="1" si="347"/>
        <v>0</v>
      </c>
      <c r="EP68">
        <f t="shared" ca="1" si="348"/>
        <v>0</v>
      </c>
      <c r="EQ68">
        <f t="shared" ca="1" si="349"/>
        <v>0</v>
      </c>
      <c r="ER68">
        <f t="shared" ca="1" si="350"/>
        <v>0</v>
      </c>
      <c r="ES68">
        <f t="shared" ca="1" si="351"/>
        <v>0</v>
      </c>
      <c r="ET68">
        <f t="shared" ca="1" si="352"/>
        <v>0</v>
      </c>
      <c r="EU68">
        <f t="shared" ca="1" si="353"/>
        <v>0</v>
      </c>
      <c r="EV68">
        <f t="shared" ca="1" si="354"/>
        <v>0</v>
      </c>
      <c r="EW68">
        <f t="shared" ca="1" si="355"/>
        <v>0</v>
      </c>
      <c r="EX68">
        <f t="shared" ca="1" si="356"/>
        <v>0</v>
      </c>
      <c r="EY68">
        <f t="shared" ca="1" si="357"/>
        <v>0</v>
      </c>
      <c r="EZ68">
        <f t="shared" ca="1" si="358"/>
        <v>0</v>
      </c>
      <c r="FA68">
        <f t="shared" ca="1" si="359"/>
        <v>0</v>
      </c>
      <c r="FB68">
        <f t="shared" ca="1" si="360"/>
        <v>0</v>
      </c>
      <c r="FC68">
        <f t="shared" ca="1" si="361"/>
        <v>0</v>
      </c>
      <c r="FD68">
        <f t="shared" ca="1" si="362"/>
        <v>0</v>
      </c>
      <c r="FE68">
        <f t="shared" ca="1" si="363"/>
        <v>0</v>
      </c>
      <c r="FF68">
        <f t="shared" ca="1" si="364"/>
        <v>0</v>
      </c>
      <c r="FG68">
        <f t="shared" ca="1" si="365"/>
        <v>0</v>
      </c>
      <c r="FH68">
        <f t="shared" ca="1" si="366"/>
        <v>0</v>
      </c>
      <c r="FI68">
        <f t="shared" ca="1" si="367"/>
        <v>0</v>
      </c>
      <c r="FJ68">
        <f t="shared" ca="1" si="368"/>
        <v>0</v>
      </c>
      <c r="FK68">
        <f t="shared" ca="1" si="369"/>
        <v>0.5</v>
      </c>
      <c r="FL68">
        <f t="shared" ca="1" si="370"/>
        <v>0</v>
      </c>
      <c r="FM68">
        <f t="shared" ca="1" si="371"/>
        <v>0</v>
      </c>
      <c r="FN68">
        <f t="shared" ca="1" si="372"/>
        <v>0</v>
      </c>
      <c r="FO68">
        <f t="shared" ca="1" si="373"/>
        <v>0</v>
      </c>
      <c r="FP68">
        <f t="shared" ca="1" si="374"/>
        <v>0</v>
      </c>
      <c r="FQ68">
        <f t="shared" ca="1" si="375"/>
        <v>0</v>
      </c>
      <c r="FR68">
        <f t="shared" ca="1" si="376"/>
        <v>0</v>
      </c>
      <c r="FS68">
        <f t="shared" ca="1" si="377"/>
        <v>0</v>
      </c>
      <c r="FT68">
        <f t="shared" ca="1" si="378"/>
        <v>0</v>
      </c>
      <c r="FU68">
        <f t="shared" ca="1" si="379"/>
        <v>1.5</v>
      </c>
      <c r="FV68">
        <f t="shared" ca="1" si="380"/>
        <v>0</v>
      </c>
      <c r="FW68">
        <f t="shared" ca="1" si="381"/>
        <v>0</v>
      </c>
      <c r="FX68">
        <f t="shared" ca="1" si="382"/>
        <v>0</v>
      </c>
      <c r="FY68">
        <f t="shared" ca="1" si="383"/>
        <v>0</v>
      </c>
      <c r="FZ68">
        <f t="shared" ca="1" si="384"/>
        <v>0</v>
      </c>
      <c r="GA68">
        <f t="shared" ca="1" si="385"/>
        <v>0</v>
      </c>
      <c r="GB68">
        <f t="shared" ca="1" si="386"/>
        <v>0</v>
      </c>
      <c r="GC68">
        <f t="shared" ca="1" si="387"/>
        <v>0</v>
      </c>
      <c r="GD68">
        <f t="shared" ca="1" si="388"/>
        <v>0</v>
      </c>
      <c r="GE68">
        <f t="shared" ca="1" si="389"/>
        <v>0</v>
      </c>
      <c r="GF68">
        <f t="shared" ca="1" si="390"/>
        <v>0</v>
      </c>
      <c r="GG68">
        <f t="shared" ca="1" si="391"/>
        <v>0</v>
      </c>
      <c r="GH68">
        <f t="shared" ca="1" si="392"/>
        <v>0</v>
      </c>
      <c r="GI68">
        <f t="shared" ca="1" si="393"/>
        <v>0</v>
      </c>
      <c r="GJ68">
        <f t="shared" ca="1" si="394"/>
        <v>0</v>
      </c>
      <c r="GK68">
        <f t="shared" ca="1" si="395"/>
        <v>0</v>
      </c>
      <c r="GL68">
        <f t="shared" ca="1" si="396"/>
        <v>0</v>
      </c>
      <c r="GM68">
        <f t="shared" ca="1" si="397"/>
        <v>0</v>
      </c>
      <c r="GN68">
        <f t="shared" ca="1" si="398"/>
        <v>0</v>
      </c>
      <c r="GO68">
        <f t="shared" ca="1" si="399"/>
        <v>0</v>
      </c>
      <c r="GP68">
        <f t="shared" ca="1" si="400"/>
        <v>0</v>
      </c>
      <c r="GQ68">
        <f t="shared" ca="1" si="401"/>
        <v>0</v>
      </c>
      <c r="GR68">
        <f t="shared" ca="1" si="402"/>
        <v>0</v>
      </c>
      <c r="GS68">
        <f t="shared" ca="1" si="403"/>
        <v>0</v>
      </c>
      <c r="GT68">
        <f t="shared" ca="1" si="404"/>
        <v>0</v>
      </c>
      <c r="GU68">
        <f t="shared" ca="1" si="405"/>
        <v>0</v>
      </c>
      <c r="GV68">
        <f t="shared" ca="1" si="406"/>
        <v>0</v>
      </c>
      <c r="GW68">
        <f t="shared" ca="1" si="407"/>
        <v>0</v>
      </c>
      <c r="GX68">
        <f t="shared" ca="1" si="408"/>
        <v>0</v>
      </c>
      <c r="GY68">
        <f t="shared" ca="1" si="409"/>
        <v>1</v>
      </c>
      <c r="GZ68">
        <f t="shared" ca="1" si="410"/>
        <v>0</v>
      </c>
      <c r="HA68">
        <f t="shared" ca="1" si="411"/>
        <v>0</v>
      </c>
      <c r="HB68">
        <f t="shared" ca="1" si="412"/>
        <v>0</v>
      </c>
      <c r="HC68">
        <f t="shared" ca="1" si="413"/>
        <v>0</v>
      </c>
      <c r="HD68">
        <f t="shared" ca="1" si="414"/>
        <v>0</v>
      </c>
      <c r="HE68">
        <f t="shared" ca="1" si="415"/>
        <v>0</v>
      </c>
      <c r="HF68">
        <f t="shared" ca="1" si="416"/>
        <v>0</v>
      </c>
      <c r="HG68">
        <f t="shared" ca="1" si="417"/>
        <v>0</v>
      </c>
      <c r="HH68">
        <f t="shared" ca="1" si="418"/>
        <v>0</v>
      </c>
      <c r="HI68">
        <f t="shared" ca="1" si="419"/>
        <v>0</v>
      </c>
    </row>
    <row r="69" spans="2:217" x14ac:dyDescent="0.2">
      <c r="B69" s="2">
        <v>45325</v>
      </c>
      <c r="C69">
        <v>1</v>
      </c>
      <c r="D69">
        <v>1</v>
      </c>
      <c r="E69">
        <v>30</v>
      </c>
      <c r="F69">
        <v>11</v>
      </c>
      <c r="G69" s="5">
        <v>674</v>
      </c>
      <c r="H69">
        <f t="shared" ca="1" si="210"/>
        <v>6</v>
      </c>
      <c r="I69">
        <f t="shared" ca="1" si="211"/>
        <v>13</v>
      </c>
      <c r="J69">
        <f t="shared" ca="1" si="212"/>
        <v>7.4322106481481454</v>
      </c>
      <c r="K69">
        <f t="shared" ca="1" si="213"/>
        <v>-3.61233938019652</v>
      </c>
      <c r="L69">
        <f t="shared" ca="1" si="214"/>
        <v>7.4322106481481454</v>
      </c>
      <c r="M69">
        <f t="shared" ca="1" si="215"/>
        <v>0</v>
      </c>
      <c r="N69">
        <f t="shared" ca="1" si="216"/>
        <v>0.53488240318364</v>
      </c>
      <c r="O69">
        <f t="shared" ca="1" si="217"/>
        <v>288.52499999999895</v>
      </c>
      <c r="P69">
        <f t="shared" ca="1" si="218"/>
        <v>276.42899999999901</v>
      </c>
      <c r="Q69">
        <f t="shared" ca="1" si="219"/>
        <v>288.45395817395502</v>
      </c>
      <c r="R69">
        <f t="shared" ca="1" si="220"/>
        <v>52</v>
      </c>
      <c r="S69">
        <f t="shared" ca="1" si="221"/>
        <v>0</v>
      </c>
      <c r="T69">
        <f t="shared" ca="1" si="222"/>
        <v>0.34400661107514352</v>
      </c>
      <c r="U69">
        <f t="shared" ca="1" si="223"/>
        <v>-1</v>
      </c>
      <c r="V69">
        <f t="shared" ca="1" si="224"/>
        <v>1</v>
      </c>
      <c r="W69">
        <f t="shared" ca="1" si="225"/>
        <v>0.34400661107514352</v>
      </c>
      <c r="X69">
        <f t="shared" ca="1" si="226"/>
        <v>1.7272727272727249</v>
      </c>
      <c r="Y69">
        <f t="shared" ca="1" si="227"/>
        <v>2.4242424242424199</v>
      </c>
      <c r="Z69">
        <f t="shared" ca="1" si="228"/>
        <v>2.8257575757575699</v>
      </c>
      <c r="AA69">
        <f t="shared" ca="1" si="229"/>
        <v>-1.8045902267126182E-15</v>
      </c>
      <c r="AB69">
        <f t="shared" ca="1" si="230"/>
        <v>-0.23135752414878852</v>
      </c>
      <c r="AC69">
        <f t="shared" ca="1" si="231"/>
        <v>-0.44586276664148278</v>
      </c>
      <c r="AD69">
        <f t="shared" ca="1" si="232"/>
        <v>-2.5875971771504247</v>
      </c>
      <c r="AE69">
        <f t="shared" ca="1" si="233"/>
        <v>-0.44646769213142062</v>
      </c>
      <c r="AF69">
        <f t="shared" ca="1" si="234"/>
        <v>-3.3240076756378247</v>
      </c>
      <c r="AG69">
        <f t="shared" ca="1" si="235"/>
        <v>-7.8962033786549142E-17</v>
      </c>
      <c r="AH69">
        <f t="shared" ca="1" si="236"/>
        <v>-1.89080144281934</v>
      </c>
      <c r="AI69">
        <f t="shared" ca="1" si="237"/>
        <v>2.4574978229892884E-6</v>
      </c>
      <c r="AJ69">
        <f t="shared" ca="1" si="238"/>
        <v>414.66317675882897</v>
      </c>
      <c r="AK69">
        <f t="shared" ca="1" si="239"/>
        <v>15.73205080756885</v>
      </c>
      <c r="AL69">
        <f t="shared" ca="1" si="240"/>
        <v>16.01416030501375</v>
      </c>
      <c r="AM69">
        <f t="shared" ca="1" si="241"/>
        <v>7.2504077417782753</v>
      </c>
      <c r="AN69">
        <f t="shared" ca="1" si="242"/>
        <v>8.0877132402714498</v>
      </c>
      <c r="AO69">
        <f t="shared" ca="1" si="243"/>
        <v>7.4402475842498497</v>
      </c>
      <c r="AP69">
        <f t="shared" ca="1" si="244"/>
        <v>1.5986067977499738</v>
      </c>
      <c r="AQ69">
        <f t="shared" ca="1" si="245"/>
        <v>0.79930339887498447</v>
      </c>
      <c r="AR69">
        <f t="shared" ca="1" si="246"/>
        <v>0.79930339887498447</v>
      </c>
      <c r="AS69">
        <f t="shared" ca="1" si="247"/>
        <v>0.39965169943749435</v>
      </c>
      <c r="AT69">
        <f t="shared" ca="1" si="248"/>
        <v>0.39965169943749435</v>
      </c>
      <c r="AU69">
        <f t="shared" ca="1" si="249"/>
        <v>0.2014754248593735</v>
      </c>
      <c r="AV69">
        <f t="shared" ca="1" si="250"/>
        <v>0.2014754248593735</v>
      </c>
      <c r="AW69">
        <f t="shared" ca="1" si="251"/>
        <v>0.66499999999999992</v>
      </c>
      <c r="AX69">
        <f t="shared" ca="1" si="252"/>
        <v>26025.437978437789</v>
      </c>
      <c r="AY69">
        <f t="shared" ca="1" si="253"/>
        <v>1.672476231465555</v>
      </c>
      <c r="AZ69">
        <f t="shared" ca="1" si="254"/>
        <v>11.366992997540684</v>
      </c>
      <c r="BA69">
        <f t="shared" ca="1" si="255"/>
        <v>11.225917490046909</v>
      </c>
      <c r="BB69">
        <f t="shared" ca="1" si="256"/>
        <v>96.087077580346659</v>
      </c>
      <c r="BC69">
        <f t="shared" ca="1" si="257"/>
        <v>41.677701912901355</v>
      </c>
      <c r="BD69">
        <f t="shared" ca="1" si="258"/>
        <v>0</v>
      </c>
      <c r="BE69">
        <f t="shared" ca="1" si="259"/>
        <v>0</v>
      </c>
      <c r="BF69">
        <f t="shared" ca="1" si="260"/>
        <v>0</v>
      </c>
      <c r="BG69">
        <f t="shared" ca="1" si="261"/>
        <v>0</v>
      </c>
      <c r="BH69">
        <f t="shared" ca="1" si="262"/>
        <v>4.2355262349845999</v>
      </c>
      <c r="BI69">
        <f t="shared" ca="1" si="263"/>
        <v>0</v>
      </c>
      <c r="BJ69">
        <f t="shared" ca="1" si="264"/>
        <v>0</v>
      </c>
      <c r="BK69">
        <f t="shared" ca="1" si="265"/>
        <v>0</v>
      </c>
      <c r="BL69">
        <f t="shared" ca="1" si="266"/>
        <v>0</v>
      </c>
      <c r="BM69">
        <f t="shared" ca="1" si="267"/>
        <v>18.531992827806036</v>
      </c>
      <c r="BN69">
        <f t="shared" ca="1" si="268"/>
        <v>9.1546506471778351</v>
      </c>
      <c r="BO69">
        <f t="shared" ca="1" si="269"/>
        <v>9.3548759534306498</v>
      </c>
      <c r="BP69">
        <f t="shared" ca="1" si="270"/>
        <v>12.66527318708189</v>
      </c>
      <c r="BQ69">
        <f t="shared" ca="1" si="271"/>
        <v>58.250055153418003</v>
      </c>
      <c r="BR69">
        <f t="shared" ca="1" si="272"/>
        <v>0</v>
      </c>
      <c r="BS69">
        <f t="shared" ca="1" si="273"/>
        <v>0</v>
      </c>
      <c r="BT69">
        <f t="shared" ca="1" si="274"/>
        <v>0</v>
      </c>
      <c r="BU69">
        <f t="shared" ca="1" si="275"/>
        <v>0</v>
      </c>
      <c r="BV69">
        <f t="shared" ca="1" si="276"/>
        <v>12.98533341064185</v>
      </c>
      <c r="BW69">
        <f t="shared" ca="1" si="277"/>
        <v>6.4968596843159396</v>
      </c>
      <c r="BX69">
        <f t="shared" ca="1" si="278"/>
        <v>17.887772515006699</v>
      </c>
      <c r="BY69">
        <f t="shared" ca="1" si="279"/>
        <v>0</v>
      </c>
      <c r="BZ69">
        <f t="shared" ca="1" si="280"/>
        <v>0</v>
      </c>
      <c r="CA69">
        <f t="shared" ca="1" si="281"/>
        <v>41.677701912901355</v>
      </c>
      <c r="CB69">
        <f t="shared" ca="1" si="282"/>
        <v>0</v>
      </c>
      <c r="CC69">
        <f t="shared" ca="1" si="283"/>
        <v>0</v>
      </c>
      <c r="CD69">
        <f t="shared" ca="1" si="284"/>
        <v>0</v>
      </c>
      <c r="CE69">
        <f t="shared" ca="1" si="285"/>
        <v>6.4968596843159396</v>
      </c>
      <c r="CF69">
        <f t="shared" ca="1" si="286"/>
        <v>3.1864624506646848</v>
      </c>
      <c r="CG69">
        <f t="shared" ca="1" si="287"/>
        <v>0</v>
      </c>
      <c r="CH69">
        <f t="shared" ca="1" si="288"/>
        <v>24.9174237113576</v>
      </c>
      <c r="CI69">
        <f t="shared" ca="1" si="289"/>
        <v>15.106046769158199</v>
      </c>
      <c r="CJ69">
        <f t="shared" ca="1" si="290"/>
        <v>4.2355262349845999</v>
      </c>
      <c r="CK69">
        <f t="shared" ca="1" si="291"/>
        <v>0</v>
      </c>
      <c r="CL69">
        <f t="shared" ca="1" si="292"/>
        <v>0</v>
      </c>
      <c r="CM69">
        <f t="shared" ca="1" si="293"/>
        <v>27.64</v>
      </c>
      <c r="CN69">
        <f t="shared" ca="1" si="294"/>
        <v>43.082707334972852</v>
      </c>
      <c r="CO69">
        <f t="shared" ca="1" si="295"/>
        <v>0</v>
      </c>
      <c r="CP69">
        <f t="shared" ca="1" si="296"/>
        <v>0</v>
      </c>
      <c r="CQ69">
        <f t="shared" ca="1" si="297"/>
        <v>35.964960187893055</v>
      </c>
      <c r="CR69">
        <f t="shared" ca="1" si="298"/>
        <v>0</v>
      </c>
      <c r="CS69">
        <f t="shared" ca="1" si="299"/>
        <v>0</v>
      </c>
      <c r="CT69">
        <f t="shared" ca="1" si="300"/>
        <v>0</v>
      </c>
      <c r="CU69">
        <f t="shared" ca="1" si="301"/>
        <v>0</v>
      </c>
      <c r="CV69">
        <f t="shared" ca="1" si="302"/>
        <v>0</v>
      </c>
      <c r="CW69">
        <f t="shared" ca="1" si="303"/>
        <v>0</v>
      </c>
      <c r="CX69">
        <f t="shared" ca="1" si="304"/>
        <v>16.572353240516549</v>
      </c>
      <c r="CY69">
        <f t="shared" ca="1" si="305"/>
        <v>86.62241148195335</v>
      </c>
      <c r="CZ69">
        <f t="shared" ca="1" si="306"/>
        <v>0</v>
      </c>
      <c r="DA69">
        <f t="shared" ca="1" si="307"/>
        <v>0</v>
      </c>
      <c r="DB69">
        <f t="shared" ca="1" si="308"/>
        <v>0</v>
      </c>
      <c r="DC69">
        <f t="shared" ca="1" si="309"/>
        <v>-3.3161397313554999</v>
      </c>
      <c r="DD69">
        <f t="shared" ca="1" si="310"/>
        <v>0</v>
      </c>
      <c r="DE69">
        <f t="shared" ca="1" si="311"/>
        <v>-2.4183439232174302</v>
      </c>
      <c r="DF69">
        <f t="shared" ca="1" si="312"/>
        <v>-5.3605453987150398</v>
      </c>
      <c r="DG69">
        <f t="shared" ca="1" si="313"/>
        <v>-5.2773824286659048</v>
      </c>
      <c r="DH69">
        <f t="shared" ca="1" si="314"/>
        <v>0</v>
      </c>
      <c r="DI69">
        <f t="shared" ca="1" si="315"/>
        <v>0.66666666666666652</v>
      </c>
      <c r="DJ69">
        <f t="shared" ca="1" si="316"/>
        <v>8.5</v>
      </c>
      <c r="DK69">
        <f t="shared" ca="1" si="317"/>
        <v>3</v>
      </c>
      <c r="DL69">
        <f t="shared" ca="1" si="318"/>
        <v>1</v>
      </c>
      <c r="DM69">
        <f t="shared" ca="1" si="319"/>
        <v>0</v>
      </c>
      <c r="DN69">
        <f t="shared" ca="1" si="320"/>
        <v>0</v>
      </c>
      <c r="DO69">
        <f t="shared" ca="1" si="321"/>
        <v>0</v>
      </c>
      <c r="DP69">
        <f t="shared" ca="1" si="322"/>
        <v>0.5</v>
      </c>
      <c r="DQ69">
        <f t="shared" ca="1" si="323"/>
        <v>0</v>
      </c>
      <c r="DR69">
        <f t="shared" ca="1" si="324"/>
        <v>0.5</v>
      </c>
      <c r="DS69">
        <f t="shared" ca="1" si="325"/>
        <v>0</v>
      </c>
      <c r="DT69">
        <f t="shared" ca="1" si="326"/>
        <v>1</v>
      </c>
      <c r="DU69">
        <f t="shared" ca="1" si="327"/>
        <v>2.5</v>
      </c>
      <c r="DV69">
        <f t="shared" ca="1" si="328"/>
        <v>3.5</v>
      </c>
      <c r="DW69">
        <f t="shared" ca="1" si="329"/>
        <v>0</v>
      </c>
      <c r="DX69">
        <f t="shared" ca="1" si="330"/>
        <v>0</v>
      </c>
      <c r="DY69">
        <f t="shared" ca="1" si="331"/>
        <v>0</v>
      </c>
      <c r="DZ69">
        <f t="shared" ca="1" si="332"/>
        <v>0.5</v>
      </c>
      <c r="EA69">
        <f t="shared" ca="1" si="333"/>
        <v>-4.2442999999999902</v>
      </c>
      <c r="EB69">
        <f t="shared" ca="1" si="334"/>
        <v>30.2821</v>
      </c>
      <c r="EC69">
        <f t="shared" ca="1" si="335"/>
        <v>0</v>
      </c>
      <c r="ED69">
        <f t="shared" ca="1" si="336"/>
        <v>0</v>
      </c>
      <c r="EE69">
        <f t="shared" ca="1" si="337"/>
        <v>0</v>
      </c>
      <c r="EF69">
        <f t="shared" ca="1" si="338"/>
        <v>0</v>
      </c>
      <c r="EG69">
        <f t="shared" ca="1" si="339"/>
        <v>0</v>
      </c>
      <c r="EH69">
        <f t="shared" ca="1" si="340"/>
        <v>0</v>
      </c>
      <c r="EI69">
        <f t="shared" ca="1" si="341"/>
        <v>0</v>
      </c>
      <c r="EJ69">
        <f t="shared" ca="1" si="342"/>
        <v>0</v>
      </c>
      <c r="EK69">
        <f t="shared" ca="1" si="343"/>
        <v>0</v>
      </c>
      <c r="EL69">
        <f t="shared" ca="1" si="344"/>
        <v>0</v>
      </c>
      <c r="EM69">
        <f t="shared" ca="1" si="345"/>
        <v>0</v>
      </c>
      <c r="EN69">
        <f t="shared" ca="1" si="346"/>
        <v>0</v>
      </c>
      <c r="EO69">
        <f t="shared" ca="1" si="347"/>
        <v>0</v>
      </c>
      <c r="EP69">
        <f t="shared" ca="1" si="348"/>
        <v>0</v>
      </c>
      <c r="EQ69">
        <f t="shared" ca="1" si="349"/>
        <v>0</v>
      </c>
      <c r="ER69">
        <f t="shared" ca="1" si="350"/>
        <v>0</v>
      </c>
      <c r="ES69">
        <f t="shared" ca="1" si="351"/>
        <v>0</v>
      </c>
      <c r="ET69">
        <f t="shared" ca="1" si="352"/>
        <v>0</v>
      </c>
      <c r="EU69">
        <f t="shared" ca="1" si="353"/>
        <v>0</v>
      </c>
      <c r="EV69">
        <f t="shared" ca="1" si="354"/>
        <v>0</v>
      </c>
      <c r="EW69">
        <f t="shared" ca="1" si="355"/>
        <v>0</v>
      </c>
      <c r="EX69">
        <f t="shared" ca="1" si="356"/>
        <v>0</v>
      </c>
      <c r="EY69">
        <f t="shared" ca="1" si="357"/>
        <v>0</v>
      </c>
      <c r="EZ69">
        <f t="shared" ca="1" si="358"/>
        <v>0</v>
      </c>
      <c r="FA69">
        <f t="shared" ca="1" si="359"/>
        <v>0</v>
      </c>
      <c r="FB69">
        <f t="shared" ca="1" si="360"/>
        <v>0</v>
      </c>
      <c r="FC69">
        <f t="shared" ca="1" si="361"/>
        <v>0</v>
      </c>
      <c r="FD69">
        <f t="shared" ca="1" si="362"/>
        <v>0</v>
      </c>
      <c r="FE69">
        <f t="shared" ca="1" si="363"/>
        <v>0</v>
      </c>
      <c r="FF69">
        <f t="shared" ca="1" si="364"/>
        <v>0</v>
      </c>
      <c r="FG69">
        <f t="shared" ca="1" si="365"/>
        <v>0</v>
      </c>
      <c r="FH69">
        <f t="shared" ca="1" si="366"/>
        <v>0</v>
      </c>
      <c r="FI69">
        <f t="shared" ca="1" si="367"/>
        <v>0</v>
      </c>
      <c r="FJ69">
        <f t="shared" ca="1" si="368"/>
        <v>0</v>
      </c>
      <c r="FK69">
        <f t="shared" ca="1" si="369"/>
        <v>0.5</v>
      </c>
      <c r="FL69">
        <f t="shared" ca="1" si="370"/>
        <v>0</v>
      </c>
      <c r="FM69">
        <f t="shared" ca="1" si="371"/>
        <v>0</v>
      </c>
      <c r="FN69">
        <f t="shared" ca="1" si="372"/>
        <v>0</v>
      </c>
      <c r="FO69">
        <f t="shared" ca="1" si="373"/>
        <v>0</v>
      </c>
      <c r="FP69">
        <f t="shared" ca="1" si="374"/>
        <v>0</v>
      </c>
      <c r="FQ69">
        <f t="shared" ca="1" si="375"/>
        <v>0</v>
      </c>
      <c r="FR69">
        <f t="shared" ca="1" si="376"/>
        <v>0</v>
      </c>
      <c r="FS69">
        <f t="shared" ca="1" si="377"/>
        <v>0</v>
      </c>
      <c r="FT69">
        <f t="shared" ca="1" si="378"/>
        <v>0</v>
      </c>
      <c r="FU69">
        <f t="shared" ca="1" si="379"/>
        <v>1.5</v>
      </c>
      <c r="FV69">
        <f t="shared" ca="1" si="380"/>
        <v>0</v>
      </c>
      <c r="FW69">
        <f t="shared" ca="1" si="381"/>
        <v>0</v>
      </c>
      <c r="FX69">
        <f t="shared" ca="1" si="382"/>
        <v>0</v>
      </c>
      <c r="FY69">
        <f t="shared" ca="1" si="383"/>
        <v>0</v>
      </c>
      <c r="FZ69">
        <f t="shared" ca="1" si="384"/>
        <v>0</v>
      </c>
      <c r="GA69">
        <f t="shared" ca="1" si="385"/>
        <v>0</v>
      </c>
      <c r="GB69">
        <f t="shared" ca="1" si="386"/>
        <v>0</v>
      </c>
      <c r="GC69">
        <f t="shared" ca="1" si="387"/>
        <v>0</v>
      </c>
      <c r="GD69">
        <f t="shared" ca="1" si="388"/>
        <v>0</v>
      </c>
      <c r="GE69">
        <f t="shared" ca="1" si="389"/>
        <v>0</v>
      </c>
      <c r="GF69">
        <f t="shared" ca="1" si="390"/>
        <v>0</v>
      </c>
      <c r="GG69">
        <f t="shared" ca="1" si="391"/>
        <v>0</v>
      </c>
      <c r="GH69">
        <f t="shared" ca="1" si="392"/>
        <v>0</v>
      </c>
      <c r="GI69">
        <f t="shared" ca="1" si="393"/>
        <v>0</v>
      </c>
      <c r="GJ69">
        <f t="shared" ca="1" si="394"/>
        <v>0</v>
      </c>
      <c r="GK69">
        <f t="shared" ca="1" si="395"/>
        <v>0</v>
      </c>
      <c r="GL69">
        <f t="shared" ca="1" si="396"/>
        <v>0</v>
      </c>
      <c r="GM69">
        <f t="shared" ca="1" si="397"/>
        <v>0</v>
      </c>
      <c r="GN69">
        <f t="shared" ca="1" si="398"/>
        <v>0</v>
      </c>
      <c r="GO69">
        <f t="shared" ca="1" si="399"/>
        <v>0</v>
      </c>
      <c r="GP69">
        <f t="shared" ca="1" si="400"/>
        <v>0</v>
      </c>
      <c r="GQ69">
        <f t="shared" ca="1" si="401"/>
        <v>0</v>
      </c>
      <c r="GR69">
        <f t="shared" ca="1" si="402"/>
        <v>0</v>
      </c>
      <c r="GS69">
        <f t="shared" ca="1" si="403"/>
        <v>0</v>
      </c>
      <c r="GT69">
        <f t="shared" ca="1" si="404"/>
        <v>0</v>
      </c>
      <c r="GU69">
        <f t="shared" ca="1" si="405"/>
        <v>0</v>
      </c>
      <c r="GV69">
        <f t="shared" ca="1" si="406"/>
        <v>0</v>
      </c>
      <c r="GW69">
        <f t="shared" ca="1" si="407"/>
        <v>0</v>
      </c>
      <c r="GX69">
        <f t="shared" ca="1" si="408"/>
        <v>0</v>
      </c>
      <c r="GY69">
        <f t="shared" ca="1" si="409"/>
        <v>1</v>
      </c>
      <c r="GZ69">
        <f t="shared" ca="1" si="410"/>
        <v>0</v>
      </c>
      <c r="HA69">
        <f t="shared" ca="1" si="411"/>
        <v>0</v>
      </c>
      <c r="HB69">
        <f t="shared" ca="1" si="412"/>
        <v>0</v>
      </c>
      <c r="HC69">
        <f t="shared" ca="1" si="413"/>
        <v>0</v>
      </c>
      <c r="HD69">
        <f t="shared" ca="1" si="414"/>
        <v>0</v>
      </c>
      <c r="HE69">
        <f t="shared" ca="1" si="415"/>
        <v>0</v>
      </c>
      <c r="HF69">
        <f t="shared" ca="1" si="416"/>
        <v>0</v>
      </c>
      <c r="HG69">
        <f t="shared" ca="1" si="417"/>
        <v>0</v>
      </c>
      <c r="HH69">
        <f t="shared" ca="1" si="418"/>
        <v>0</v>
      </c>
      <c r="HI69">
        <f t="shared" ca="1" si="419"/>
        <v>0</v>
      </c>
    </row>
    <row r="70" spans="2:217" x14ac:dyDescent="0.2">
      <c r="B70" s="2">
        <v>45325</v>
      </c>
      <c r="C70">
        <v>2</v>
      </c>
      <c r="D70">
        <v>1</v>
      </c>
      <c r="E70">
        <v>30</v>
      </c>
      <c r="F70">
        <v>10</v>
      </c>
      <c r="G70" s="5">
        <v>711</v>
      </c>
      <c r="H70">
        <f t="shared" ca="1" si="210"/>
        <v>4.666666666666667</v>
      </c>
      <c r="I70">
        <f t="shared" ca="1" si="211"/>
        <v>12</v>
      </c>
      <c r="J70">
        <f t="shared" ca="1" si="212"/>
        <v>7.2327932098765402</v>
      </c>
      <c r="K70">
        <f t="shared" ca="1" si="213"/>
        <v>-3.4823003275384199</v>
      </c>
      <c r="L70">
        <f t="shared" ca="1" si="214"/>
        <v>7.2327932098765402</v>
      </c>
      <c r="M70">
        <f t="shared" ca="1" si="215"/>
        <v>0</v>
      </c>
      <c r="N70">
        <f t="shared" ca="1" si="216"/>
        <v>0.49775718943802533</v>
      </c>
      <c r="O70">
        <f t="shared" ca="1" si="217"/>
        <v>292.31699999999933</v>
      </c>
      <c r="P70">
        <f t="shared" ca="1" si="218"/>
        <v>281.56499999999897</v>
      </c>
      <c r="Q70">
        <f t="shared" ca="1" si="219"/>
        <v>292.26102839460668</v>
      </c>
      <c r="R70">
        <f t="shared" ca="1" si="220"/>
        <v>46.666666666666664</v>
      </c>
      <c r="S70">
        <f t="shared" ca="1" si="221"/>
        <v>0</v>
      </c>
      <c r="T70">
        <f t="shared" ca="1" si="222"/>
        <v>0.34400954690973462</v>
      </c>
      <c r="U70">
        <f t="shared" ca="1" si="223"/>
        <v>-1</v>
      </c>
      <c r="V70">
        <f t="shared" ca="1" si="224"/>
        <v>1</v>
      </c>
      <c r="W70">
        <f t="shared" ca="1" si="225"/>
        <v>0.34400954690973462</v>
      </c>
      <c r="X70">
        <f t="shared" ca="1" si="226"/>
        <v>1.8333333333333333</v>
      </c>
      <c r="Y70">
        <f t="shared" ca="1" si="227"/>
        <v>2.5111111111111066</v>
      </c>
      <c r="Z70">
        <f t="shared" ca="1" si="228"/>
        <v>2.8222222222222197</v>
      </c>
      <c r="AA70">
        <f t="shared" ca="1" si="229"/>
        <v>-2.4235269248140571E-15</v>
      </c>
      <c r="AB70">
        <f t="shared" ca="1" si="230"/>
        <v>-0.236755817843287</v>
      </c>
      <c r="AC70">
        <f t="shared" ca="1" si="231"/>
        <v>-0.5884174769500442</v>
      </c>
      <c r="AD70">
        <f t="shared" ca="1" si="232"/>
        <v>-2.5673050025416297</v>
      </c>
      <c r="AE70">
        <f t="shared" ca="1" si="233"/>
        <v>-0.59529025617522746</v>
      </c>
      <c r="AF70">
        <f t="shared" ca="1" si="234"/>
        <v>-3.3246949343432934</v>
      </c>
      <c r="AG70">
        <f t="shared" ca="1" si="235"/>
        <v>-1.5201914951586968E-17</v>
      </c>
      <c r="AH70">
        <f t="shared" ca="1" si="236"/>
        <v>-1.8906494674847634</v>
      </c>
      <c r="AI70">
        <f t="shared" ca="1" si="237"/>
        <v>9.0666587193386792E-7</v>
      </c>
      <c r="AJ70">
        <f t="shared" ca="1" si="238"/>
        <v>312.21118522966435</v>
      </c>
      <c r="AK70">
        <f t="shared" ca="1" si="239"/>
        <v>13.654700538379233</v>
      </c>
      <c r="AL70">
        <f t="shared" ca="1" si="240"/>
        <v>14.077154383848631</v>
      </c>
      <c r="AM70">
        <f t="shared" ca="1" si="241"/>
        <v>7.0063182024758666</v>
      </c>
      <c r="AN70">
        <f t="shared" ca="1" si="242"/>
        <v>6.8918088268476465</v>
      </c>
      <c r="AO70">
        <f t="shared" ca="1" si="243"/>
        <v>6.3985809175831827</v>
      </c>
      <c r="AP70">
        <f t="shared" ca="1" si="244"/>
        <v>1.2236067977499754</v>
      </c>
      <c r="AQ70">
        <f t="shared" ca="1" si="245"/>
        <v>0.5701367322083194</v>
      </c>
      <c r="AR70">
        <f t="shared" ca="1" si="246"/>
        <v>0.5701367322083194</v>
      </c>
      <c r="AS70">
        <f t="shared" ca="1" si="247"/>
        <v>0.26423503277082777</v>
      </c>
      <c r="AT70">
        <f t="shared" ca="1" si="248"/>
        <v>0.26423503277082777</v>
      </c>
      <c r="AU70">
        <f t="shared" ca="1" si="249"/>
        <v>0.12280056647916467</v>
      </c>
      <c r="AV70">
        <f t="shared" ca="1" si="250"/>
        <v>0.12280056647916467</v>
      </c>
      <c r="AW70">
        <f t="shared" ca="1" si="251"/>
        <v>0.91666666666666663</v>
      </c>
      <c r="AX70">
        <f t="shared" ca="1" si="252"/>
        <v>5249.0854616517854</v>
      </c>
      <c r="AY70">
        <f t="shared" ca="1" si="253"/>
        <v>1.5803010685778334</v>
      </c>
      <c r="AZ70">
        <f t="shared" ca="1" si="254"/>
        <v>12.641724701994248</v>
      </c>
      <c r="BA70">
        <f t="shared" ca="1" si="255"/>
        <v>13.111438748372329</v>
      </c>
      <c r="BB70">
        <f t="shared" ca="1" si="256"/>
        <v>90.106585910419369</v>
      </c>
      <c r="BC70">
        <f t="shared" ca="1" si="257"/>
        <v>45.673808600445035</v>
      </c>
      <c r="BD70">
        <f t="shared" ca="1" si="258"/>
        <v>0</v>
      </c>
      <c r="BE70">
        <f t="shared" ca="1" si="259"/>
        <v>0</v>
      </c>
      <c r="BF70">
        <f t="shared" ca="1" si="260"/>
        <v>0</v>
      </c>
      <c r="BG70">
        <f t="shared" ca="1" si="261"/>
        <v>0</v>
      </c>
      <c r="BH70">
        <f t="shared" ca="1" si="262"/>
        <v>4.2355262349845999</v>
      </c>
      <c r="BI70">
        <f t="shared" ca="1" si="263"/>
        <v>0</v>
      </c>
      <c r="BJ70">
        <f t="shared" ca="1" si="264"/>
        <v>0</v>
      </c>
      <c r="BK70">
        <f t="shared" ca="1" si="265"/>
        <v>0</v>
      </c>
      <c r="BL70">
        <f t="shared" ca="1" si="266"/>
        <v>0</v>
      </c>
      <c r="BM70">
        <f t="shared" ca="1" si="267"/>
        <v>14.63862592430258</v>
      </c>
      <c r="BN70">
        <f t="shared" ca="1" si="268"/>
        <v>6.1031004314519102</v>
      </c>
      <c r="BO70">
        <f t="shared" ca="1" si="269"/>
        <v>7.6073425251240065</v>
      </c>
      <c r="BP70">
        <f t="shared" ca="1" si="270"/>
        <v>11.522974390273385</v>
      </c>
      <c r="BQ70">
        <f t="shared" ca="1" si="271"/>
        <v>60.418483766068029</v>
      </c>
      <c r="BR70">
        <f t="shared" ca="1" si="272"/>
        <v>0</v>
      </c>
      <c r="BS70">
        <f t="shared" ca="1" si="273"/>
        <v>0</v>
      </c>
      <c r="BT70">
        <f t="shared" ca="1" si="274"/>
        <v>0</v>
      </c>
      <c r="BU70">
        <f t="shared" ca="1" si="275"/>
        <v>0</v>
      </c>
      <c r="BV70">
        <f t="shared" ca="1" si="276"/>
        <v>10.940852979526456</v>
      </c>
      <c r="BW70">
        <f t="shared" ca="1" si="277"/>
        <v>6.4968596843159396</v>
      </c>
      <c r="BX70">
        <f t="shared" ca="1" si="278"/>
        <v>11.925181676671132</v>
      </c>
      <c r="BY70">
        <f t="shared" ca="1" si="279"/>
        <v>0</v>
      </c>
      <c r="BZ70">
        <f t="shared" ca="1" si="280"/>
        <v>0</v>
      </c>
      <c r="CA70">
        <f t="shared" ca="1" si="281"/>
        <v>45.673808600445035</v>
      </c>
      <c r="CB70">
        <f t="shared" ca="1" si="282"/>
        <v>0</v>
      </c>
      <c r="CC70">
        <f t="shared" ca="1" si="283"/>
        <v>0</v>
      </c>
      <c r="CD70">
        <f t="shared" ca="1" si="284"/>
        <v>0</v>
      </c>
      <c r="CE70">
        <f t="shared" ca="1" si="285"/>
        <v>6.4968596843159396</v>
      </c>
      <c r="CF70">
        <f t="shared" ca="1" si="286"/>
        <v>2.1243083004431234</v>
      </c>
      <c r="CG70">
        <f t="shared" ca="1" si="287"/>
        <v>0</v>
      </c>
      <c r="CH70">
        <f t="shared" ca="1" si="288"/>
        <v>21.180177440287299</v>
      </c>
      <c r="CI70">
        <f t="shared" ca="1" si="289"/>
        <v>10.070697846105466</v>
      </c>
      <c r="CJ70">
        <f t="shared" ca="1" si="290"/>
        <v>4.2355262349845999</v>
      </c>
      <c r="CK70">
        <f t="shared" ca="1" si="291"/>
        <v>0</v>
      </c>
      <c r="CL70">
        <f t="shared" ca="1" si="292"/>
        <v>0</v>
      </c>
      <c r="CM70">
        <f t="shared" ca="1" si="293"/>
        <v>27.64</v>
      </c>
      <c r="CN70">
        <f t="shared" ca="1" si="294"/>
        <v>35.075636065521898</v>
      </c>
      <c r="CO70">
        <f t="shared" ca="1" si="295"/>
        <v>0</v>
      </c>
      <c r="CP70">
        <f t="shared" ca="1" si="296"/>
        <v>0</v>
      </c>
      <c r="CQ70">
        <f t="shared" ca="1" si="297"/>
        <v>39.961066875436735</v>
      </c>
      <c r="CR70">
        <f t="shared" ca="1" si="298"/>
        <v>0</v>
      </c>
      <c r="CS70">
        <f t="shared" ca="1" si="299"/>
        <v>0</v>
      </c>
      <c r="CT70">
        <f t="shared" ca="1" si="300"/>
        <v>0</v>
      </c>
      <c r="CU70">
        <f t="shared" ca="1" si="301"/>
        <v>0</v>
      </c>
      <c r="CV70">
        <f t="shared" ca="1" si="302"/>
        <v>0</v>
      </c>
      <c r="CW70">
        <f t="shared" ca="1" si="303"/>
        <v>0</v>
      </c>
      <c r="CX70">
        <f t="shared" ca="1" si="304"/>
        <v>14.744675165622899</v>
      </c>
      <c r="CY70">
        <f t="shared" ca="1" si="305"/>
        <v>75.081583758503328</v>
      </c>
      <c r="CZ70">
        <f t="shared" ca="1" si="306"/>
        <v>0</v>
      </c>
      <c r="DA70">
        <f t="shared" ca="1" si="307"/>
        <v>0</v>
      </c>
      <c r="DB70">
        <f t="shared" ca="1" si="308"/>
        <v>0</v>
      </c>
      <c r="DC70">
        <f t="shared" ca="1" si="309"/>
        <v>-3.0025838529856368</v>
      </c>
      <c r="DD70">
        <f t="shared" ca="1" si="310"/>
        <v>0</v>
      </c>
      <c r="DE70">
        <f t="shared" ca="1" si="311"/>
        <v>-1.4745159360040301</v>
      </c>
      <c r="DF70">
        <f t="shared" ca="1" si="312"/>
        <v>-3.4020447530864164</v>
      </c>
      <c r="DG70">
        <f t="shared" ca="1" si="313"/>
        <v>-5.7024392164273072</v>
      </c>
      <c r="DH70">
        <f t="shared" ca="1" si="314"/>
        <v>0</v>
      </c>
      <c r="DI70">
        <f t="shared" ca="1" si="315"/>
        <v>0.75</v>
      </c>
      <c r="DJ70">
        <f t="shared" ca="1" si="316"/>
        <v>7.333333333333333</v>
      </c>
      <c r="DK70">
        <f t="shared" ca="1" si="317"/>
        <v>3</v>
      </c>
      <c r="DL70">
        <f t="shared" ca="1" si="318"/>
        <v>1</v>
      </c>
      <c r="DM70">
        <f t="shared" ca="1" si="319"/>
        <v>0</v>
      </c>
      <c r="DN70">
        <f t="shared" ca="1" si="320"/>
        <v>0</v>
      </c>
      <c r="DO70">
        <f t="shared" ca="1" si="321"/>
        <v>0</v>
      </c>
      <c r="DP70">
        <f t="shared" ca="1" si="322"/>
        <v>0.33333333333333331</v>
      </c>
      <c r="DQ70">
        <f t="shared" ca="1" si="323"/>
        <v>0</v>
      </c>
      <c r="DR70">
        <f t="shared" ca="1" si="324"/>
        <v>0.33333333333333331</v>
      </c>
      <c r="DS70">
        <f t="shared" ca="1" si="325"/>
        <v>0</v>
      </c>
      <c r="DT70">
        <f t="shared" ca="1" si="326"/>
        <v>1</v>
      </c>
      <c r="DU70">
        <f t="shared" ca="1" si="327"/>
        <v>2.6666666666666665</v>
      </c>
      <c r="DV70">
        <f t="shared" ca="1" si="328"/>
        <v>3</v>
      </c>
      <c r="DW70">
        <f t="shared" ca="1" si="329"/>
        <v>0</v>
      </c>
      <c r="DX70">
        <f t="shared" ca="1" si="330"/>
        <v>0</v>
      </c>
      <c r="DY70">
        <f t="shared" ca="1" si="331"/>
        <v>0</v>
      </c>
      <c r="DZ70">
        <f t="shared" ca="1" si="332"/>
        <v>0.33333333333333331</v>
      </c>
      <c r="EA70">
        <f t="shared" ca="1" si="333"/>
        <v>-5.0774666666666564</v>
      </c>
      <c r="EB70">
        <f t="shared" ca="1" si="334"/>
        <v>24.664433333333335</v>
      </c>
      <c r="EC70">
        <f t="shared" ca="1" si="335"/>
        <v>0</v>
      </c>
      <c r="ED70">
        <f t="shared" ca="1" si="336"/>
        <v>0</v>
      </c>
      <c r="EE70">
        <f t="shared" ca="1" si="337"/>
        <v>0</v>
      </c>
      <c r="EF70">
        <f t="shared" ca="1" si="338"/>
        <v>0</v>
      </c>
      <c r="EG70">
        <f t="shared" ca="1" si="339"/>
        <v>0</v>
      </c>
      <c r="EH70">
        <f t="shared" ca="1" si="340"/>
        <v>0</v>
      </c>
      <c r="EI70">
        <f t="shared" ca="1" si="341"/>
        <v>0</v>
      </c>
      <c r="EJ70">
        <f t="shared" ca="1" si="342"/>
        <v>0</v>
      </c>
      <c r="EK70">
        <f t="shared" ca="1" si="343"/>
        <v>0</v>
      </c>
      <c r="EL70">
        <f t="shared" ca="1" si="344"/>
        <v>0</v>
      </c>
      <c r="EM70">
        <f t="shared" ca="1" si="345"/>
        <v>0</v>
      </c>
      <c r="EN70">
        <f t="shared" ca="1" si="346"/>
        <v>0</v>
      </c>
      <c r="EO70">
        <f t="shared" ca="1" si="347"/>
        <v>0</v>
      </c>
      <c r="EP70">
        <f t="shared" ca="1" si="348"/>
        <v>0</v>
      </c>
      <c r="EQ70">
        <f t="shared" ca="1" si="349"/>
        <v>0</v>
      </c>
      <c r="ER70">
        <f t="shared" ca="1" si="350"/>
        <v>0</v>
      </c>
      <c r="ES70">
        <f t="shared" ca="1" si="351"/>
        <v>0</v>
      </c>
      <c r="ET70">
        <f t="shared" ca="1" si="352"/>
        <v>0</v>
      </c>
      <c r="EU70">
        <f t="shared" ca="1" si="353"/>
        <v>0</v>
      </c>
      <c r="EV70">
        <f t="shared" ca="1" si="354"/>
        <v>0</v>
      </c>
      <c r="EW70">
        <f t="shared" ca="1" si="355"/>
        <v>0</v>
      </c>
      <c r="EX70">
        <f t="shared" ca="1" si="356"/>
        <v>0</v>
      </c>
      <c r="EY70">
        <f t="shared" ca="1" si="357"/>
        <v>0</v>
      </c>
      <c r="EZ70">
        <f t="shared" ca="1" si="358"/>
        <v>0</v>
      </c>
      <c r="FA70">
        <f t="shared" ca="1" si="359"/>
        <v>0</v>
      </c>
      <c r="FB70">
        <f t="shared" ca="1" si="360"/>
        <v>0</v>
      </c>
      <c r="FC70">
        <f t="shared" ca="1" si="361"/>
        <v>0</v>
      </c>
      <c r="FD70">
        <f t="shared" ca="1" si="362"/>
        <v>0</v>
      </c>
      <c r="FE70">
        <f t="shared" ca="1" si="363"/>
        <v>0</v>
      </c>
      <c r="FF70">
        <f t="shared" ca="1" si="364"/>
        <v>0</v>
      </c>
      <c r="FG70">
        <f t="shared" ca="1" si="365"/>
        <v>0</v>
      </c>
      <c r="FH70">
        <f t="shared" ca="1" si="366"/>
        <v>0</v>
      </c>
      <c r="FI70">
        <f t="shared" ca="1" si="367"/>
        <v>0</v>
      </c>
      <c r="FJ70">
        <f t="shared" ca="1" si="368"/>
        <v>0</v>
      </c>
      <c r="FK70">
        <f t="shared" ca="1" si="369"/>
        <v>0.33333333333333331</v>
      </c>
      <c r="FL70">
        <f t="shared" ca="1" si="370"/>
        <v>0</v>
      </c>
      <c r="FM70">
        <f t="shared" ca="1" si="371"/>
        <v>0</v>
      </c>
      <c r="FN70">
        <f t="shared" ca="1" si="372"/>
        <v>0</v>
      </c>
      <c r="FO70">
        <f t="shared" ca="1" si="373"/>
        <v>0</v>
      </c>
      <c r="FP70">
        <f t="shared" ca="1" si="374"/>
        <v>0</v>
      </c>
      <c r="FQ70">
        <f t="shared" ca="1" si="375"/>
        <v>0</v>
      </c>
      <c r="FR70">
        <f t="shared" ca="1" si="376"/>
        <v>0</v>
      </c>
      <c r="FS70">
        <f t="shared" ca="1" si="377"/>
        <v>0</v>
      </c>
      <c r="FT70">
        <f t="shared" ca="1" si="378"/>
        <v>0</v>
      </c>
      <c r="FU70">
        <f t="shared" ca="1" si="379"/>
        <v>1.6666666666666667</v>
      </c>
      <c r="FV70">
        <f t="shared" ca="1" si="380"/>
        <v>0</v>
      </c>
      <c r="FW70">
        <f t="shared" ca="1" si="381"/>
        <v>0</v>
      </c>
      <c r="FX70">
        <f t="shared" ca="1" si="382"/>
        <v>0</v>
      </c>
      <c r="FY70">
        <f t="shared" ca="1" si="383"/>
        <v>0</v>
      </c>
      <c r="FZ70">
        <f t="shared" ca="1" si="384"/>
        <v>0</v>
      </c>
      <c r="GA70">
        <f t="shared" ca="1" si="385"/>
        <v>0</v>
      </c>
      <c r="GB70">
        <f t="shared" ca="1" si="386"/>
        <v>0</v>
      </c>
      <c r="GC70">
        <f t="shared" ca="1" si="387"/>
        <v>0</v>
      </c>
      <c r="GD70">
        <f t="shared" ca="1" si="388"/>
        <v>0</v>
      </c>
      <c r="GE70">
        <f t="shared" ca="1" si="389"/>
        <v>0</v>
      </c>
      <c r="GF70">
        <f t="shared" ca="1" si="390"/>
        <v>0</v>
      </c>
      <c r="GG70">
        <f t="shared" ca="1" si="391"/>
        <v>0</v>
      </c>
      <c r="GH70">
        <f t="shared" ca="1" si="392"/>
        <v>0</v>
      </c>
      <c r="GI70">
        <f t="shared" ca="1" si="393"/>
        <v>0</v>
      </c>
      <c r="GJ70">
        <f t="shared" ca="1" si="394"/>
        <v>0</v>
      </c>
      <c r="GK70">
        <f t="shared" ca="1" si="395"/>
        <v>0</v>
      </c>
      <c r="GL70">
        <f t="shared" ca="1" si="396"/>
        <v>0</v>
      </c>
      <c r="GM70">
        <f t="shared" ca="1" si="397"/>
        <v>0</v>
      </c>
      <c r="GN70">
        <f t="shared" ca="1" si="398"/>
        <v>0</v>
      </c>
      <c r="GO70">
        <f t="shared" ca="1" si="399"/>
        <v>0</v>
      </c>
      <c r="GP70">
        <f t="shared" ca="1" si="400"/>
        <v>0</v>
      </c>
      <c r="GQ70">
        <f t="shared" ca="1" si="401"/>
        <v>0</v>
      </c>
      <c r="GR70">
        <f t="shared" ca="1" si="402"/>
        <v>0</v>
      </c>
      <c r="GS70">
        <f t="shared" ca="1" si="403"/>
        <v>0</v>
      </c>
      <c r="GT70">
        <f t="shared" ca="1" si="404"/>
        <v>0</v>
      </c>
      <c r="GU70">
        <f t="shared" ca="1" si="405"/>
        <v>0</v>
      </c>
      <c r="GV70">
        <f t="shared" ca="1" si="406"/>
        <v>0</v>
      </c>
      <c r="GW70">
        <f t="shared" ca="1" si="407"/>
        <v>0</v>
      </c>
      <c r="GX70">
        <f t="shared" ca="1" si="408"/>
        <v>0</v>
      </c>
      <c r="GY70">
        <f t="shared" ca="1" si="409"/>
        <v>1</v>
      </c>
      <c r="GZ70">
        <f t="shared" ca="1" si="410"/>
        <v>0</v>
      </c>
      <c r="HA70">
        <f t="shared" ca="1" si="411"/>
        <v>0</v>
      </c>
      <c r="HB70">
        <f t="shared" ca="1" si="412"/>
        <v>0</v>
      </c>
      <c r="HC70">
        <f t="shared" ca="1" si="413"/>
        <v>0</v>
      </c>
      <c r="HD70">
        <f t="shared" ca="1" si="414"/>
        <v>0</v>
      </c>
      <c r="HE70">
        <f t="shared" ca="1" si="415"/>
        <v>0</v>
      </c>
      <c r="HF70">
        <f t="shared" ca="1" si="416"/>
        <v>0</v>
      </c>
      <c r="HG70">
        <f t="shared" ca="1" si="417"/>
        <v>0</v>
      </c>
      <c r="HH70">
        <f t="shared" ca="1" si="418"/>
        <v>0</v>
      </c>
      <c r="HI70">
        <f t="shared" ca="1" si="419"/>
        <v>0</v>
      </c>
    </row>
    <row r="71" spans="2:217" x14ac:dyDescent="0.2">
      <c r="B71" s="2">
        <v>45325</v>
      </c>
      <c r="C71">
        <v>2</v>
      </c>
      <c r="D71">
        <v>1</v>
      </c>
      <c r="E71">
        <v>30</v>
      </c>
      <c r="F71">
        <v>16</v>
      </c>
      <c r="G71" s="5">
        <v>673</v>
      </c>
      <c r="H71">
        <f t="shared" ca="1" si="210"/>
        <v>4.666666666666667</v>
      </c>
      <c r="I71">
        <f t="shared" ca="1" si="211"/>
        <v>11.666666666666666</v>
      </c>
      <c r="J71">
        <f t="shared" ca="1" si="212"/>
        <v>9.1280117000503864</v>
      </c>
      <c r="K71">
        <f t="shared" ca="1" si="213"/>
        <v>-3.5027084908037267</v>
      </c>
      <c r="L71">
        <f t="shared" ca="1" si="214"/>
        <v>9.1280117000503864</v>
      </c>
      <c r="M71">
        <f t="shared" ca="1" si="215"/>
        <v>0</v>
      </c>
      <c r="N71">
        <f t="shared" ca="1" si="216"/>
        <v>0.50419322301948033</v>
      </c>
      <c r="O71">
        <f t="shared" ca="1" si="217"/>
        <v>298.31366666666565</v>
      </c>
      <c r="P71">
        <f t="shared" ca="1" si="218"/>
        <v>287.89766666666566</v>
      </c>
      <c r="Q71">
        <f t="shared" ca="1" si="219"/>
        <v>298.25788779060667</v>
      </c>
      <c r="R71">
        <f t="shared" ca="1" si="220"/>
        <v>48.666666666666664</v>
      </c>
      <c r="S71">
        <f t="shared" ca="1" si="221"/>
        <v>0</v>
      </c>
      <c r="T71">
        <f t="shared" ca="1" si="222"/>
        <v>0.34400954690978303</v>
      </c>
      <c r="U71">
        <f t="shared" ca="1" si="223"/>
        <v>-1</v>
      </c>
      <c r="V71">
        <f t="shared" ca="1" si="224"/>
        <v>1</v>
      </c>
      <c r="W71">
        <f t="shared" ca="1" si="225"/>
        <v>0.34400954690978303</v>
      </c>
      <c r="X71">
        <f t="shared" ca="1" si="226"/>
        <v>1.8484848484848466</v>
      </c>
      <c r="Y71">
        <f t="shared" ca="1" si="227"/>
        <v>2.5050505050504999</v>
      </c>
      <c r="Z71">
        <f t="shared" ca="1" si="228"/>
        <v>2.7979797979797936</v>
      </c>
      <c r="AA71">
        <f t="shared" ca="1" si="229"/>
        <v>-1.1089271343027668E-15</v>
      </c>
      <c r="AB71">
        <f t="shared" ca="1" si="230"/>
        <v>-0.23675332603377</v>
      </c>
      <c r="AC71">
        <f t="shared" ca="1" si="231"/>
        <v>-0.58361675321230744</v>
      </c>
      <c r="AD71">
        <f t="shared" ca="1" si="232"/>
        <v>-2.5670380739927663</v>
      </c>
      <c r="AE71">
        <f t="shared" ca="1" si="233"/>
        <v>-0.59529025617522735</v>
      </c>
      <c r="AF71">
        <f t="shared" ca="1" si="234"/>
        <v>-3.3246951552340964</v>
      </c>
      <c r="AG71">
        <f t="shared" ca="1" si="235"/>
        <v>1.989340589843827E-16</v>
      </c>
      <c r="AH71">
        <f t="shared" ca="1" si="236"/>
        <v>-1.89064946537241</v>
      </c>
      <c r="AI71">
        <f t="shared" ca="1" si="237"/>
        <v>9.0666587193386792E-7</v>
      </c>
      <c r="AJ71">
        <f t="shared" ca="1" si="238"/>
        <v>313.86645263087871</v>
      </c>
      <c r="AK71">
        <f t="shared" ca="1" si="239"/>
        <v>13.654700538379233</v>
      </c>
      <c r="AL71">
        <f t="shared" ca="1" si="240"/>
        <v>13.869809208185066</v>
      </c>
      <c r="AM71">
        <f t="shared" ca="1" si="241"/>
        <v>7.13230636014561</v>
      </c>
      <c r="AN71">
        <f t="shared" ca="1" si="242"/>
        <v>6.8918088268476465</v>
      </c>
      <c r="AO71">
        <f t="shared" ca="1" si="243"/>
        <v>6.2949083297513866</v>
      </c>
      <c r="AP71">
        <f t="shared" ca="1" si="244"/>
        <v>1.2866008765848487</v>
      </c>
      <c r="AQ71">
        <f t="shared" ca="1" si="245"/>
        <v>0.63313081104319269</v>
      </c>
      <c r="AR71">
        <f t="shared" ca="1" si="246"/>
        <v>0.63313081104319269</v>
      </c>
      <c r="AS71">
        <f t="shared" ca="1" si="247"/>
        <v>0.29573207218826342</v>
      </c>
      <c r="AT71">
        <f t="shared" ca="1" si="248"/>
        <v>0.29573207218826342</v>
      </c>
      <c r="AU71">
        <f t="shared" ca="1" si="249"/>
        <v>0.13854908618788267</v>
      </c>
      <c r="AV71">
        <f t="shared" ca="1" si="250"/>
        <v>0.13854908618788267</v>
      </c>
      <c r="AW71">
        <f t="shared" ca="1" si="251"/>
        <v>0.8933333333333332</v>
      </c>
      <c r="AX71">
        <f t="shared" ca="1" si="252"/>
        <v>5249.0854616517854</v>
      </c>
      <c r="AY71">
        <f t="shared" ca="1" si="253"/>
        <v>1.7860794407191234</v>
      </c>
      <c r="AZ71">
        <f t="shared" ca="1" si="254"/>
        <v>12.577961999614041</v>
      </c>
      <c r="BA71">
        <f t="shared" ca="1" si="255"/>
        <v>13.276598106774079</v>
      </c>
      <c r="BB71">
        <f t="shared" ca="1" si="256"/>
        <v>91.026774211338832</v>
      </c>
      <c r="BC71">
        <f t="shared" ca="1" si="257"/>
        <v>45.673808600445035</v>
      </c>
      <c r="BD71">
        <f t="shared" ca="1" si="258"/>
        <v>1.9390736136819633</v>
      </c>
      <c r="BE71">
        <f t="shared" ca="1" si="259"/>
        <v>0</v>
      </c>
      <c r="BF71">
        <f t="shared" ca="1" si="260"/>
        <v>0</v>
      </c>
      <c r="BG71">
        <f t="shared" ca="1" si="261"/>
        <v>0</v>
      </c>
      <c r="BH71">
        <f t="shared" ca="1" si="262"/>
        <v>4.2355262349845999</v>
      </c>
      <c r="BI71">
        <f t="shared" ca="1" si="263"/>
        <v>0</v>
      </c>
      <c r="BJ71">
        <f t="shared" ca="1" si="264"/>
        <v>1.4634716825582732</v>
      </c>
      <c r="BK71">
        <f t="shared" ca="1" si="265"/>
        <v>0</v>
      </c>
      <c r="BL71">
        <f t="shared" ca="1" si="266"/>
        <v>0</v>
      </c>
      <c r="BM71">
        <f t="shared" ca="1" si="267"/>
        <v>8.5962072166392804</v>
      </c>
      <c r="BN71">
        <f t="shared" ca="1" si="268"/>
        <v>10.131379569894079</v>
      </c>
      <c r="BO71">
        <f t="shared" ca="1" si="269"/>
        <v>7.6073425251240065</v>
      </c>
      <c r="BP71">
        <f t="shared" ca="1" si="270"/>
        <v>11.066054871549987</v>
      </c>
      <c r="BQ71">
        <f t="shared" ca="1" si="271"/>
        <v>61.425035929902897</v>
      </c>
      <c r="BR71">
        <f t="shared" ca="1" si="272"/>
        <v>0</v>
      </c>
      <c r="BS71">
        <f t="shared" ca="1" si="273"/>
        <v>0</v>
      </c>
      <c r="BT71">
        <f t="shared" ca="1" si="274"/>
        <v>0</v>
      </c>
      <c r="BU71">
        <f t="shared" ca="1" si="275"/>
        <v>0</v>
      </c>
      <c r="BV71">
        <f t="shared" ca="1" si="276"/>
        <v>10.940852979526456</v>
      </c>
      <c r="BW71">
        <f t="shared" ca="1" si="277"/>
        <v>6.4968596843159396</v>
      </c>
      <c r="BX71">
        <f t="shared" ca="1" si="278"/>
        <v>11.850115721131999</v>
      </c>
      <c r="BY71">
        <f t="shared" ca="1" si="279"/>
        <v>0</v>
      </c>
      <c r="BZ71">
        <f t="shared" ca="1" si="280"/>
        <v>0</v>
      </c>
      <c r="CA71">
        <f t="shared" ca="1" si="281"/>
        <v>45.673808600445035</v>
      </c>
      <c r="CB71">
        <f t="shared" ca="1" si="282"/>
        <v>1.4634716825582732</v>
      </c>
      <c r="CC71">
        <f t="shared" ca="1" si="283"/>
        <v>0</v>
      </c>
      <c r="CD71">
        <f t="shared" ca="1" si="284"/>
        <v>0</v>
      </c>
      <c r="CE71">
        <f t="shared" ca="1" si="285"/>
        <v>6.4968596843159396</v>
      </c>
      <c r="CF71">
        <f t="shared" ca="1" si="286"/>
        <v>2.1243083004431234</v>
      </c>
      <c r="CG71">
        <f t="shared" ca="1" si="287"/>
        <v>1.9390736136819633</v>
      </c>
      <c r="CH71">
        <f t="shared" ca="1" si="288"/>
        <v>20.723257921563903</v>
      </c>
      <c r="CI71">
        <f t="shared" ca="1" si="289"/>
        <v>8.0565582768843669</v>
      </c>
      <c r="CJ71">
        <f t="shared" ca="1" si="290"/>
        <v>4.2355262349845999</v>
      </c>
      <c r="CK71">
        <f t="shared" ca="1" si="291"/>
        <v>0</v>
      </c>
      <c r="CL71">
        <f t="shared" ca="1" si="292"/>
        <v>0</v>
      </c>
      <c r="CM71">
        <f t="shared" ca="1" si="293"/>
        <v>27.64</v>
      </c>
      <c r="CN71">
        <f t="shared" ca="1" si="294"/>
        <v>35.000570109982768</v>
      </c>
      <c r="CO71">
        <f t="shared" ca="1" si="295"/>
        <v>1.4634716825582732</v>
      </c>
      <c r="CP71">
        <f t="shared" ca="1" si="296"/>
        <v>0</v>
      </c>
      <c r="CQ71">
        <f t="shared" ca="1" si="297"/>
        <v>39.961066875436735</v>
      </c>
      <c r="CR71">
        <f t="shared" ca="1" si="298"/>
        <v>0</v>
      </c>
      <c r="CS71">
        <f t="shared" ca="1" si="299"/>
        <v>0</v>
      </c>
      <c r="CT71">
        <f t="shared" ca="1" si="300"/>
        <v>0</v>
      </c>
      <c r="CU71">
        <f t="shared" ca="1" si="301"/>
        <v>0</v>
      </c>
      <c r="CV71">
        <f t="shared" ca="1" si="302"/>
        <v>0</v>
      </c>
      <c r="CW71">
        <f t="shared" ca="1" si="303"/>
        <v>0</v>
      </c>
      <c r="CX71">
        <f t="shared" ca="1" si="304"/>
        <v>14.2877556468995</v>
      </c>
      <c r="CY71">
        <f t="shared" ca="1" si="305"/>
        <v>76.782616921768636</v>
      </c>
      <c r="CZ71">
        <f t="shared" ca="1" si="306"/>
        <v>0</v>
      </c>
      <c r="DA71">
        <f t="shared" ca="1" si="307"/>
        <v>0</v>
      </c>
      <c r="DB71">
        <f t="shared" ca="1" si="308"/>
        <v>0</v>
      </c>
      <c r="DC71">
        <f t="shared" ca="1" si="309"/>
        <v>-3.0582088529856364</v>
      </c>
      <c r="DD71">
        <f t="shared" ca="1" si="310"/>
        <v>-0.50664052658100001</v>
      </c>
      <c r="DE71">
        <f t="shared" ca="1" si="311"/>
        <v>-1.5650976316452498</v>
      </c>
      <c r="DF71">
        <f t="shared" ca="1" si="312"/>
        <v>-3.4298225308641968</v>
      </c>
      <c r="DG71">
        <f t="shared" ca="1" si="313"/>
        <v>-5.7228473796926131</v>
      </c>
      <c r="DH71">
        <f t="shared" ca="1" si="314"/>
        <v>0</v>
      </c>
      <c r="DI71">
        <f t="shared" ca="1" si="315"/>
        <v>0.75</v>
      </c>
      <c r="DJ71">
        <f t="shared" ca="1" si="316"/>
        <v>7.666666666666667</v>
      </c>
      <c r="DK71">
        <f t="shared" ca="1" si="317"/>
        <v>3</v>
      </c>
      <c r="DL71">
        <f t="shared" ca="1" si="318"/>
        <v>1</v>
      </c>
      <c r="DM71">
        <f t="shared" ca="1" si="319"/>
        <v>0</v>
      </c>
      <c r="DN71">
        <f t="shared" ca="1" si="320"/>
        <v>0</v>
      </c>
      <c r="DO71">
        <f t="shared" ca="1" si="321"/>
        <v>0</v>
      </c>
      <c r="DP71">
        <f t="shared" ca="1" si="322"/>
        <v>0.33333333333333331</v>
      </c>
      <c r="DQ71">
        <f t="shared" ca="1" si="323"/>
        <v>0</v>
      </c>
      <c r="DR71">
        <f t="shared" ca="1" si="324"/>
        <v>0.33333333333333331</v>
      </c>
      <c r="DS71">
        <f t="shared" ca="1" si="325"/>
        <v>0</v>
      </c>
      <c r="DT71">
        <f t="shared" ca="1" si="326"/>
        <v>1</v>
      </c>
      <c r="DU71">
        <f t="shared" ca="1" si="327"/>
        <v>3</v>
      </c>
      <c r="DV71">
        <f t="shared" ca="1" si="328"/>
        <v>3</v>
      </c>
      <c r="DW71">
        <f t="shared" ca="1" si="329"/>
        <v>0</v>
      </c>
      <c r="DX71">
        <f t="shared" ca="1" si="330"/>
        <v>0</v>
      </c>
      <c r="DY71">
        <f t="shared" ca="1" si="331"/>
        <v>0</v>
      </c>
      <c r="DZ71">
        <f t="shared" ca="1" si="332"/>
        <v>0.33333333333333331</v>
      </c>
      <c r="EA71">
        <f t="shared" ca="1" si="333"/>
        <v>-5.0310999999999906</v>
      </c>
      <c r="EB71">
        <f t="shared" ca="1" si="334"/>
        <v>24.650433333333336</v>
      </c>
      <c r="EC71">
        <f t="shared" ca="1" si="335"/>
        <v>0</v>
      </c>
      <c r="ED71">
        <f t="shared" ca="1" si="336"/>
        <v>0</v>
      </c>
      <c r="EE71">
        <f t="shared" ca="1" si="337"/>
        <v>0</v>
      </c>
      <c r="EF71">
        <f t="shared" ca="1" si="338"/>
        <v>0</v>
      </c>
      <c r="EG71">
        <f t="shared" ca="1" si="339"/>
        <v>0</v>
      </c>
      <c r="EH71">
        <f t="shared" ca="1" si="340"/>
        <v>0</v>
      </c>
      <c r="EI71">
        <f t="shared" ca="1" si="341"/>
        <v>0</v>
      </c>
      <c r="EJ71">
        <f t="shared" ca="1" si="342"/>
        <v>0</v>
      </c>
      <c r="EK71">
        <f t="shared" ca="1" si="343"/>
        <v>0</v>
      </c>
      <c r="EL71">
        <f t="shared" ca="1" si="344"/>
        <v>0</v>
      </c>
      <c r="EM71">
        <f t="shared" ca="1" si="345"/>
        <v>0</v>
      </c>
      <c r="EN71">
        <f t="shared" ca="1" si="346"/>
        <v>0</v>
      </c>
      <c r="EO71">
        <f t="shared" ca="1" si="347"/>
        <v>0</v>
      </c>
      <c r="EP71">
        <f t="shared" ca="1" si="348"/>
        <v>0</v>
      </c>
      <c r="EQ71">
        <f t="shared" ca="1" si="349"/>
        <v>0</v>
      </c>
      <c r="ER71">
        <f t="shared" ca="1" si="350"/>
        <v>0</v>
      </c>
      <c r="ES71">
        <f t="shared" ca="1" si="351"/>
        <v>0</v>
      </c>
      <c r="ET71">
        <f t="shared" ca="1" si="352"/>
        <v>0</v>
      </c>
      <c r="EU71">
        <f t="shared" ca="1" si="353"/>
        <v>0</v>
      </c>
      <c r="EV71">
        <f t="shared" ca="1" si="354"/>
        <v>0</v>
      </c>
      <c r="EW71">
        <f t="shared" ca="1" si="355"/>
        <v>0</v>
      </c>
      <c r="EX71">
        <f t="shared" ca="1" si="356"/>
        <v>0</v>
      </c>
      <c r="EY71">
        <f t="shared" ca="1" si="357"/>
        <v>0</v>
      </c>
      <c r="EZ71">
        <f t="shared" ca="1" si="358"/>
        <v>0</v>
      </c>
      <c r="FA71">
        <f t="shared" ca="1" si="359"/>
        <v>0</v>
      </c>
      <c r="FB71">
        <f t="shared" ca="1" si="360"/>
        <v>0</v>
      </c>
      <c r="FC71">
        <f t="shared" ca="1" si="361"/>
        <v>0</v>
      </c>
      <c r="FD71">
        <f t="shared" ca="1" si="362"/>
        <v>0</v>
      </c>
      <c r="FE71">
        <f t="shared" ca="1" si="363"/>
        <v>0</v>
      </c>
      <c r="FF71">
        <f t="shared" ca="1" si="364"/>
        <v>0</v>
      </c>
      <c r="FG71">
        <f t="shared" ca="1" si="365"/>
        <v>0</v>
      </c>
      <c r="FH71">
        <f t="shared" ca="1" si="366"/>
        <v>0</v>
      </c>
      <c r="FI71">
        <f t="shared" ca="1" si="367"/>
        <v>0</v>
      </c>
      <c r="FJ71">
        <f t="shared" ca="1" si="368"/>
        <v>0</v>
      </c>
      <c r="FK71">
        <f t="shared" ca="1" si="369"/>
        <v>0.33333333333333331</v>
      </c>
      <c r="FL71">
        <f t="shared" ca="1" si="370"/>
        <v>0</v>
      </c>
      <c r="FM71">
        <f t="shared" ca="1" si="371"/>
        <v>0</v>
      </c>
      <c r="FN71">
        <f t="shared" ca="1" si="372"/>
        <v>0</v>
      </c>
      <c r="FO71">
        <f t="shared" ca="1" si="373"/>
        <v>0</v>
      </c>
      <c r="FP71">
        <f t="shared" ca="1" si="374"/>
        <v>0</v>
      </c>
      <c r="FQ71">
        <f t="shared" ca="1" si="375"/>
        <v>0</v>
      </c>
      <c r="FR71">
        <f t="shared" ca="1" si="376"/>
        <v>0</v>
      </c>
      <c r="FS71">
        <f t="shared" ca="1" si="377"/>
        <v>0</v>
      </c>
      <c r="FT71">
        <f t="shared" ca="1" si="378"/>
        <v>0</v>
      </c>
      <c r="FU71">
        <f t="shared" ca="1" si="379"/>
        <v>2</v>
      </c>
      <c r="FV71">
        <f t="shared" ca="1" si="380"/>
        <v>0</v>
      </c>
      <c r="FW71">
        <f t="shared" ca="1" si="381"/>
        <v>0</v>
      </c>
      <c r="FX71">
        <f t="shared" ca="1" si="382"/>
        <v>0</v>
      </c>
      <c r="FY71">
        <f t="shared" ca="1" si="383"/>
        <v>0</v>
      </c>
      <c r="FZ71">
        <f t="shared" ca="1" si="384"/>
        <v>0</v>
      </c>
      <c r="GA71">
        <f t="shared" ca="1" si="385"/>
        <v>0</v>
      </c>
      <c r="GB71">
        <f t="shared" ca="1" si="386"/>
        <v>0</v>
      </c>
      <c r="GC71">
        <f t="shared" ca="1" si="387"/>
        <v>0</v>
      </c>
      <c r="GD71">
        <f t="shared" ca="1" si="388"/>
        <v>0</v>
      </c>
      <c r="GE71">
        <f t="shared" ca="1" si="389"/>
        <v>0</v>
      </c>
      <c r="GF71">
        <f t="shared" ca="1" si="390"/>
        <v>0</v>
      </c>
      <c r="GG71">
        <f t="shared" ca="1" si="391"/>
        <v>0</v>
      </c>
      <c r="GH71">
        <f t="shared" ca="1" si="392"/>
        <v>0</v>
      </c>
      <c r="GI71">
        <f t="shared" ca="1" si="393"/>
        <v>0</v>
      </c>
      <c r="GJ71">
        <f t="shared" ca="1" si="394"/>
        <v>0</v>
      </c>
      <c r="GK71">
        <f t="shared" ca="1" si="395"/>
        <v>0</v>
      </c>
      <c r="GL71">
        <f t="shared" ca="1" si="396"/>
        <v>0</v>
      </c>
      <c r="GM71">
        <f t="shared" ca="1" si="397"/>
        <v>0</v>
      </c>
      <c r="GN71">
        <f t="shared" ca="1" si="398"/>
        <v>0</v>
      </c>
      <c r="GO71">
        <f t="shared" ca="1" si="399"/>
        <v>0</v>
      </c>
      <c r="GP71">
        <f t="shared" ca="1" si="400"/>
        <v>0</v>
      </c>
      <c r="GQ71">
        <f t="shared" ca="1" si="401"/>
        <v>0</v>
      </c>
      <c r="GR71">
        <f t="shared" ca="1" si="402"/>
        <v>0</v>
      </c>
      <c r="GS71">
        <f t="shared" ca="1" si="403"/>
        <v>0</v>
      </c>
      <c r="GT71">
        <f t="shared" ca="1" si="404"/>
        <v>0</v>
      </c>
      <c r="GU71">
        <f t="shared" ca="1" si="405"/>
        <v>0</v>
      </c>
      <c r="GV71">
        <f t="shared" ca="1" si="406"/>
        <v>0</v>
      </c>
      <c r="GW71">
        <f t="shared" ca="1" si="407"/>
        <v>0</v>
      </c>
      <c r="GX71">
        <f t="shared" ca="1" si="408"/>
        <v>0</v>
      </c>
      <c r="GY71">
        <f t="shared" ca="1" si="409"/>
        <v>1</v>
      </c>
      <c r="GZ71">
        <f t="shared" ca="1" si="410"/>
        <v>0</v>
      </c>
      <c r="HA71">
        <f t="shared" ca="1" si="411"/>
        <v>0</v>
      </c>
      <c r="HB71">
        <f t="shared" ca="1" si="412"/>
        <v>0</v>
      </c>
      <c r="HC71">
        <f t="shared" ca="1" si="413"/>
        <v>0</v>
      </c>
      <c r="HD71">
        <f t="shared" ca="1" si="414"/>
        <v>0</v>
      </c>
      <c r="HE71">
        <f t="shared" ca="1" si="415"/>
        <v>0</v>
      </c>
      <c r="HF71">
        <f t="shared" ca="1" si="416"/>
        <v>0</v>
      </c>
      <c r="HG71">
        <f t="shared" ca="1" si="417"/>
        <v>0</v>
      </c>
      <c r="HH71">
        <f t="shared" ca="1" si="418"/>
        <v>0</v>
      </c>
      <c r="HI71">
        <f t="shared" ca="1" si="419"/>
        <v>0</v>
      </c>
    </row>
    <row r="72" spans="2:217" x14ac:dyDescent="0.2">
      <c r="B72" s="2">
        <v>45325</v>
      </c>
      <c r="C72">
        <v>2</v>
      </c>
      <c r="D72">
        <v>1</v>
      </c>
      <c r="E72">
        <v>30</v>
      </c>
      <c r="F72">
        <v>22</v>
      </c>
      <c r="G72" s="5">
        <v>952</v>
      </c>
      <c r="H72">
        <f t="shared" ca="1" si="210"/>
        <v>3.6666666666666665</v>
      </c>
      <c r="I72">
        <f t="shared" ca="1" si="211"/>
        <v>11.333333333333334</v>
      </c>
      <c r="J72">
        <f t="shared" ca="1" si="212"/>
        <v>7.198456790123454</v>
      </c>
      <c r="K72">
        <f t="shared" ca="1" si="213"/>
        <v>-3.4064043209876496</v>
      </c>
      <c r="L72">
        <f t="shared" ca="1" si="214"/>
        <v>7.198456790123454</v>
      </c>
      <c r="M72">
        <f t="shared" ca="1" si="215"/>
        <v>0</v>
      </c>
      <c r="N72">
        <f t="shared" ca="1" si="216"/>
        <v>0.5002718615497147</v>
      </c>
      <c r="O72">
        <f t="shared" ca="1" si="217"/>
        <v>294.32666666666597</v>
      </c>
      <c r="P72">
        <f t="shared" ca="1" si="218"/>
        <v>284.24666666666565</v>
      </c>
      <c r="Q72">
        <f t="shared" ca="1" si="219"/>
        <v>294.24650203994003</v>
      </c>
      <c r="R72">
        <f t="shared" ca="1" si="220"/>
        <v>45.333333333333336</v>
      </c>
      <c r="S72">
        <f t="shared" ca="1" si="221"/>
        <v>0</v>
      </c>
      <c r="T72">
        <f t="shared" ca="1" si="222"/>
        <v>0.34400967418040934</v>
      </c>
      <c r="U72">
        <f t="shared" ca="1" si="223"/>
        <v>-1</v>
      </c>
      <c r="V72">
        <f t="shared" ca="1" si="224"/>
        <v>1</v>
      </c>
      <c r="W72">
        <f t="shared" ca="1" si="225"/>
        <v>0.34400967418040934</v>
      </c>
      <c r="X72">
        <f t="shared" ca="1" si="226"/>
        <v>2</v>
      </c>
      <c r="Y72">
        <f t="shared" ca="1" si="227"/>
        <v>2.7407407407407334</v>
      </c>
      <c r="Z72">
        <f t="shared" ca="1" si="228"/>
        <v>3.0370370370370332</v>
      </c>
      <c r="AA72">
        <f t="shared" ca="1" si="229"/>
        <v>-2.0774016915844826E-15</v>
      </c>
      <c r="AB72">
        <f t="shared" ca="1" si="230"/>
        <v>-0.23675057919379669</v>
      </c>
      <c r="AC72">
        <f t="shared" ca="1" si="231"/>
        <v>-0.58361675321230744</v>
      </c>
      <c r="AD72">
        <f t="shared" ca="1" si="232"/>
        <v>-2.5629865077528167</v>
      </c>
      <c r="AE72">
        <f t="shared" ca="1" si="233"/>
        <v>-0.59529025617522735</v>
      </c>
      <c r="AF72">
        <f t="shared" ca="1" si="234"/>
        <v>-3.3246432525161467</v>
      </c>
      <c r="AG72">
        <f t="shared" ca="1" si="235"/>
        <v>-5.6511679258772832E-17</v>
      </c>
      <c r="AH72">
        <f t="shared" ca="1" si="236"/>
        <v>-1.8906454330119633</v>
      </c>
      <c r="AI72">
        <f t="shared" ca="1" si="237"/>
        <v>5.1666623358357804E-7</v>
      </c>
      <c r="AJ72">
        <f t="shared" ca="1" si="238"/>
        <v>283.82975885505601</v>
      </c>
      <c r="AK72">
        <f t="shared" ca="1" si="239"/>
        <v>12.838835952648333</v>
      </c>
      <c r="AL72">
        <f t="shared" ca="1" si="240"/>
        <v>13.213237147336599</v>
      </c>
      <c r="AM72">
        <f t="shared" ca="1" si="241"/>
        <v>7.0812331596063958</v>
      </c>
      <c r="AN72">
        <f t="shared" ca="1" si="242"/>
        <v>6.44574084103047</v>
      </c>
      <c r="AO72">
        <f t="shared" ca="1" si="243"/>
        <v>5.9513303477378026</v>
      </c>
      <c r="AP72">
        <f t="shared" ca="1" si="244"/>
        <v>1.3818550882138387</v>
      </c>
      <c r="AQ72">
        <f t="shared" ca="1" si="245"/>
        <v>0.4978861623629427</v>
      </c>
      <c r="AR72">
        <f t="shared" ca="1" si="246"/>
        <v>0.77005168933884927</v>
      </c>
      <c r="AS72">
        <f t="shared" ca="1" si="247"/>
        <v>0.22046377205346046</v>
      </c>
      <c r="AT72">
        <f t="shared" ca="1" si="248"/>
        <v>0.42458791728538975</v>
      </c>
      <c r="AU72">
        <f t="shared" ca="1" si="249"/>
        <v>9.7293750008689672E-2</v>
      </c>
      <c r="AV72">
        <f t="shared" ca="1" si="250"/>
        <v>0.23158068354690434</v>
      </c>
      <c r="AW72">
        <f t="shared" ca="1" si="251"/>
        <v>1.0766666666666662</v>
      </c>
      <c r="AX72">
        <f t="shared" ca="1" si="252"/>
        <v>1732.4741964248021</v>
      </c>
      <c r="AY72">
        <f t="shared" ca="1" si="253"/>
        <v>1.6319959182441599</v>
      </c>
      <c r="AZ72">
        <f t="shared" ca="1" si="254"/>
        <v>12.481747637386581</v>
      </c>
      <c r="BA72">
        <f t="shared" ca="1" si="255"/>
        <v>13.1115593216295</v>
      </c>
      <c r="BB72">
        <f t="shared" ca="1" si="256"/>
        <v>88.383393333777974</v>
      </c>
      <c r="BC72">
        <f t="shared" ca="1" si="257"/>
        <v>45.673808600445035</v>
      </c>
      <c r="BD72">
        <f t="shared" ca="1" si="258"/>
        <v>0</v>
      </c>
      <c r="BE72">
        <f t="shared" ca="1" si="259"/>
        <v>0</v>
      </c>
      <c r="BF72">
        <f t="shared" ca="1" si="260"/>
        <v>0</v>
      </c>
      <c r="BG72">
        <f t="shared" ca="1" si="261"/>
        <v>0</v>
      </c>
      <c r="BH72">
        <f t="shared" ca="1" si="262"/>
        <v>4.2355262349845999</v>
      </c>
      <c r="BI72">
        <f t="shared" ca="1" si="263"/>
        <v>0</v>
      </c>
      <c r="BJ72">
        <f t="shared" ca="1" si="264"/>
        <v>0</v>
      </c>
      <c r="BK72">
        <f t="shared" ca="1" si="265"/>
        <v>0</v>
      </c>
      <c r="BL72">
        <f t="shared" ca="1" si="266"/>
        <v>3.7789286259782333</v>
      </c>
      <c r="BM72">
        <f t="shared" ca="1" si="267"/>
        <v>6.58206764741821</v>
      </c>
      <c r="BN72">
        <f t="shared" ca="1" si="268"/>
        <v>8.0481276399965136</v>
      </c>
      <c r="BO72">
        <f t="shared" ca="1" si="269"/>
        <v>9.2330582563577668</v>
      </c>
      <c r="BP72">
        <f t="shared" ca="1" si="270"/>
        <v>10.609135352826586</v>
      </c>
      <c r="BQ72">
        <f t="shared" ca="1" si="271"/>
        <v>59.504644728621237</v>
      </c>
      <c r="BR72">
        <f t="shared" ca="1" si="272"/>
        <v>3.7789286259782333</v>
      </c>
      <c r="BS72">
        <f t="shared" ca="1" si="273"/>
        <v>0</v>
      </c>
      <c r="BT72">
        <f t="shared" ca="1" si="274"/>
        <v>0</v>
      </c>
      <c r="BU72">
        <f t="shared" ca="1" si="275"/>
        <v>0</v>
      </c>
      <c r="BV72">
        <f t="shared" ca="1" si="276"/>
        <v>10.940852979526456</v>
      </c>
      <c r="BW72">
        <f t="shared" ca="1" si="277"/>
        <v>6.4968596843159396</v>
      </c>
      <c r="BX72">
        <f t="shared" ca="1" si="278"/>
        <v>7.439366339565133</v>
      </c>
      <c r="BY72">
        <f t="shared" ca="1" si="279"/>
        <v>0</v>
      </c>
      <c r="BZ72">
        <f t="shared" ca="1" si="280"/>
        <v>0</v>
      </c>
      <c r="CA72">
        <f t="shared" ca="1" si="281"/>
        <v>45.673808600445035</v>
      </c>
      <c r="CB72">
        <f t="shared" ca="1" si="282"/>
        <v>0</v>
      </c>
      <c r="CC72">
        <f t="shared" ca="1" si="283"/>
        <v>0</v>
      </c>
      <c r="CD72">
        <f t="shared" ca="1" si="284"/>
        <v>3.7789286259782333</v>
      </c>
      <c r="CE72">
        <f t="shared" ca="1" si="285"/>
        <v>6.4968596843159396</v>
      </c>
      <c r="CF72">
        <f t="shared" ca="1" si="286"/>
        <v>2.1243083004431234</v>
      </c>
      <c r="CG72">
        <f t="shared" ca="1" si="287"/>
        <v>0</v>
      </c>
      <c r="CH72">
        <f t="shared" ca="1" si="288"/>
        <v>20.037570303508602</v>
      </c>
      <c r="CI72">
        <f t="shared" ca="1" si="289"/>
        <v>5.8136506083313675</v>
      </c>
      <c r="CJ72">
        <f t="shared" ca="1" si="290"/>
        <v>4.2355262349845999</v>
      </c>
      <c r="CK72">
        <f t="shared" ca="1" si="291"/>
        <v>0</v>
      </c>
      <c r="CL72">
        <f t="shared" ca="1" si="292"/>
        <v>0</v>
      </c>
      <c r="CM72">
        <f t="shared" ca="1" si="293"/>
        <v>27.64</v>
      </c>
      <c r="CN72">
        <f t="shared" ca="1" si="294"/>
        <v>30.589820728415901</v>
      </c>
      <c r="CO72">
        <f t="shared" ca="1" si="295"/>
        <v>0</v>
      </c>
      <c r="CP72">
        <f t="shared" ca="1" si="296"/>
        <v>0</v>
      </c>
      <c r="CQ72">
        <f t="shared" ca="1" si="297"/>
        <v>39.961066875436735</v>
      </c>
      <c r="CR72">
        <f t="shared" ca="1" si="298"/>
        <v>3.7789286259782333</v>
      </c>
      <c r="CS72">
        <f t="shared" ca="1" si="299"/>
        <v>0</v>
      </c>
      <c r="CT72">
        <f t="shared" ca="1" si="300"/>
        <v>0</v>
      </c>
      <c r="CU72">
        <f t="shared" ca="1" si="301"/>
        <v>0</v>
      </c>
      <c r="CV72">
        <f t="shared" ca="1" si="302"/>
        <v>0</v>
      </c>
      <c r="CW72">
        <f t="shared" ca="1" si="303"/>
        <v>0</v>
      </c>
      <c r="CX72">
        <f t="shared" ca="1" si="304"/>
        <v>13.830836128176101</v>
      </c>
      <c r="CY72">
        <f t="shared" ca="1" si="305"/>
        <v>69.771574703955608</v>
      </c>
      <c r="CZ72">
        <f t="shared" ca="1" si="306"/>
        <v>0.13585648148148133</v>
      </c>
      <c r="DA72">
        <f t="shared" ca="1" si="307"/>
        <v>-0.186188271604938</v>
      </c>
      <c r="DB72">
        <f t="shared" ca="1" si="308"/>
        <v>-0.13187751952632867</v>
      </c>
      <c r="DC72">
        <f t="shared" ca="1" si="309"/>
        <v>-2.6128350970017631</v>
      </c>
      <c r="DD72">
        <f t="shared" ca="1" si="310"/>
        <v>0</v>
      </c>
      <c r="DE72">
        <f t="shared" ca="1" si="311"/>
        <v>-0.39350560594607997</v>
      </c>
      <c r="DF72">
        <f t="shared" ca="1" si="312"/>
        <v>-3.2898148148148132</v>
      </c>
      <c r="DG72">
        <f t="shared" ca="1" si="313"/>
        <v>-5.6265432098765373</v>
      </c>
      <c r="DH72">
        <f t="shared" ca="1" si="314"/>
        <v>0</v>
      </c>
      <c r="DI72">
        <f t="shared" ca="1" si="315"/>
        <v>0.77777777777777768</v>
      </c>
      <c r="DJ72">
        <f t="shared" ca="1" si="316"/>
        <v>7</v>
      </c>
      <c r="DK72">
        <f t="shared" ca="1" si="317"/>
        <v>3</v>
      </c>
      <c r="DL72">
        <f t="shared" ca="1" si="318"/>
        <v>1</v>
      </c>
      <c r="DM72">
        <f t="shared" ca="1" si="319"/>
        <v>0</v>
      </c>
      <c r="DN72">
        <f t="shared" ca="1" si="320"/>
        <v>0</v>
      </c>
      <c r="DO72">
        <f t="shared" ca="1" si="321"/>
        <v>0</v>
      </c>
      <c r="DP72">
        <f t="shared" ca="1" si="322"/>
        <v>0</v>
      </c>
      <c r="DQ72">
        <f t="shared" ca="1" si="323"/>
        <v>0.33333333333333331</v>
      </c>
      <c r="DR72">
        <f t="shared" ca="1" si="324"/>
        <v>0.33333333333333331</v>
      </c>
      <c r="DS72">
        <f t="shared" ca="1" si="325"/>
        <v>0.33333333333333331</v>
      </c>
      <c r="DT72">
        <f t="shared" ca="1" si="326"/>
        <v>1</v>
      </c>
      <c r="DU72">
        <f t="shared" ca="1" si="327"/>
        <v>3</v>
      </c>
      <c r="DV72">
        <f t="shared" ca="1" si="328"/>
        <v>3</v>
      </c>
      <c r="DW72">
        <f t="shared" ca="1" si="329"/>
        <v>0</v>
      </c>
      <c r="DX72">
        <f t="shared" ca="1" si="330"/>
        <v>0</v>
      </c>
      <c r="DY72">
        <f t="shared" ca="1" si="331"/>
        <v>0</v>
      </c>
      <c r="DZ72">
        <f t="shared" ca="1" si="332"/>
        <v>0.33333333333333331</v>
      </c>
      <c r="EA72">
        <f t="shared" ca="1" si="333"/>
        <v>-5.0569666666666571</v>
      </c>
      <c r="EB72">
        <f t="shared" ca="1" si="334"/>
        <v>23.956766666666667</v>
      </c>
      <c r="EC72">
        <f t="shared" ca="1" si="335"/>
        <v>0</v>
      </c>
      <c r="ED72">
        <f t="shared" ca="1" si="336"/>
        <v>0</v>
      </c>
      <c r="EE72">
        <f t="shared" ca="1" si="337"/>
        <v>0</v>
      </c>
      <c r="EF72">
        <f t="shared" ca="1" si="338"/>
        <v>0</v>
      </c>
      <c r="EG72">
        <f t="shared" ca="1" si="339"/>
        <v>0</v>
      </c>
      <c r="EH72">
        <f t="shared" ca="1" si="340"/>
        <v>0</v>
      </c>
      <c r="EI72">
        <f t="shared" ca="1" si="341"/>
        <v>0</v>
      </c>
      <c r="EJ72">
        <f t="shared" ca="1" si="342"/>
        <v>0</v>
      </c>
      <c r="EK72">
        <f t="shared" ca="1" si="343"/>
        <v>0</v>
      </c>
      <c r="EL72">
        <f t="shared" ca="1" si="344"/>
        <v>0</v>
      </c>
      <c r="EM72">
        <f t="shared" ca="1" si="345"/>
        <v>0</v>
      </c>
      <c r="EN72">
        <f t="shared" ca="1" si="346"/>
        <v>0</v>
      </c>
      <c r="EO72">
        <f t="shared" ca="1" si="347"/>
        <v>0</v>
      </c>
      <c r="EP72">
        <f t="shared" ca="1" si="348"/>
        <v>0</v>
      </c>
      <c r="EQ72">
        <f t="shared" ca="1" si="349"/>
        <v>0</v>
      </c>
      <c r="ER72">
        <f t="shared" ca="1" si="350"/>
        <v>0</v>
      </c>
      <c r="ES72">
        <f t="shared" ca="1" si="351"/>
        <v>0</v>
      </c>
      <c r="ET72">
        <f t="shared" ca="1" si="352"/>
        <v>0</v>
      </c>
      <c r="EU72">
        <f t="shared" ca="1" si="353"/>
        <v>0</v>
      </c>
      <c r="EV72">
        <f t="shared" ca="1" si="354"/>
        <v>0</v>
      </c>
      <c r="EW72">
        <f t="shared" ca="1" si="355"/>
        <v>0</v>
      </c>
      <c r="EX72">
        <f t="shared" ca="1" si="356"/>
        <v>0</v>
      </c>
      <c r="EY72">
        <f t="shared" ca="1" si="357"/>
        <v>0</v>
      </c>
      <c r="EZ72">
        <f t="shared" ca="1" si="358"/>
        <v>0</v>
      </c>
      <c r="FA72">
        <f t="shared" ca="1" si="359"/>
        <v>0</v>
      </c>
      <c r="FB72">
        <f t="shared" ca="1" si="360"/>
        <v>0</v>
      </c>
      <c r="FC72">
        <f t="shared" ca="1" si="361"/>
        <v>0</v>
      </c>
      <c r="FD72">
        <f t="shared" ca="1" si="362"/>
        <v>0</v>
      </c>
      <c r="FE72">
        <f t="shared" ca="1" si="363"/>
        <v>0</v>
      </c>
      <c r="FF72">
        <f t="shared" ca="1" si="364"/>
        <v>0</v>
      </c>
      <c r="FG72">
        <f t="shared" ca="1" si="365"/>
        <v>0.33333333333333331</v>
      </c>
      <c r="FH72">
        <f t="shared" ca="1" si="366"/>
        <v>0</v>
      </c>
      <c r="FI72">
        <f t="shared" ca="1" si="367"/>
        <v>0</v>
      </c>
      <c r="FJ72">
        <f t="shared" ca="1" si="368"/>
        <v>0</v>
      </c>
      <c r="FK72">
        <f t="shared" ca="1" si="369"/>
        <v>0</v>
      </c>
      <c r="FL72">
        <f t="shared" ca="1" si="370"/>
        <v>0</v>
      </c>
      <c r="FM72">
        <f t="shared" ca="1" si="371"/>
        <v>0</v>
      </c>
      <c r="FN72">
        <f t="shared" ca="1" si="372"/>
        <v>0</v>
      </c>
      <c r="FO72">
        <f t="shared" ca="1" si="373"/>
        <v>0</v>
      </c>
      <c r="FP72">
        <f t="shared" ca="1" si="374"/>
        <v>0</v>
      </c>
      <c r="FQ72">
        <f t="shared" ca="1" si="375"/>
        <v>0</v>
      </c>
      <c r="FR72">
        <f t="shared" ca="1" si="376"/>
        <v>0</v>
      </c>
      <c r="FS72">
        <f t="shared" ca="1" si="377"/>
        <v>0</v>
      </c>
      <c r="FT72">
        <f t="shared" ca="1" si="378"/>
        <v>0</v>
      </c>
      <c r="FU72">
        <f t="shared" ca="1" si="379"/>
        <v>1.6666666666666667</v>
      </c>
      <c r="FV72">
        <f t="shared" ca="1" si="380"/>
        <v>0</v>
      </c>
      <c r="FW72">
        <f t="shared" ca="1" si="381"/>
        <v>0</v>
      </c>
      <c r="FX72">
        <f t="shared" ca="1" si="382"/>
        <v>0</v>
      </c>
      <c r="FY72">
        <f t="shared" ca="1" si="383"/>
        <v>0</v>
      </c>
      <c r="FZ72">
        <f t="shared" ca="1" si="384"/>
        <v>0</v>
      </c>
      <c r="GA72">
        <f t="shared" ca="1" si="385"/>
        <v>0</v>
      </c>
      <c r="GB72">
        <f t="shared" ca="1" si="386"/>
        <v>0</v>
      </c>
      <c r="GC72">
        <f t="shared" ca="1" si="387"/>
        <v>0</v>
      </c>
      <c r="GD72">
        <f t="shared" ca="1" si="388"/>
        <v>0</v>
      </c>
      <c r="GE72">
        <f t="shared" ca="1" si="389"/>
        <v>0</v>
      </c>
      <c r="GF72">
        <f t="shared" ca="1" si="390"/>
        <v>0</v>
      </c>
      <c r="GG72">
        <f t="shared" ca="1" si="391"/>
        <v>0</v>
      </c>
      <c r="GH72">
        <f t="shared" ca="1" si="392"/>
        <v>0</v>
      </c>
      <c r="GI72">
        <f t="shared" ca="1" si="393"/>
        <v>0</v>
      </c>
      <c r="GJ72">
        <f t="shared" ca="1" si="394"/>
        <v>0</v>
      </c>
      <c r="GK72">
        <f t="shared" ca="1" si="395"/>
        <v>0</v>
      </c>
      <c r="GL72">
        <f t="shared" ca="1" si="396"/>
        <v>0</v>
      </c>
      <c r="GM72">
        <f t="shared" ca="1" si="397"/>
        <v>0</v>
      </c>
      <c r="GN72">
        <f t="shared" ca="1" si="398"/>
        <v>0</v>
      </c>
      <c r="GO72">
        <f t="shared" ca="1" si="399"/>
        <v>0</v>
      </c>
      <c r="GP72">
        <f t="shared" ca="1" si="400"/>
        <v>0</v>
      </c>
      <c r="GQ72">
        <f t="shared" ca="1" si="401"/>
        <v>0</v>
      </c>
      <c r="GR72">
        <f t="shared" ca="1" si="402"/>
        <v>0</v>
      </c>
      <c r="GS72">
        <f t="shared" ca="1" si="403"/>
        <v>0</v>
      </c>
      <c r="GT72">
        <f t="shared" ca="1" si="404"/>
        <v>0</v>
      </c>
      <c r="GU72">
        <f t="shared" ca="1" si="405"/>
        <v>0</v>
      </c>
      <c r="GV72">
        <f t="shared" ca="1" si="406"/>
        <v>0</v>
      </c>
      <c r="GW72">
        <f t="shared" ca="1" si="407"/>
        <v>0</v>
      </c>
      <c r="GX72">
        <f t="shared" ca="1" si="408"/>
        <v>0</v>
      </c>
      <c r="GY72">
        <f t="shared" ca="1" si="409"/>
        <v>1</v>
      </c>
      <c r="GZ72">
        <f t="shared" ca="1" si="410"/>
        <v>0</v>
      </c>
      <c r="HA72">
        <f t="shared" ca="1" si="411"/>
        <v>0</v>
      </c>
      <c r="HB72">
        <f t="shared" ca="1" si="412"/>
        <v>0</v>
      </c>
      <c r="HC72">
        <f t="shared" ca="1" si="413"/>
        <v>0</v>
      </c>
      <c r="HD72">
        <f t="shared" ca="1" si="414"/>
        <v>0</v>
      </c>
      <c r="HE72">
        <f t="shared" ca="1" si="415"/>
        <v>0</v>
      </c>
      <c r="HF72">
        <f t="shared" ca="1" si="416"/>
        <v>0</v>
      </c>
      <c r="HG72">
        <f t="shared" ca="1" si="417"/>
        <v>0.33333333333333331</v>
      </c>
      <c r="HH72">
        <f t="shared" ca="1" si="418"/>
        <v>0</v>
      </c>
      <c r="HI72">
        <f t="shared" ca="1" si="419"/>
        <v>0</v>
      </c>
    </row>
    <row r="73" spans="2:217" x14ac:dyDescent="0.2">
      <c r="B73" s="2">
        <v>45325</v>
      </c>
      <c r="C73">
        <v>2</v>
      </c>
      <c r="D73">
        <v>1</v>
      </c>
      <c r="E73">
        <v>30</v>
      </c>
      <c r="F73">
        <v>24</v>
      </c>
      <c r="G73" s="5">
        <v>472</v>
      </c>
      <c r="H73">
        <f t="shared" ca="1" si="210"/>
        <v>5</v>
      </c>
      <c r="I73">
        <f t="shared" ca="1" si="211"/>
        <v>12.666666666666666</v>
      </c>
      <c r="J73">
        <f t="shared" ca="1" si="212"/>
        <v>7.2625285415091936</v>
      </c>
      <c r="K73">
        <f t="shared" ca="1" si="213"/>
        <v>-3.5183925422020632</v>
      </c>
      <c r="L73">
        <f t="shared" ca="1" si="214"/>
        <v>7.2625285415091936</v>
      </c>
      <c r="M73">
        <f t="shared" ca="1" si="215"/>
        <v>0</v>
      </c>
      <c r="N73">
        <f t="shared" ca="1" si="216"/>
        <v>0.51422284842342769</v>
      </c>
      <c r="O73">
        <f t="shared" ca="1" si="217"/>
        <v>302.32566666666565</v>
      </c>
      <c r="P73">
        <f t="shared" ca="1" si="218"/>
        <v>290.90166666666602</v>
      </c>
      <c r="Q73">
        <f t="shared" ca="1" si="219"/>
        <v>302.26454995594003</v>
      </c>
      <c r="R73">
        <f t="shared" ca="1" si="220"/>
        <v>50.666666666666664</v>
      </c>
      <c r="S73">
        <f t="shared" ca="1" si="221"/>
        <v>0</v>
      </c>
      <c r="T73">
        <f t="shared" ca="1" si="222"/>
        <v>0.34400954690979901</v>
      </c>
      <c r="U73">
        <f t="shared" ca="1" si="223"/>
        <v>-1</v>
      </c>
      <c r="V73">
        <f t="shared" ca="1" si="224"/>
        <v>1</v>
      </c>
      <c r="W73">
        <f t="shared" ca="1" si="225"/>
        <v>0.34400954690979901</v>
      </c>
      <c r="X73">
        <f t="shared" ca="1" si="226"/>
        <v>1.8888888888888866</v>
      </c>
      <c r="Y73">
        <f t="shared" ca="1" si="227"/>
        <v>2.5833333333333264</v>
      </c>
      <c r="Z73">
        <f t="shared" ca="1" si="228"/>
        <v>2.8888888888888871</v>
      </c>
      <c r="AA73">
        <f t="shared" ca="1" si="229"/>
        <v>-2.2185547246809745E-15</v>
      </c>
      <c r="AB73">
        <f t="shared" ca="1" si="230"/>
        <v>-0.24627852139959402</v>
      </c>
      <c r="AC73">
        <f t="shared" ca="1" si="231"/>
        <v>-0.58361675321230744</v>
      </c>
      <c r="AD73">
        <f t="shared" ca="1" si="232"/>
        <v>-2.5672983677203196</v>
      </c>
      <c r="AE73">
        <f t="shared" ca="1" si="233"/>
        <v>-0.59529025617522746</v>
      </c>
      <c r="AF73">
        <f t="shared" ca="1" si="234"/>
        <v>-3.3246945049642966</v>
      </c>
      <c r="AG73">
        <f t="shared" ca="1" si="235"/>
        <v>-6.4652035138665099E-17</v>
      </c>
      <c r="AH73">
        <f t="shared" ca="1" si="236"/>
        <v>-1.89064956165955</v>
      </c>
      <c r="AI73">
        <f t="shared" ca="1" si="237"/>
        <v>1.5199982871016146E-6</v>
      </c>
      <c r="AJ73">
        <f t="shared" ca="1" si="238"/>
        <v>345.87660498446263</v>
      </c>
      <c r="AK73">
        <f t="shared" ca="1" si="239"/>
        <v>14.723736132108101</v>
      </c>
      <c r="AL73">
        <f t="shared" ca="1" si="240"/>
        <v>15.046570480669933</v>
      </c>
      <c r="AM73">
        <f t="shared" ca="1" si="241"/>
        <v>7.30906763263049</v>
      </c>
      <c r="AN73">
        <f t="shared" ca="1" si="242"/>
        <v>7.4532926308034675</v>
      </c>
      <c r="AO73">
        <f t="shared" ca="1" si="243"/>
        <v>6.8679970144044695</v>
      </c>
      <c r="AP73">
        <f t="shared" ca="1" si="244"/>
        <v>1.3596895612379321</v>
      </c>
      <c r="AQ73">
        <f t="shared" ca="1" si="245"/>
        <v>0.67219880482428607</v>
      </c>
      <c r="AR73">
        <f t="shared" ca="1" si="246"/>
        <v>0.67219880482428607</v>
      </c>
      <c r="AS73">
        <f t="shared" ca="1" si="247"/>
        <v>0.33227641451480511</v>
      </c>
      <c r="AT73">
        <f t="shared" ca="1" si="248"/>
        <v>0.33227641451480511</v>
      </c>
      <c r="AU73">
        <f t="shared" ca="1" si="249"/>
        <v>0.15682125735115335</v>
      </c>
      <c r="AV73">
        <f t="shared" ca="1" si="250"/>
        <v>0.15682125735115335</v>
      </c>
      <c r="AW73">
        <f t="shared" ca="1" si="251"/>
        <v>0.85</v>
      </c>
      <c r="AX73">
        <f t="shared" ca="1" si="252"/>
        <v>24269.226739364884</v>
      </c>
      <c r="AY73">
        <f t="shared" ca="1" si="253"/>
        <v>1.7137890842423633</v>
      </c>
      <c r="AZ73">
        <f t="shared" ca="1" si="254"/>
        <v>12.833152067383709</v>
      </c>
      <c r="BA73">
        <f t="shared" ca="1" si="255"/>
        <v>13.188513267740442</v>
      </c>
      <c r="BB73">
        <f t="shared" ca="1" si="256"/>
        <v>94.869395358498878</v>
      </c>
      <c r="BC73">
        <f t="shared" ca="1" si="257"/>
        <v>47.252762918378401</v>
      </c>
      <c r="BD73">
        <f t="shared" ca="1" si="258"/>
        <v>1.9165039444279666</v>
      </c>
      <c r="BE73">
        <f t="shared" ca="1" si="259"/>
        <v>0</v>
      </c>
      <c r="BF73">
        <f t="shared" ca="1" si="260"/>
        <v>0</v>
      </c>
      <c r="BG73">
        <f t="shared" ca="1" si="261"/>
        <v>0</v>
      </c>
      <c r="BH73">
        <f t="shared" ca="1" si="262"/>
        <v>4.2355262349845999</v>
      </c>
      <c r="BI73">
        <f t="shared" ca="1" si="263"/>
        <v>0</v>
      </c>
      <c r="BJ73">
        <f t="shared" ca="1" si="264"/>
        <v>0</v>
      </c>
      <c r="BK73">
        <f t="shared" ca="1" si="265"/>
        <v>0</v>
      </c>
      <c r="BL73">
        <f t="shared" ca="1" si="266"/>
        <v>0</v>
      </c>
      <c r="BM73">
        <f t="shared" ca="1" si="267"/>
        <v>8.5962072166392804</v>
      </c>
      <c r="BN73">
        <f t="shared" ca="1" si="268"/>
        <v>10.131379569894079</v>
      </c>
      <c r="BO73">
        <f t="shared" ca="1" si="269"/>
        <v>7.6073425251240065</v>
      </c>
      <c r="BP73">
        <f t="shared" ca="1" si="270"/>
        <v>14.782797580681086</v>
      </c>
      <c r="BQ73">
        <f t="shared" ca="1" si="271"/>
        <v>62.911277121448201</v>
      </c>
      <c r="BR73">
        <f t="shared" ca="1" si="272"/>
        <v>0</v>
      </c>
      <c r="BS73">
        <f t="shared" ca="1" si="273"/>
        <v>0</v>
      </c>
      <c r="BT73">
        <f t="shared" ca="1" si="274"/>
        <v>0</v>
      </c>
      <c r="BU73">
        <f t="shared" ca="1" si="275"/>
        <v>0</v>
      </c>
      <c r="BV73">
        <f t="shared" ca="1" si="276"/>
        <v>10.940852979526456</v>
      </c>
      <c r="BW73">
        <f t="shared" ca="1" si="277"/>
        <v>8.8428438372767939</v>
      </c>
      <c r="BX73">
        <f t="shared" ca="1" si="278"/>
        <v>9.911042107450033</v>
      </c>
      <c r="BY73">
        <f t="shared" ca="1" si="279"/>
        <v>0</v>
      </c>
      <c r="BZ73">
        <f t="shared" ca="1" si="280"/>
        <v>1.9165039444279666</v>
      </c>
      <c r="CA73">
        <f t="shared" ca="1" si="281"/>
        <v>47.252762918378401</v>
      </c>
      <c r="CB73">
        <f t="shared" ca="1" si="282"/>
        <v>0</v>
      </c>
      <c r="CC73">
        <f t="shared" ca="1" si="283"/>
        <v>1.9165039444279666</v>
      </c>
      <c r="CD73">
        <f t="shared" ca="1" si="284"/>
        <v>0</v>
      </c>
      <c r="CE73">
        <f t="shared" ca="1" si="285"/>
        <v>8.8428438372767939</v>
      </c>
      <c r="CF73">
        <f t="shared" ca="1" si="286"/>
        <v>2.1243083004431234</v>
      </c>
      <c r="CG73">
        <f t="shared" ca="1" si="287"/>
        <v>0</v>
      </c>
      <c r="CH73">
        <f t="shared" ca="1" si="288"/>
        <v>22.094016477734133</v>
      </c>
      <c r="CI73">
        <f t="shared" ca="1" si="289"/>
        <v>8.0565582768843669</v>
      </c>
      <c r="CJ73">
        <f t="shared" ca="1" si="290"/>
        <v>4.2355262349845999</v>
      </c>
      <c r="CK73">
        <f t="shared" ca="1" si="291"/>
        <v>0</v>
      </c>
      <c r="CL73">
        <f t="shared" ca="1" si="292"/>
        <v>0</v>
      </c>
      <c r="CM73">
        <f t="shared" ca="1" si="293"/>
        <v>30.716666666666669</v>
      </c>
      <c r="CN73">
        <f t="shared" ca="1" si="294"/>
        <v>37.32398459368963</v>
      </c>
      <c r="CO73">
        <f t="shared" ca="1" si="295"/>
        <v>0</v>
      </c>
      <c r="CP73">
        <f t="shared" ca="1" si="296"/>
        <v>0</v>
      </c>
      <c r="CQ73">
        <f t="shared" ca="1" si="297"/>
        <v>39.961066875436735</v>
      </c>
      <c r="CR73">
        <f t="shared" ca="1" si="298"/>
        <v>0</v>
      </c>
      <c r="CS73">
        <f t="shared" ca="1" si="299"/>
        <v>0</v>
      </c>
      <c r="CT73">
        <f t="shared" ca="1" si="300"/>
        <v>0</v>
      </c>
      <c r="CU73">
        <f t="shared" ca="1" si="301"/>
        <v>0</v>
      </c>
      <c r="CV73">
        <f t="shared" ca="1" si="302"/>
        <v>0</v>
      </c>
      <c r="CW73">
        <f t="shared" ca="1" si="303"/>
        <v>1.5789543179333467</v>
      </c>
      <c r="CX73">
        <f t="shared" ca="1" si="304"/>
        <v>15.658514203069734</v>
      </c>
      <c r="CY73">
        <f t="shared" ca="1" si="305"/>
        <v>81.501040761211797</v>
      </c>
      <c r="CZ73">
        <f t="shared" ca="1" si="306"/>
        <v>0</v>
      </c>
      <c r="DA73">
        <f t="shared" ca="1" si="307"/>
        <v>0</v>
      </c>
      <c r="DB73">
        <f t="shared" ca="1" si="308"/>
        <v>0</v>
      </c>
      <c r="DC73">
        <f t="shared" ca="1" si="309"/>
        <v>-3.0729117325942696</v>
      </c>
      <c r="DD73">
        <f t="shared" ca="1" si="310"/>
        <v>-0.32454176114890365</v>
      </c>
      <c r="DE73">
        <f t="shared" ca="1" si="311"/>
        <v>-1.4676439279415465</v>
      </c>
      <c r="DF73">
        <f t="shared" ca="1" si="312"/>
        <v>-3.4467496141975302</v>
      </c>
      <c r="DG73">
        <f t="shared" ca="1" si="313"/>
        <v>-5.7385314310909505</v>
      </c>
      <c r="DH73">
        <f t="shared" ca="1" si="314"/>
        <v>-1.0339956275720132</v>
      </c>
      <c r="DI73">
        <f t="shared" ca="1" si="315"/>
        <v>0.77777777777777768</v>
      </c>
      <c r="DJ73">
        <f t="shared" ca="1" si="316"/>
        <v>8</v>
      </c>
      <c r="DK73">
        <f t="shared" ca="1" si="317"/>
        <v>3</v>
      </c>
      <c r="DL73">
        <f t="shared" ca="1" si="318"/>
        <v>1.3333333333333333</v>
      </c>
      <c r="DM73">
        <f t="shared" ca="1" si="319"/>
        <v>0</v>
      </c>
      <c r="DN73">
        <f t="shared" ca="1" si="320"/>
        <v>0</v>
      </c>
      <c r="DO73">
        <f t="shared" ca="1" si="321"/>
        <v>0</v>
      </c>
      <c r="DP73">
        <f t="shared" ca="1" si="322"/>
        <v>0.33333333333333331</v>
      </c>
      <c r="DQ73">
        <f t="shared" ca="1" si="323"/>
        <v>0</v>
      </c>
      <c r="DR73">
        <f t="shared" ca="1" si="324"/>
        <v>0.33333333333333331</v>
      </c>
      <c r="DS73">
        <f t="shared" ca="1" si="325"/>
        <v>0.33333333333333331</v>
      </c>
      <c r="DT73">
        <f t="shared" ca="1" si="326"/>
        <v>1</v>
      </c>
      <c r="DU73">
        <f t="shared" ca="1" si="327"/>
        <v>3</v>
      </c>
      <c r="DV73">
        <f t="shared" ca="1" si="328"/>
        <v>3.6666666666666665</v>
      </c>
      <c r="DW73">
        <f t="shared" ca="1" si="329"/>
        <v>0</v>
      </c>
      <c r="DX73">
        <f t="shared" ca="1" si="330"/>
        <v>0</v>
      </c>
      <c r="DY73">
        <f t="shared" ca="1" si="331"/>
        <v>0</v>
      </c>
      <c r="DZ73">
        <f t="shared" ca="1" si="332"/>
        <v>0.33333333333333331</v>
      </c>
      <c r="EA73">
        <f t="shared" ca="1" si="333"/>
        <v>-5.0745999999999905</v>
      </c>
      <c r="EB73">
        <f t="shared" ca="1" si="334"/>
        <v>26.848433333333332</v>
      </c>
      <c r="EC73">
        <f t="shared" ca="1" si="335"/>
        <v>0</v>
      </c>
      <c r="ED73">
        <f t="shared" ca="1" si="336"/>
        <v>0</v>
      </c>
      <c r="EE73">
        <f t="shared" ca="1" si="337"/>
        <v>0</v>
      </c>
      <c r="EF73">
        <f t="shared" ca="1" si="338"/>
        <v>0</v>
      </c>
      <c r="EG73">
        <f t="shared" ca="1" si="339"/>
        <v>0</v>
      </c>
      <c r="EH73">
        <f t="shared" ca="1" si="340"/>
        <v>0</v>
      </c>
      <c r="EI73">
        <f t="shared" ca="1" si="341"/>
        <v>0</v>
      </c>
      <c r="EJ73">
        <f t="shared" ca="1" si="342"/>
        <v>0</v>
      </c>
      <c r="EK73">
        <f t="shared" ca="1" si="343"/>
        <v>0</v>
      </c>
      <c r="EL73">
        <f t="shared" ca="1" si="344"/>
        <v>0</v>
      </c>
      <c r="EM73">
        <f t="shared" ca="1" si="345"/>
        <v>0</v>
      </c>
      <c r="EN73">
        <f t="shared" ca="1" si="346"/>
        <v>0</v>
      </c>
      <c r="EO73">
        <f t="shared" ca="1" si="347"/>
        <v>0</v>
      </c>
      <c r="EP73">
        <f t="shared" ca="1" si="348"/>
        <v>0</v>
      </c>
      <c r="EQ73">
        <f t="shared" ca="1" si="349"/>
        <v>0</v>
      </c>
      <c r="ER73">
        <f t="shared" ca="1" si="350"/>
        <v>0</v>
      </c>
      <c r="ES73">
        <f t="shared" ca="1" si="351"/>
        <v>0</v>
      </c>
      <c r="ET73">
        <f t="shared" ca="1" si="352"/>
        <v>0</v>
      </c>
      <c r="EU73">
        <f t="shared" ca="1" si="353"/>
        <v>0</v>
      </c>
      <c r="EV73">
        <f t="shared" ca="1" si="354"/>
        <v>0</v>
      </c>
      <c r="EW73">
        <f t="shared" ca="1" si="355"/>
        <v>0</v>
      </c>
      <c r="EX73">
        <f t="shared" ca="1" si="356"/>
        <v>0</v>
      </c>
      <c r="EY73">
        <f t="shared" ca="1" si="357"/>
        <v>0</v>
      </c>
      <c r="EZ73">
        <f t="shared" ca="1" si="358"/>
        <v>0</v>
      </c>
      <c r="FA73">
        <f t="shared" ca="1" si="359"/>
        <v>0</v>
      </c>
      <c r="FB73">
        <f t="shared" ca="1" si="360"/>
        <v>0</v>
      </c>
      <c r="FC73">
        <f t="shared" ca="1" si="361"/>
        <v>0</v>
      </c>
      <c r="FD73">
        <f t="shared" ca="1" si="362"/>
        <v>0</v>
      </c>
      <c r="FE73">
        <f t="shared" ca="1" si="363"/>
        <v>0</v>
      </c>
      <c r="FF73">
        <f t="shared" ca="1" si="364"/>
        <v>0</v>
      </c>
      <c r="FG73">
        <f t="shared" ca="1" si="365"/>
        <v>0</v>
      </c>
      <c r="FH73">
        <f t="shared" ca="1" si="366"/>
        <v>0</v>
      </c>
      <c r="FI73">
        <f t="shared" ca="1" si="367"/>
        <v>0</v>
      </c>
      <c r="FJ73">
        <f t="shared" ca="1" si="368"/>
        <v>0</v>
      </c>
      <c r="FK73">
        <f t="shared" ca="1" si="369"/>
        <v>0.33333333333333331</v>
      </c>
      <c r="FL73">
        <f t="shared" ca="1" si="370"/>
        <v>0</v>
      </c>
      <c r="FM73">
        <f t="shared" ca="1" si="371"/>
        <v>0</v>
      </c>
      <c r="FN73">
        <f t="shared" ca="1" si="372"/>
        <v>0</v>
      </c>
      <c r="FO73">
        <f t="shared" ca="1" si="373"/>
        <v>0</v>
      </c>
      <c r="FP73">
        <f t="shared" ca="1" si="374"/>
        <v>0</v>
      </c>
      <c r="FQ73">
        <f t="shared" ca="1" si="375"/>
        <v>0</v>
      </c>
      <c r="FR73">
        <f t="shared" ca="1" si="376"/>
        <v>0.33333333333333331</v>
      </c>
      <c r="FS73">
        <f t="shared" ca="1" si="377"/>
        <v>0</v>
      </c>
      <c r="FT73">
        <f t="shared" ca="1" si="378"/>
        <v>0</v>
      </c>
      <c r="FU73">
        <f t="shared" ca="1" si="379"/>
        <v>1.6666666666666667</v>
      </c>
      <c r="FV73">
        <f t="shared" ca="1" si="380"/>
        <v>0</v>
      </c>
      <c r="FW73">
        <f t="shared" ca="1" si="381"/>
        <v>0</v>
      </c>
      <c r="FX73">
        <f t="shared" ca="1" si="382"/>
        <v>0</v>
      </c>
      <c r="FY73">
        <f t="shared" ca="1" si="383"/>
        <v>0</v>
      </c>
      <c r="FZ73">
        <f t="shared" ca="1" si="384"/>
        <v>0</v>
      </c>
      <c r="GA73">
        <f t="shared" ca="1" si="385"/>
        <v>0</v>
      </c>
      <c r="GB73">
        <f t="shared" ca="1" si="386"/>
        <v>0</v>
      </c>
      <c r="GC73">
        <f t="shared" ca="1" si="387"/>
        <v>0</v>
      </c>
      <c r="GD73">
        <f t="shared" ca="1" si="388"/>
        <v>0</v>
      </c>
      <c r="GE73">
        <f t="shared" ca="1" si="389"/>
        <v>0</v>
      </c>
      <c r="GF73">
        <f t="shared" ca="1" si="390"/>
        <v>0.33333333333333331</v>
      </c>
      <c r="GG73">
        <f t="shared" ca="1" si="391"/>
        <v>0</v>
      </c>
      <c r="GH73">
        <f t="shared" ca="1" si="392"/>
        <v>0</v>
      </c>
      <c r="GI73">
        <f t="shared" ca="1" si="393"/>
        <v>0</v>
      </c>
      <c r="GJ73">
        <f t="shared" ca="1" si="394"/>
        <v>0</v>
      </c>
      <c r="GK73">
        <f t="shared" ca="1" si="395"/>
        <v>0</v>
      </c>
      <c r="GL73">
        <f t="shared" ca="1" si="396"/>
        <v>0</v>
      </c>
      <c r="GM73">
        <f t="shared" ca="1" si="397"/>
        <v>0</v>
      </c>
      <c r="GN73">
        <f t="shared" ca="1" si="398"/>
        <v>0</v>
      </c>
      <c r="GO73">
        <f t="shared" ca="1" si="399"/>
        <v>0</v>
      </c>
      <c r="GP73">
        <f t="shared" ca="1" si="400"/>
        <v>0</v>
      </c>
      <c r="GQ73">
        <f t="shared" ca="1" si="401"/>
        <v>0</v>
      </c>
      <c r="GR73">
        <f t="shared" ca="1" si="402"/>
        <v>0</v>
      </c>
      <c r="GS73">
        <f t="shared" ca="1" si="403"/>
        <v>0</v>
      </c>
      <c r="GT73">
        <f t="shared" ca="1" si="404"/>
        <v>0</v>
      </c>
      <c r="GU73">
        <f t="shared" ca="1" si="405"/>
        <v>0</v>
      </c>
      <c r="GV73">
        <f t="shared" ca="1" si="406"/>
        <v>0</v>
      </c>
      <c r="GW73">
        <f t="shared" ca="1" si="407"/>
        <v>0</v>
      </c>
      <c r="GX73">
        <f t="shared" ca="1" si="408"/>
        <v>0</v>
      </c>
      <c r="GY73">
        <f t="shared" ca="1" si="409"/>
        <v>1</v>
      </c>
      <c r="GZ73">
        <f t="shared" ca="1" si="410"/>
        <v>0</v>
      </c>
      <c r="HA73">
        <f t="shared" ca="1" si="411"/>
        <v>0</v>
      </c>
      <c r="HB73">
        <f t="shared" ca="1" si="412"/>
        <v>0</v>
      </c>
      <c r="HC73">
        <f t="shared" ca="1" si="413"/>
        <v>0</v>
      </c>
      <c r="HD73">
        <f t="shared" ca="1" si="414"/>
        <v>0</v>
      </c>
      <c r="HE73">
        <f t="shared" ca="1" si="415"/>
        <v>0</v>
      </c>
      <c r="HF73">
        <f t="shared" ca="1" si="416"/>
        <v>0</v>
      </c>
      <c r="HG73">
        <f t="shared" ca="1" si="417"/>
        <v>0</v>
      </c>
      <c r="HH73">
        <f t="shared" ca="1" si="418"/>
        <v>0</v>
      </c>
      <c r="HI73">
        <f t="shared" ca="1" si="419"/>
        <v>0</v>
      </c>
    </row>
    <row r="74" spans="2:217" x14ac:dyDescent="0.2">
      <c r="B74" s="2">
        <v>45325</v>
      </c>
      <c r="C74">
        <v>2</v>
      </c>
      <c r="D74">
        <v>1</v>
      </c>
      <c r="E74">
        <v>30</v>
      </c>
      <c r="F74">
        <v>15</v>
      </c>
      <c r="G74" s="5">
        <v>832</v>
      </c>
      <c r="H74">
        <f t="shared" ca="1" si="210"/>
        <v>4.666666666666667</v>
      </c>
      <c r="I74">
        <f t="shared" ca="1" si="211"/>
        <v>11.666666666666666</v>
      </c>
      <c r="J74">
        <f t="shared" ca="1" si="212"/>
        <v>9.2043781494078871</v>
      </c>
      <c r="K74">
        <f t="shared" ca="1" si="213"/>
        <v>-3.5100781053161967</v>
      </c>
      <c r="L74">
        <f t="shared" ca="1" si="214"/>
        <v>9.2043781494078871</v>
      </c>
      <c r="M74">
        <f t="shared" ca="1" si="215"/>
        <v>0</v>
      </c>
      <c r="N74">
        <f t="shared" ca="1" si="216"/>
        <v>0.50419322301948033</v>
      </c>
      <c r="O74">
        <f t="shared" ca="1" si="217"/>
        <v>298.31366666666565</v>
      </c>
      <c r="P74">
        <f t="shared" ca="1" si="218"/>
        <v>287.89766666666566</v>
      </c>
      <c r="Q74">
        <f t="shared" ca="1" si="219"/>
        <v>298.25788779060667</v>
      </c>
      <c r="R74">
        <f t="shared" ca="1" si="220"/>
        <v>48.666666666666664</v>
      </c>
      <c r="S74">
        <f t="shared" ca="1" si="221"/>
        <v>0</v>
      </c>
      <c r="T74">
        <f t="shared" ca="1" si="222"/>
        <v>0.34400954692310531</v>
      </c>
      <c r="U74">
        <f t="shared" ca="1" si="223"/>
        <v>-1</v>
      </c>
      <c r="V74">
        <f t="shared" ca="1" si="224"/>
        <v>1</v>
      </c>
      <c r="W74">
        <f t="shared" ca="1" si="225"/>
        <v>0.34400954692310531</v>
      </c>
      <c r="X74">
        <f t="shared" ca="1" si="226"/>
        <v>1.9090909090909065</v>
      </c>
      <c r="Y74">
        <f t="shared" ca="1" si="227"/>
        <v>2.6262626262626196</v>
      </c>
      <c r="Z74">
        <f t="shared" ca="1" si="228"/>
        <v>2.979797979797977</v>
      </c>
      <c r="AA74">
        <f t="shared" ca="1" si="229"/>
        <v>-1.3143894668150202E-15</v>
      </c>
      <c r="AB74">
        <f t="shared" ca="1" si="230"/>
        <v>-0.23675330461986968</v>
      </c>
      <c r="AC74">
        <f t="shared" ca="1" si="231"/>
        <v>-0.58361675321230744</v>
      </c>
      <c r="AD74">
        <f t="shared" ca="1" si="232"/>
        <v>-2.56682491771334</v>
      </c>
      <c r="AE74">
        <f t="shared" ca="1" si="233"/>
        <v>-0.59529025617522735</v>
      </c>
      <c r="AF74">
        <f t="shared" ca="1" si="234"/>
        <v>-3.3246957553787433</v>
      </c>
      <c r="AG74">
        <f t="shared" ca="1" si="235"/>
        <v>5.2984020465114328E-17</v>
      </c>
      <c r="AH74">
        <f t="shared" ca="1" si="236"/>
        <v>-1.8906494293250569</v>
      </c>
      <c r="AI74">
        <f t="shared" ca="1" si="237"/>
        <v>9.0666587193386792E-7</v>
      </c>
      <c r="AJ74">
        <f t="shared" ca="1" si="238"/>
        <v>313.86645263087871</v>
      </c>
      <c r="AK74">
        <f t="shared" ca="1" si="239"/>
        <v>13.654700538379233</v>
      </c>
      <c r="AL74">
        <f t="shared" ca="1" si="240"/>
        <v>13.869809208185066</v>
      </c>
      <c r="AM74">
        <f t="shared" ca="1" si="241"/>
        <v>7.13230636014561</v>
      </c>
      <c r="AN74">
        <f t="shared" ca="1" si="242"/>
        <v>6.8918088268476465</v>
      </c>
      <c r="AO74">
        <f t="shared" ca="1" si="243"/>
        <v>6.2949083297513866</v>
      </c>
      <c r="AP74">
        <f t="shared" ca="1" si="244"/>
        <v>1.2866008765848487</v>
      </c>
      <c r="AQ74">
        <f t="shared" ca="1" si="245"/>
        <v>0.63313081104319269</v>
      </c>
      <c r="AR74">
        <f t="shared" ca="1" si="246"/>
        <v>0.63313081104319269</v>
      </c>
      <c r="AS74">
        <f t="shared" ca="1" si="247"/>
        <v>0.29573207218826342</v>
      </c>
      <c r="AT74">
        <f t="shared" ca="1" si="248"/>
        <v>0.29573207218826342</v>
      </c>
      <c r="AU74">
        <f t="shared" ca="1" si="249"/>
        <v>0.14642334604224133</v>
      </c>
      <c r="AV74">
        <f t="shared" ca="1" si="250"/>
        <v>0.14642334604224133</v>
      </c>
      <c r="AW74">
        <f t="shared" ca="1" si="251"/>
        <v>0.8933333333333332</v>
      </c>
      <c r="AX74">
        <f t="shared" ca="1" si="252"/>
        <v>5249.0854616517854</v>
      </c>
      <c r="AY74">
        <f t="shared" ca="1" si="253"/>
        <v>1.7860794407191234</v>
      </c>
      <c r="AZ74">
        <f t="shared" ca="1" si="254"/>
        <v>12.577961999614041</v>
      </c>
      <c r="BA74">
        <f t="shared" ca="1" si="255"/>
        <v>13.276598106774079</v>
      </c>
      <c r="BB74">
        <f t="shared" ca="1" si="256"/>
        <v>91.026774211338832</v>
      </c>
      <c r="BC74">
        <f t="shared" ca="1" si="257"/>
        <v>45.673808600445035</v>
      </c>
      <c r="BD74">
        <f t="shared" ca="1" si="258"/>
        <v>1.9390736136819633</v>
      </c>
      <c r="BE74">
        <f t="shared" ca="1" si="259"/>
        <v>0</v>
      </c>
      <c r="BF74">
        <f t="shared" ca="1" si="260"/>
        <v>0</v>
      </c>
      <c r="BG74">
        <f t="shared" ca="1" si="261"/>
        <v>0</v>
      </c>
      <c r="BH74">
        <f t="shared" ca="1" si="262"/>
        <v>4.2355262349845999</v>
      </c>
      <c r="BI74">
        <f t="shared" ca="1" si="263"/>
        <v>0</v>
      </c>
      <c r="BJ74">
        <f t="shared" ca="1" si="264"/>
        <v>1.4634716825582732</v>
      </c>
      <c r="BK74">
        <f t="shared" ca="1" si="265"/>
        <v>0</v>
      </c>
      <c r="BL74">
        <f t="shared" ca="1" si="266"/>
        <v>0</v>
      </c>
      <c r="BM74">
        <f t="shared" ca="1" si="267"/>
        <v>8.5962072166392804</v>
      </c>
      <c r="BN74">
        <f t="shared" ca="1" si="268"/>
        <v>10.131379569894079</v>
      </c>
      <c r="BO74">
        <f t="shared" ca="1" si="269"/>
        <v>7.6073425251240065</v>
      </c>
      <c r="BP74">
        <f t="shared" ca="1" si="270"/>
        <v>11.066054871549987</v>
      </c>
      <c r="BQ74">
        <f t="shared" ca="1" si="271"/>
        <v>61.425035929902897</v>
      </c>
      <c r="BR74">
        <f t="shared" ca="1" si="272"/>
        <v>0</v>
      </c>
      <c r="BS74">
        <f t="shared" ca="1" si="273"/>
        <v>0</v>
      </c>
      <c r="BT74">
        <f t="shared" ca="1" si="274"/>
        <v>0</v>
      </c>
      <c r="BU74">
        <f t="shared" ca="1" si="275"/>
        <v>0</v>
      </c>
      <c r="BV74">
        <f t="shared" ca="1" si="276"/>
        <v>10.940852979526456</v>
      </c>
      <c r="BW74">
        <f t="shared" ca="1" si="277"/>
        <v>6.4968596843159396</v>
      </c>
      <c r="BX74">
        <f t="shared" ca="1" si="278"/>
        <v>11.850115721131999</v>
      </c>
      <c r="BY74">
        <f t="shared" ca="1" si="279"/>
        <v>0</v>
      </c>
      <c r="BZ74">
        <f t="shared" ca="1" si="280"/>
        <v>0</v>
      </c>
      <c r="CA74">
        <f t="shared" ca="1" si="281"/>
        <v>45.673808600445035</v>
      </c>
      <c r="CB74">
        <f t="shared" ca="1" si="282"/>
        <v>1.4634716825582732</v>
      </c>
      <c r="CC74">
        <f t="shared" ca="1" si="283"/>
        <v>0</v>
      </c>
      <c r="CD74">
        <f t="shared" ca="1" si="284"/>
        <v>0</v>
      </c>
      <c r="CE74">
        <f t="shared" ca="1" si="285"/>
        <v>6.4968596843159396</v>
      </c>
      <c r="CF74">
        <f t="shared" ca="1" si="286"/>
        <v>2.1243083004431234</v>
      </c>
      <c r="CG74">
        <f t="shared" ca="1" si="287"/>
        <v>1.9390736136819633</v>
      </c>
      <c r="CH74">
        <f t="shared" ca="1" si="288"/>
        <v>20.723257921563903</v>
      </c>
      <c r="CI74">
        <f t="shared" ca="1" si="289"/>
        <v>8.0565582768843669</v>
      </c>
      <c r="CJ74">
        <f t="shared" ca="1" si="290"/>
        <v>4.2355262349845999</v>
      </c>
      <c r="CK74">
        <f t="shared" ca="1" si="291"/>
        <v>0</v>
      </c>
      <c r="CL74">
        <f t="shared" ca="1" si="292"/>
        <v>0</v>
      </c>
      <c r="CM74">
        <f t="shared" ca="1" si="293"/>
        <v>27.64</v>
      </c>
      <c r="CN74">
        <f t="shared" ca="1" si="294"/>
        <v>35.000570109982768</v>
      </c>
      <c r="CO74">
        <f t="shared" ca="1" si="295"/>
        <v>1.4634716825582732</v>
      </c>
      <c r="CP74">
        <f t="shared" ca="1" si="296"/>
        <v>0</v>
      </c>
      <c r="CQ74">
        <f t="shared" ca="1" si="297"/>
        <v>39.961066875436735</v>
      </c>
      <c r="CR74">
        <f t="shared" ca="1" si="298"/>
        <v>0</v>
      </c>
      <c r="CS74">
        <f t="shared" ca="1" si="299"/>
        <v>0</v>
      </c>
      <c r="CT74">
        <f t="shared" ca="1" si="300"/>
        <v>0</v>
      </c>
      <c r="CU74">
        <f t="shared" ca="1" si="301"/>
        <v>0</v>
      </c>
      <c r="CV74">
        <f t="shared" ca="1" si="302"/>
        <v>0</v>
      </c>
      <c r="CW74">
        <f t="shared" ca="1" si="303"/>
        <v>0</v>
      </c>
      <c r="CX74">
        <f t="shared" ca="1" si="304"/>
        <v>14.2877556468995</v>
      </c>
      <c r="CY74">
        <f t="shared" ca="1" si="305"/>
        <v>76.806991921768642</v>
      </c>
      <c r="CZ74">
        <f t="shared" ca="1" si="306"/>
        <v>0</v>
      </c>
      <c r="DA74">
        <f t="shared" ca="1" si="307"/>
        <v>0</v>
      </c>
      <c r="DB74">
        <f t="shared" ca="1" si="308"/>
        <v>0</v>
      </c>
      <c r="DC74">
        <f t="shared" ca="1" si="309"/>
        <v>-3.0854920162509436</v>
      </c>
      <c r="DD74">
        <f t="shared" ca="1" si="310"/>
        <v>-0.53588986520533999</v>
      </c>
      <c r="DE74">
        <f t="shared" ca="1" si="311"/>
        <v>-1.5133482930209101</v>
      </c>
      <c r="DF74">
        <f t="shared" ca="1" si="312"/>
        <v>-3.4420447530864169</v>
      </c>
      <c r="DG74">
        <f t="shared" ca="1" si="313"/>
        <v>-5.7302169942050831</v>
      </c>
      <c r="DH74">
        <f t="shared" ca="1" si="314"/>
        <v>0</v>
      </c>
      <c r="DI74">
        <f t="shared" ca="1" si="315"/>
        <v>0.75</v>
      </c>
      <c r="DJ74">
        <f t="shared" ca="1" si="316"/>
        <v>7.666666666666667</v>
      </c>
      <c r="DK74">
        <f t="shared" ca="1" si="317"/>
        <v>3</v>
      </c>
      <c r="DL74">
        <f t="shared" ca="1" si="318"/>
        <v>1</v>
      </c>
      <c r="DM74">
        <f t="shared" ca="1" si="319"/>
        <v>0</v>
      </c>
      <c r="DN74">
        <f t="shared" ca="1" si="320"/>
        <v>0</v>
      </c>
      <c r="DO74">
        <f t="shared" ca="1" si="321"/>
        <v>0</v>
      </c>
      <c r="DP74">
        <f t="shared" ca="1" si="322"/>
        <v>0.33333333333333331</v>
      </c>
      <c r="DQ74">
        <f t="shared" ca="1" si="323"/>
        <v>0</v>
      </c>
      <c r="DR74">
        <f t="shared" ca="1" si="324"/>
        <v>0.33333333333333331</v>
      </c>
      <c r="DS74">
        <f t="shared" ca="1" si="325"/>
        <v>0</v>
      </c>
      <c r="DT74">
        <f t="shared" ca="1" si="326"/>
        <v>1</v>
      </c>
      <c r="DU74">
        <f t="shared" ca="1" si="327"/>
        <v>3</v>
      </c>
      <c r="DV74">
        <f t="shared" ca="1" si="328"/>
        <v>3</v>
      </c>
      <c r="DW74">
        <f t="shared" ca="1" si="329"/>
        <v>0</v>
      </c>
      <c r="DX74">
        <f t="shared" ca="1" si="330"/>
        <v>0</v>
      </c>
      <c r="DY74">
        <f t="shared" ca="1" si="331"/>
        <v>0</v>
      </c>
      <c r="DZ74">
        <f t="shared" ca="1" si="332"/>
        <v>0.33333333333333331</v>
      </c>
      <c r="EA74">
        <f t="shared" ca="1" si="333"/>
        <v>-5.0310999999999906</v>
      </c>
      <c r="EB74">
        <f t="shared" ca="1" si="334"/>
        <v>24.650433333333336</v>
      </c>
      <c r="EC74">
        <f t="shared" ca="1" si="335"/>
        <v>0</v>
      </c>
      <c r="ED74">
        <f t="shared" ca="1" si="336"/>
        <v>0</v>
      </c>
      <c r="EE74">
        <f t="shared" ca="1" si="337"/>
        <v>0</v>
      </c>
      <c r="EF74">
        <f t="shared" ca="1" si="338"/>
        <v>0</v>
      </c>
      <c r="EG74">
        <f t="shared" ca="1" si="339"/>
        <v>0</v>
      </c>
      <c r="EH74">
        <f t="shared" ca="1" si="340"/>
        <v>0</v>
      </c>
      <c r="EI74">
        <f t="shared" ca="1" si="341"/>
        <v>0</v>
      </c>
      <c r="EJ74">
        <f t="shared" ca="1" si="342"/>
        <v>0</v>
      </c>
      <c r="EK74">
        <f t="shared" ca="1" si="343"/>
        <v>0</v>
      </c>
      <c r="EL74">
        <f t="shared" ca="1" si="344"/>
        <v>0</v>
      </c>
      <c r="EM74">
        <f t="shared" ca="1" si="345"/>
        <v>0</v>
      </c>
      <c r="EN74">
        <f t="shared" ca="1" si="346"/>
        <v>0</v>
      </c>
      <c r="EO74">
        <f t="shared" ca="1" si="347"/>
        <v>0</v>
      </c>
      <c r="EP74">
        <f t="shared" ca="1" si="348"/>
        <v>0</v>
      </c>
      <c r="EQ74">
        <f t="shared" ca="1" si="349"/>
        <v>0</v>
      </c>
      <c r="ER74">
        <f t="shared" ca="1" si="350"/>
        <v>0</v>
      </c>
      <c r="ES74">
        <f t="shared" ca="1" si="351"/>
        <v>0</v>
      </c>
      <c r="ET74">
        <f t="shared" ca="1" si="352"/>
        <v>0</v>
      </c>
      <c r="EU74">
        <f t="shared" ca="1" si="353"/>
        <v>0</v>
      </c>
      <c r="EV74">
        <f t="shared" ca="1" si="354"/>
        <v>0</v>
      </c>
      <c r="EW74">
        <f t="shared" ca="1" si="355"/>
        <v>0</v>
      </c>
      <c r="EX74">
        <f t="shared" ca="1" si="356"/>
        <v>0</v>
      </c>
      <c r="EY74">
        <f t="shared" ca="1" si="357"/>
        <v>0</v>
      </c>
      <c r="EZ74">
        <f t="shared" ca="1" si="358"/>
        <v>0</v>
      </c>
      <c r="FA74">
        <f t="shared" ca="1" si="359"/>
        <v>0</v>
      </c>
      <c r="FB74">
        <f t="shared" ca="1" si="360"/>
        <v>0</v>
      </c>
      <c r="FC74">
        <f t="shared" ca="1" si="361"/>
        <v>0</v>
      </c>
      <c r="FD74">
        <f t="shared" ca="1" si="362"/>
        <v>0</v>
      </c>
      <c r="FE74">
        <f t="shared" ca="1" si="363"/>
        <v>0</v>
      </c>
      <c r="FF74">
        <f t="shared" ca="1" si="364"/>
        <v>0</v>
      </c>
      <c r="FG74">
        <f t="shared" ca="1" si="365"/>
        <v>0</v>
      </c>
      <c r="FH74">
        <f t="shared" ca="1" si="366"/>
        <v>0</v>
      </c>
      <c r="FI74">
        <f t="shared" ca="1" si="367"/>
        <v>0</v>
      </c>
      <c r="FJ74">
        <f t="shared" ca="1" si="368"/>
        <v>0</v>
      </c>
      <c r="FK74">
        <f t="shared" ca="1" si="369"/>
        <v>0.33333333333333331</v>
      </c>
      <c r="FL74">
        <f t="shared" ca="1" si="370"/>
        <v>0</v>
      </c>
      <c r="FM74">
        <f t="shared" ca="1" si="371"/>
        <v>0</v>
      </c>
      <c r="FN74">
        <f t="shared" ca="1" si="372"/>
        <v>0</v>
      </c>
      <c r="FO74">
        <f t="shared" ca="1" si="373"/>
        <v>0</v>
      </c>
      <c r="FP74">
        <f t="shared" ca="1" si="374"/>
        <v>0</v>
      </c>
      <c r="FQ74">
        <f t="shared" ca="1" si="375"/>
        <v>0</v>
      </c>
      <c r="FR74">
        <f t="shared" ca="1" si="376"/>
        <v>0</v>
      </c>
      <c r="FS74">
        <f t="shared" ca="1" si="377"/>
        <v>0</v>
      </c>
      <c r="FT74">
        <f t="shared" ca="1" si="378"/>
        <v>0</v>
      </c>
      <c r="FU74">
        <f t="shared" ca="1" si="379"/>
        <v>2</v>
      </c>
      <c r="FV74">
        <f t="shared" ca="1" si="380"/>
        <v>0</v>
      </c>
      <c r="FW74">
        <f t="shared" ca="1" si="381"/>
        <v>0</v>
      </c>
      <c r="FX74">
        <f t="shared" ca="1" si="382"/>
        <v>0</v>
      </c>
      <c r="FY74">
        <f t="shared" ca="1" si="383"/>
        <v>0</v>
      </c>
      <c r="FZ74">
        <f t="shared" ca="1" si="384"/>
        <v>0</v>
      </c>
      <c r="GA74">
        <f t="shared" ca="1" si="385"/>
        <v>0</v>
      </c>
      <c r="GB74">
        <f t="shared" ca="1" si="386"/>
        <v>0</v>
      </c>
      <c r="GC74">
        <f t="shared" ca="1" si="387"/>
        <v>0</v>
      </c>
      <c r="GD74">
        <f t="shared" ca="1" si="388"/>
        <v>0</v>
      </c>
      <c r="GE74">
        <f t="shared" ca="1" si="389"/>
        <v>0</v>
      </c>
      <c r="GF74">
        <f t="shared" ca="1" si="390"/>
        <v>0</v>
      </c>
      <c r="GG74">
        <f t="shared" ca="1" si="391"/>
        <v>0</v>
      </c>
      <c r="GH74">
        <f t="shared" ca="1" si="392"/>
        <v>0</v>
      </c>
      <c r="GI74">
        <f t="shared" ca="1" si="393"/>
        <v>0</v>
      </c>
      <c r="GJ74">
        <f t="shared" ca="1" si="394"/>
        <v>0</v>
      </c>
      <c r="GK74">
        <f t="shared" ca="1" si="395"/>
        <v>0</v>
      </c>
      <c r="GL74">
        <f t="shared" ca="1" si="396"/>
        <v>0</v>
      </c>
      <c r="GM74">
        <f t="shared" ca="1" si="397"/>
        <v>0</v>
      </c>
      <c r="GN74">
        <f t="shared" ca="1" si="398"/>
        <v>0</v>
      </c>
      <c r="GO74">
        <f t="shared" ca="1" si="399"/>
        <v>0</v>
      </c>
      <c r="GP74">
        <f t="shared" ca="1" si="400"/>
        <v>0</v>
      </c>
      <c r="GQ74">
        <f t="shared" ca="1" si="401"/>
        <v>0</v>
      </c>
      <c r="GR74">
        <f t="shared" ca="1" si="402"/>
        <v>0</v>
      </c>
      <c r="GS74">
        <f t="shared" ca="1" si="403"/>
        <v>0</v>
      </c>
      <c r="GT74">
        <f t="shared" ca="1" si="404"/>
        <v>0</v>
      </c>
      <c r="GU74">
        <f t="shared" ca="1" si="405"/>
        <v>0</v>
      </c>
      <c r="GV74">
        <f t="shared" ca="1" si="406"/>
        <v>0</v>
      </c>
      <c r="GW74">
        <f t="shared" ca="1" si="407"/>
        <v>0</v>
      </c>
      <c r="GX74">
        <f t="shared" ca="1" si="408"/>
        <v>0</v>
      </c>
      <c r="GY74">
        <f t="shared" ca="1" si="409"/>
        <v>1</v>
      </c>
      <c r="GZ74">
        <f t="shared" ca="1" si="410"/>
        <v>0</v>
      </c>
      <c r="HA74">
        <f t="shared" ca="1" si="411"/>
        <v>0</v>
      </c>
      <c r="HB74">
        <f t="shared" ca="1" si="412"/>
        <v>0</v>
      </c>
      <c r="HC74">
        <f t="shared" ca="1" si="413"/>
        <v>0</v>
      </c>
      <c r="HD74">
        <f t="shared" ca="1" si="414"/>
        <v>0</v>
      </c>
      <c r="HE74">
        <f t="shared" ca="1" si="415"/>
        <v>0</v>
      </c>
      <c r="HF74">
        <f t="shared" ca="1" si="416"/>
        <v>0</v>
      </c>
      <c r="HG74">
        <f t="shared" ca="1" si="417"/>
        <v>0</v>
      </c>
      <c r="HH74">
        <f t="shared" ca="1" si="418"/>
        <v>0</v>
      </c>
      <c r="HI74">
        <f t="shared" ca="1" si="419"/>
        <v>0</v>
      </c>
    </row>
    <row r="75" spans="2:217" x14ac:dyDescent="0.2">
      <c r="B75" s="2">
        <v>45325</v>
      </c>
      <c r="C75">
        <v>2</v>
      </c>
      <c r="D75">
        <v>1</v>
      </c>
      <c r="E75">
        <v>30</v>
      </c>
      <c r="F75">
        <v>28</v>
      </c>
      <c r="G75" s="5">
        <v>431</v>
      </c>
      <c r="H75">
        <f t="shared" ca="1" si="210"/>
        <v>4.666666666666667</v>
      </c>
      <c r="I75">
        <f t="shared" ca="1" si="211"/>
        <v>12</v>
      </c>
      <c r="J75">
        <f t="shared" ca="1" si="212"/>
        <v>7.2429972915091936</v>
      </c>
      <c r="K75">
        <f t="shared" ca="1" si="213"/>
        <v>-3.4916274959057669</v>
      </c>
      <c r="L75">
        <f t="shared" ca="1" si="214"/>
        <v>7.2429972915091936</v>
      </c>
      <c r="M75">
        <f t="shared" ca="1" si="215"/>
        <v>0</v>
      </c>
      <c r="N75">
        <f t="shared" ca="1" si="216"/>
        <v>0.49667949726297</v>
      </c>
      <c r="O75">
        <f t="shared" ca="1" si="217"/>
        <v>297.64999999999901</v>
      </c>
      <c r="P75">
        <f t="shared" ca="1" si="218"/>
        <v>286.897999999999</v>
      </c>
      <c r="Q75">
        <f t="shared" ca="1" si="219"/>
        <v>297.59266660127332</v>
      </c>
      <c r="R75">
        <f t="shared" ca="1" si="220"/>
        <v>48.666666666666664</v>
      </c>
      <c r="S75">
        <f t="shared" ca="1" si="221"/>
        <v>0</v>
      </c>
      <c r="T75">
        <f t="shared" ca="1" si="222"/>
        <v>0.34400954690979901</v>
      </c>
      <c r="U75">
        <f t="shared" ca="1" si="223"/>
        <v>-1</v>
      </c>
      <c r="V75">
        <f t="shared" ca="1" si="224"/>
        <v>1</v>
      </c>
      <c r="W75">
        <f t="shared" ca="1" si="225"/>
        <v>0.34400954690979901</v>
      </c>
      <c r="X75">
        <f t="shared" ca="1" si="226"/>
        <v>1.8787878787878765</v>
      </c>
      <c r="Y75">
        <f t="shared" ca="1" si="227"/>
        <v>2.56565656565656</v>
      </c>
      <c r="Z75">
        <f t="shared" ca="1" si="228"/>
        <v>2.8585858585858532</v>
      </c>
      <c r="AA75">
        <f t="shared" ca="1" si="229"/>
        <v>-2.0381740953506958E-15</v>
      </c>
      <c r="AB75">
        <f t="shared" ca="1" si="230"/>
        <v>-0.23675597191470935</v>
      </c>
      <c r="AC75">
        <f t="shared" ca="1" si="231"/>
        <v>-0.58361675321230744</v>
      </c>
      <c r="AD75">
        <f t="shared" ca="1" si="232"/>
        <v>-2.5671699923850198</v>
      </c>
      <c r="AE75">
        <f t="shared" ca="1" si="233"/>
        <v>-0.59529025617522735</v>
      </c>
      <c r="AF75">
        <f t="shared" ca="1" si="234"/>
        <v>-3.3246944561359797</v>
      </c>
      <c r="AG75">
        <f t="shared" ca="1" si="235"/>
        <v>7.9828579333487654E-17</v>
      </c>
      <c r="AH75">
        <f t="shared" ca="1" si="236"/>
        <v>-1.8906494827824403</v>
      </c>
      <c r="AI75">
        <f t="shared" ca="1" si="237"/>
        <v>1.0499990240507146E-6</v>
      </c>
      <c r="AJ75">
        <f t="shared" ca="1" si="238"/>
        <v>318.95601645857067</v>
      </c>
      <c r="AK75">
        <f t="shared" ca="1" si="239"/>
        <v>13.890402798774767</v>
      </c>
      <c r="AL75">
        <f t="shared" ca="1" si="240"/>
        <v>14.213237147336599</v>
      </c>
      <c r="AM75">
        <f t="shared" ca="1" si="241"/>
        <v>7.142400965963823</v>
      </c>
      <c r="AN75">
        <f t="shared" ca="1" si="242"/>
        <v>7.0711437610012409</v>
      </c>
      <c r="AO75">
        <f t="shared" ca="1" si="243"/>
        <v>6.4360383961484473</v>
      </c>
      <c r="AP75">
        <f t="shared" ca="1" si="244"/>
        <v>1.2916481794939554</v>
      </c>
      <c r="AQ75">
        <f t="shared" ca="1" si="245"/>
        <v>0.6381781139522994</v>
      </c>
      <c r="AR75">
        <f t="shared" ca="1" si="246"/>
        <v>0.6381781139522994</v>
      </c>
      <c r="AS75">
        <f t="shared" ca="1" si="247"/>
        <v>0.29825572364281644</v>
      </c>
      <c r="AT75">
        <f t="shared" ca="1" si="248"/>
        <v>0.29825572364281644</v>
      </c>
      <c r="AU75">
        <f t="shared" ca="1" si="249"/>
        <v>0.13981091191515901</v>
      </c>
      <c r="AV75">
        <f t="shared" ca="1" si="250"/>
        <v>0.13981091191515901</v>
      </c>
      <c r="AW75">
        <f t="shared" ca="1" si="251"/>
        <v>0.85</v>
      </c>
      <c r="AX75">
        <f t="shared" ca="1" si="252"/>
        <v>8647.5809089493523</v>
      </c>
      <c r="AY75">
        <f t="shared" ca="1" si="253"/>
        <v>1.6946563829004699</v>
      </c>
      <c r="AZ75">
        <f t="shared" ca="1" si="254"/>
        <v>12.540236542766165</v>
      </c>
      <c r="BA75">
        <f t="shared" ca="1" si="255"/>
        <v>13.244751018839485</v>
      </c>
      <c r="BB75">
        <f t="shared" ca="1" si="256"/>
        <v>91.733553913860192</v>
      </c>
      <c r="BC75">
        <f t="shared" ca="1" si="257"/>
        <v>47.376744664147431</v>
      </c>
      <c r="BD75">
        <f t="shared" ca="1" si="258"/>
        <v>1.9165039444279666</v>
      </c>
      <c r="BE75">
        <f t="shared" ca="1" si="259"/>
        <v>0</v>
      </c>
      <c r="BF75">
        <f t="shared" ca="1" si="260"/>
        <v>0</v>
      </c>
      <c r="BG75">
        <f t="shared" ca="1" si="261"/>
        <v>0.47706655241087664</v>
      </c>
      <c r="BH75">
        <f t="shared" ca="1" si="262"/>
        <v>4.2355262349845999</v>
      </c>
      <c r="BI75">
        <f t="shared" ca="1" si="263"/>
        <v>0</v>
      </c>
      <c r="BJ75">
        <f t="shared" ca="1" si="264"/>
        <v>0</v>
      </c>
      <c r="BK75">
        <f t="shared" ca="1" si="265"/>
        <v>0</v>
      </c>
      <c r="BL75">
        <f t="shared" ca="1" si="266"/>
        <v>0</v>
      </c>
      <c r="BM75">
        <f t="shared" ca="1" si="267"/>
        <v>8.5962072166392804</v>
      </c>
      <c r="BN75">
        <f t="shared" ca="1" si="268"/>
        <v>10.131379569894079</v>
      </c>
      <c r="BO75">
        <f t="shared" ca="1" si="269"/>
        <v>7.6073425251240065</v>
      </c>
      <c r="BP75">
        <f t="shared" ca="1" si="270"/>
        <v>11.066054871549987</v>
      </c>
      <c r="BQ75">
        <f t="shared" ca="1" si="271"/>
        <v>61.664500311047028</v>
      </c>
      <c r="BR75">
        <f t="shared" ca="1" si="272"/>
        <v>0</v>
      </c>
      <c r="BS75">
        <f t="shared" ca="1" si="273"/>
        <v>0.47706655241087664</v>
      </c>
      <c r="BT75">
        <f t="shared" ca="1" si="274"/>
        <v>0</v>
      </c>
      <c r="BU75">
        <f t="shared" ca="1" si="275"/>
        <v>0</v>
      </c>
      <c r="BV75">
        <f t="shared" ca="1" si="276"/>
        <v>10.940852979526456</v>
      </c>
      <c r="BW75">
        <f t="shared" ca="1" si="277"/>
        <v>6.4968596843159396</v>
      </c>
      <c r="BX75">
        <f t="shared" ca="1" si="278"/>
        <v>9.911042107450033</v>
      </c>
      <c r="BY75">
        <f t="shared" ca="1" si="279"/>
        <v>0</v>
      </c>
      <c r="BZ75">
        <f t="shared" ca="1" si="280"/>
        <v>1.9165039444279666</v>
      </c>
      <c r="CA75">
        <f t="shared" ca="1" si="281"/>
        <v>45.673808600445035</v>
      </c>
      <c r="CB75">
        <f t="shared" ca="1" si="282"/>
        <v>0</v>
      </c>
      <c r="CC75">
        <f t="shared" ca="1" si="283"/>
        <v>1.9165039444279666</v>
      </c>
      <c r="CD75">
        <f t="shared" ca="1" si="284"/>
        <v>0</v>
      </c>
      <c r="CE75">
        <f t="shared" ca="1" si="285"/>
        <v>8.6768623004291925</v>
      </c>
      <c r="CF75">
        <f t="shared" ca="1" si="286"/>
        <v>2.1243083004431234</v>
      </c>
      <c r="CG75">
        <f t="shared" ca="1" si="287"/>
        <v>0</v>
      </c>
      <c r="CH75">
        <f t="shared" ca="1" si="288"/>
        <v>20.723257921563903</v>
      </c>
      <c r="CI75">
        <f t="shared" ca="1" si="289"/>
        <v>8.0565582768843669</v>
      </c>
      <c r="CJ75">
        <f t="shared" ca="1" si="290"/>
        <v>4.2355262349845999</v>
      </c>
      <c r="CK75">
        <f t="shared" ca="1" si="291"/>
        <v>0</v>
      </c>
      <c r="CL75">
        <f t="shared" ca="1" si="292"/>
        <v>0</v>
      </c>
      <c r="CM75">
        <f t="shared" ca="1" si="293"/>
        <v>34.383333333333333</v>
      </c>
      <c r="CN75">
        <f t="shared" ca="1" si="294"/>
        <v>34.978000440728771</v>
      </c>
      <c r="CO75">
        <f t="shared" ca="1" si="295"/>
        <v>0</v>
      </c>
      <c r="CP75">
        <f t="shared" ca="1" si="296"/>
        <v>0</v>
      </c>
      <c r="CQ75">
        <f t="shared" ca="1" si="297"/>
        <v>39.961066875436735</v>
      </c>
      <c r="CR75">
        <f t="shared" ca="1" si="298"/>
        <v>0</v>
      </c>
      <c r="CS75">
        <f t="shared" ca="1" si="299"/>
        <v>0</v>
      </c>
      <c r="CT75">
        <f t="shared" ca="1" si="300"/>
        <v>0</v>
      </c>
      <c r="CU75">
        <f t="shared" ca="1" si="301"/>
        <v>0</v>
      </c>
      <c r="CV75">
        <f t="shared" ca="1" si="302"/>
        <v>0</v>
      </c>
      <c r="CW75">
        <f t="shared" ca="1" si="303"/>
        <v>1.7029360637024034</v>
      </c>
      <c r="CX75">
        <f t="shared" ca="1" si="304"/>
        <v>14.764822199310368</v>
      </c>
      <c r="CY75">
        <f t="shared" ca="1" si="305"/>
        <v>75.018692667653397</v>
      </c>
      <c r="CZ75">
        <f t="shared" ca="1" si="306"/>
        <v>0</v>
      </c>
      <c r="DA75">
        <f t="shared" ca="1" si="307"/>
        <v>0</v>
      </c>
      <c r="DB75">
        <f t="shared" ca="1" si="308"/>
        <v>1.3205846875787333</v>
      </c>
      <c r="DC75">
        <f t="shared" ca="1" si="309"/>
        <v>-3.0200388426975699</v>
      </c>
      <c r="DD75">
        <f t="shared" ca="1" si="310"/>
        <v>-0.25509731670445934</v>
      </c>
      <c r="DE75">
        <f t="shared" ca="1" si="311"/>
        <v>-1.2720420760896933</v>
      </c>
      <c r="DF75">
        <f t="shared" ca="1" si="312"/>
        <v>-3.4136660682791629</v>
      </c>
      <c r="DG75">
        <f t="shared" ca="1" si="313"/>
        <v>-5.7117663847946538</v>
      </c>
      <c r="DH75">
        <f t="shared" ca="1" si="314"/>
        <v>0</v>
      </c>
      <c r="DI75">
        <f t="shared" ca="1" si="315"/>
        <v>0.75</v>
      </c>
      <c r="DJ75">
        <f t="shared" ca="1" si="316"/>
        <v>7.666666666666667</v>
      </c>
      <c r="DK75">
        <f t="shared" ca="1" si="317"/>
        <v>3.3333333333333335</v>
      </c>
      <c r="DL75">
        <f t="shared" ca="1" si="318"/>
        <v>1.3333333333333333</v>
      </c>
      <c r="DM75">
        <f t="shared" ca="1" si="319"/>
        <v>0</v>
      </c>
      <c r="DN75">
        <f t="shared" ca="1" si="320"/>
        <v>0</v>
      </c>
      <c r="DO75">
        <f t="shared" ca="1" si="321"/>
        <v>0</v>
      </c>
      <c r="DP75">
        <f t="shared" ca="1" si="322"/>
        <v>0.33333333333333331</v>
      </c>
      <c r="DQ75">
        <f t="shared" ca="1" si="323"/>
        <v>0</v>
      </c>
      <c r="DR75">
        <f t="shared" ca="1" si="324"/>
        <v>0.33333333333333331</v>
      </c>
      <c r="DS75">
        <f t="shared" ca="1" si="325"/>
        <v>0.33333333333333331</v>
      </c>
      <c r="DT75">
        <f t="shared" ca="1" si="326"/>
        <v>1.3333333333333333</v>
      </c>
      <c r="DU75">
        <f t="shared" ca="1" si="327"/>
        <v>3</v>
      </c>
      <c r="DV75">
        <f t="shared" ca="1" si="328"/>
        <v>3.3333333333333335</v>
      </c>
      <c r="DW75">
        <f t="shared" ca="1" si="329"/>
        <v>0</v>
      </c>
      <c r="DX75">
        <f t="shared" ca="1" si="330"/>
        <v>0</v>
      </c>
      <c r="DY75">
        <f t="shared" ca="1" si="331"/>
        <v>0</v>
      </c>
      <c r="DZ75">
        <f t="shared" ca="1" si="332"/>
        <v>0.33333333333333331</v>
      </c>
      <c r="EA75">
        <f t="shared" ca="1" si="333"/>
        <v>-5.1755999999999895</v>
      </c>
      <c r="EB75">
        <f t="shared" ca="1" si="334"/>
        <v>25.219366666666662</v>
      </c>
      <c r="EC75">
        <f t="shared" ca="1" si="335"/>
        <v>0</v>
      </c>
      <c r="ED75">
        <f t="shared" ca="1" si="336"/>
        <v>0</v>
      </c>
      <c r="EE75">
        <f t="shared" ca="1" si="337"/>
        <v>0</v>
      </c>
      <c r="EF75">
        <f t="shared" ca="1" si="338"/>
        <v>0</v>
      </c>
      <c r="EG75">
        <f t="shared" ca="1" si="339"/>
        <v>0</v>
      </c>
      <c r="EH75">
        <f t="shared" ca="1" si="340"/>
        <v>0</v>
      </c>
      <c r="EI75">
        <f t="shared" ca="1" si="341"/>
        <v>0</v>
      </c>
      <c r="EJ75">
        <f t="shared" ca="1" si="342"/>
        <v>0.33333333333333331</v>
      </c>
      <c r="EK75">
        <f t="shared" ca="1" si="343"/>
        <v>0</v>
      </c>
      <c r="EL75">
        <f t="shared" ca="1" si="344"/>
        <v>0</v>
      </c>
      <c r="EM75">
        <f t="shared" ca="1" si="345"/>
        <v>0</v>
      </c>
      <c r="EN75">
        <f t="shared" ca="1" si="346"/>
        <v>0</v>
      </c>
      <c r="EO75">
        <f t="shared" ca="1" si="347"/>
        <v>0</v>
      </c>
      <c r="EP75">
        <f t="shared" ca="1" si="348"/>
        <v>0</v>
      </c>
      <c r="EQ75">
        <f t="shared" ca="1" si="349"/>
        <v>0</v>
      </c>
      <c r="ER75">
        <f t="shared" ca="1" si="350"/>
        <v>0</v>
      </c>
      <c r="ES75">
        <f t="shared" ca="1" si="351"/>
        <v>0</v>
      </c>
      <c r="ET75">
        <f t="shared" ca="1" si="352"/>
        <v>0</v>
      </c>
      <c r="EU75">
        <f t="shared" ca="1" si="353"/>
        <v>0</v>
      </c>
      <c r="EV75">
        <f t="shared" ca="1" si="354"/>
        <v>0</v>
      </c>
      <c r="EW75">
        <f t="shared" ca="1" si="355"/>
        <v>0</v>
      </c>
      <c r="EX75">
        <f t="shared" ca="1" si="356"/>
        <v>0</v>
      </c>
      <c r="EY75">
        <f t="shared" ca="1" si="357"/>
        <v>0</v>
      </c>
      <c r="EZ75">
        <f t="shared" ca="1" si="358"/>
        <v>0</v>
      </c>
      <c r="FA75">
        <f t="shared" ca="1" si="359"/>
        <v>0</v>
      </c>
      <c r="FB75">
        <f t="shared" ca="1" si="360"/>
        <v>0</v>
      </c>
      <c r="FC75">
        <f t="shared" ca="1" si="361"/>
        <v>0</v>
      </c>
      <c r="FD75">
        <f t="shared" ca="1" si="362"/>
        <v>0</v>
      </c>
      <c r="FE75">
        <f t="shared" ca="1" si="363"/>
        <v>0</v>
      </c>
      <c r="FF75">
        <f t="shared" ca="1" si="364"/>
        <v>0</v>
      </c>
      <c r="FG75">
        <f t="shared" ca="1" si="365"/>
        <v>0</v>
      </c>
      <c r="FH75">
        <f t="shared" ca="1" si="366"/>
        <v>0</v>
      </c>
      <c r="FI75">
        <f t="shared" ca="1" si="367"/>
        <v>0</v>
      </c>
      <c r="FJ75">
        <f t="shared" ca="1" si="368"/>
        <v>0</v>
      </c>
      <c r="FK75">
        <f t="shared" ca="1" si="369"/>
        <v>0.33333333333333331</v>
      </c>
      <c r="FL75">
        <f t="shared" ca="1" si="370"/>
        <v>0</v>
      </c>
      <c r="FM75">
        <f t="shared" ca="1" si="371"/>
        <v>0</v>
      </c>
      <c r="FN75">
        <f t="shared" ca="1" si="372"/>
        <v>0</v>
      </c>
      <c r="FO75">
        <f t="shared" ca="1" si="373"/>
        <v>0</v>
      </c>
      <c r="FP75">
        <f t="shared" ca="1" si="374"/>
        <v>0</v>
      </c>
      <c r="FQ75">
        <f t="shared" ca="1" si="375"/>
        <v>0</v>
      </c>
      <c r="FR75">
        <f t="shared" ca="1" si="376"/>
        <v>0</v>
      </c>
      <c r="FS75">
        <f t="shared" ca="1" si="377"/>
        <v>0</v>
      </c>
      <c r="FT75">
        <f t="shared" ca="1" si="378"/>
        <v>0</v>
      </c>
      <c r="FU75">
        <f t="shared" ca="1" si="379"/>
        <v>1.6666666666666667</v>
      </c>
      <c r="FV75">
        <f t="shared" ca="1" si="380"/>
        <v>0</v>
      </c>
      <c r="FW75">
        <f t="shared" ca="1" si="381"/>
        <v>0</v>
      </c>
      <c r="FX75">
        <f t="shared" ca="1" si="382"/>
        <v>0</v>
      </c>
      <c r="FY75">
        <f t="shared" ca="1" si="383"/>
        <v>0</v>
      </c>
      <c r="FZ75">
        <f t="shared" ca="1" si="384"/>
        <v>0</v>
      </c>
      <c r="GA75">
        <f t="shared" ca="1" si="385"/>
        <v>0</v>
      </c>
      <c r="GB75">
        <f t="shared" ca="1" si="386"/>
        <v>0</v>
      </c>
      <c r="GC75">
        <f t="shared" ca="1" si="387"/>
        <v>0</v>
      </c>
      <c r="GD75">
        <f t="shared" ca="1" si="388"/>
        <v>0</v>
      </c>
      <c r="GE75">
        <f t="shared" ca="1" si="389"/>
        <v>0</v>
      </c>
      <c r="GF75">
        <f t="shared" ca="1" si="390"/>
        <v>0</v>
      </c>
      <c r="GG75">
        <f t="shared" ca="1" si="391"/>
        <v>0</v>
      </c>
      <c r="GH75">
        <f t="shared" ca="1" si="392"/>
        <v>0</v>
      </c>
      <c r="GI75">
        <f t="shared" ca="1" si="393"/>
        <v>0</v>
      </c>
      <c r="GJ75">
        <f t="shared" ca="1" si="394"/>
        <v>0</v>
      </c>
      <c r="GK75">
        <f t="shared" ca="1" si="395"/>
        <v>0</v>
      </c>
      <c r="GL75">
        <f t="shared" ca="1" si="396"/>
        <v>0</v>
      </c>
      <c r="GM75">
        <f t="shared" ca="1" si="397"/>
        <v>0</v>
      </c>
      <c r="GN75">
        <f t="shared" ca="1" si="398"/>
        <v>0</v>
      </c>
      <c r="GO75">
        <f t="shared" ca="1" si="399"/>
        <v>0</v>
      </c>
      <c r="GP75">
        <f t="shared" ca="1" si="400"/>
        <v>0.33333333333333331</v>
      </c>
      <c r="GQ75">
        <f t="shared" ca="1" si="401"/>
        <v>0.33333333333333331</v>
      </c>
      <c r="GR75">
        <f t="shared" ca="1" si="402"/>
        <v>0</v>
      </c>
      <c r="GS75">
        <f t="shared" ca="1" si="403"/>
        <v>0</v>
      </c>
      <c r="GT75">
        <f t="shared" ca="1" si="404"/>
        <v>0</v>
      </c>
      <c r="GU75">
        <f t="shared" ca="1" si="405"/>
        <v>0</v>
      </c>
      <c r="GV75">
        <f t="shared" ca="1" si="406"/>
        <v>0</v>
      </c>
      <c r="GW75">
        <f t="shared" ca="1" si="407"/>
        <v>0</v>
      </c>
      <c r="GX75">
        <f t="shared" ca="1" si="408"/>
        <v>0</v>
      </c>
      <c r="GY75">
        <f t="shared" ca="1" si="409"/>
        <v>1</v>
      </c>
      <c r="GZ75">
        <f t="shared" ca="1" si="410"/>
        <v>0</v>
      </c>
      <c r="HA75">
        <f t="shared" ca="1" si="411"/>
        <v>0</v>
      </c>
      <c r="HB75">
        <f t="shared" ca="1" si="412"/>
        <v>0</v>
      </c>
      <c r="HC75">
        <f t="shared" ca="1" si="413"/>
        <v>0</v>
      </c>
      <c r="HD75">
        <f t="shared" ca="1" si="414"/>
        <v>0</v>
      </c>
      <c r="HE75">
        <f t="shared" ca="1" si="415"/>
        <v>0</v>
      </c>
      <c r="HF75">
        <f t="shared" ca="1" si="416"/>
        <v>0</v>
      </c>
      <c r="HG75">
        <f t="shared" ca="1" si="417"/>
        <v>0</v>
      </c>
      <c r="HH75">
        <f t="shared" ca="1" si="418"/>
        <v>0</v>
      </c>
      <c r="HI75">
        <f t="shared" ca="1" si="419"/>
        <v>0</v>
      </c>
    </row>
    <row r="76" spans="2:217" x14ac:dyDescent="0.2">
      <c r="B76" s="2">
        <v>45325</v>
      </c>
      <c r="C76">
        <v>2</v>
      </c>
      <c r="D76">
        <v>1</v>
      </c>
      <c r="E76">
        <v>30</v>
      </c>
      <c r="F76">
        <v>9</v>
      </c>
      <c r="G76" s="5">
        <v>513</v>
      </c>
      <c r="H76">
        <f t="shared" ca="1" si="210"/>
        <v>4.333333333333333</v>
      </c>
      <c r="I76">
        <f t="shared" ca="1" si="211"/>
        <v>11.333333333333334</v>
      </c>
      <c r="J76">
        <f t="shared" ca="1" si="212"/>
        <v>7.1592052469135767</v>
      </c>
      <c r="K76">
        <f t="shared" ca="1" si="213"/>
        <v>-3.3412808641975267</v>
      </c>
      <c r="L76">
        <f t="shared" ca="1" si="214"/>
        <v>7.1592052469135767</v>
      </c>
      <c r="M76">
        <f t="shared" ca="1" si="215"/>
        <v>0</v>
      </c>
      <c r="N76">
        <f t="shared" ca="1" si="216"/>
        <v>0.4838281229918957</v>
      </c>
      <c r="O76">
        <f t="shared" ca="1" si="217"/>
        <v>287.64133333333262</v>
      </c>
      <c r="P76">
        <f t="shared" ca="1" si="218"/>
        <v>277.56133333333236</v>
      </c>
      <c r="Q76">
        <f t="shared" ca="1" si="219"/>
        <v>287.58914503993998</v>
      </c>
      <c r="R76">
        <f t="shared" ca="1" si="220"/>
        <v>44.666666666666664</v>
      </c>
      <c r="S76">
        <f t="shared" ca="1" si="221"/>
        <v>0</v>
      </c>
      <c r="T76">
        <f t="shared" ca="1" si="222"/>
        <v>0.34410271473685267</v>
      </c>
      <c r="U76">
        <f t="shared" ca="1" si="223"/>
        <v>-1</v>
      </c>
      <c r="V76">
        <f t="shared" ca="1" si="224"/>
        <v>1</v>
      </c>
      <c r="W76">
        <f t="shared" ca="1" si="225"/>
        <v>0.34410271473685267</v>
      </c>
      <c r="X76">
        <f t="shared" ca="1" si="226"/>
        <v>1.8518518518518501</v>
      </c>
      <c r="Y76">
        <f t="shared" ca="1" si="227"/>
        <v>2.5185185185185133</v>
      </c>
      <c r="Z76">
        <f t="shared" ca="1" si="228"/>
        <v>2.81481481481481</v>
      </c>
      <c r="AA76">
        <f t="shared" ca="1" si="229"/>
        <v>-2.238420916083095E-15</v>
      </c>
      <c r="AB76">
        <f t="shared" ca="1" si="230"/>
        <v>-0.23665757007075602</v>
      </c>
      <c r="AC76">
        <f t="shared" ca="1" si="231"/>
        <v>-0.58361675321230744</v>
      </c>
      <c r="AD76">
        <f t="shared" ca="1" si="232"/>
        <v>-2.5406875697803701</v>
      </c>
      <c r="AE76">
        <f t="shared" ca="1" si="233"/>
        <v>-0.59529025617522746</v>
      </c>
      <c r="AF76">
        <f t="shared" ca="1" si="234"/>
        <v>-3.313696093034423</v>
      </c>
      <c r="AG76">
        <f t="shared" ca="1" si="235"/>
        <v>-2.3225924053828897E-17</v>
      </c>
      <c r="AH76">
        <f t="shared" ca="1" si="236"/>
        <v>-1.8929660316441435</v>
      </c>
      <c r="AI76">
        <f t="shared" ca="1" si="237"/>
        <v>5.1666627498354143E-7</v>
      </c>
      <c r="AJ76">
        <f t="shared" ca="1" si="238"/>
        <v>284.26536751386237</v>
      </c>
      <c r="AK76">
        <f t="shared" ca="1" si="239"/>
        <v>12.821367205045901</v>
      </c>
      <c r="AL76">
        <f t="shared" ca="1" si="240"/>
        <v>13.243821050515299</v>
      </c>
      <c r="AM76">
        <f t="shared" ca="1" si="241"/>
        <v>6.8396515358091996</v>
      </c>
      <c r="AN76">
        <f t="shared" ca="1" si="242"/>
        <v>6.4751421601809795</v>
      </c>
      <c r="AO76">
        <f t="shared" ca="1" si="243"/>
        <v>5.9819142509165166</v>
      </c>
      <c r="AP76">
        <f t="shared" ca="1" si="244"/>
        <v>1.1402734644166419</v>
      </c>
      <c r="AQ76">
        <f t="shared" ca="1" si="245"/>
        <v>0.52847006554165266</v>
      </c>
      <c r="AR76">
        <f t="shared" ca="1" si="246"/>
        <v>0.52847006554165266</v>
      </c>
      <c r="AS76">
        <f t="shared" ca="1" si="247"/>
        <v>0.24120226591665947</v>
      </c>
      <c r="AT76">
        <f t="shared" ca="1" si="248"/>
        <v>0.24120226591665947</v>
      </c>
      <c r="AU76">
        <f t="shared" ca="1" si="249"/>
        <v>0.10196723314583134</v>
      </c>
      <c r="AV76">
        <f t="shared" ca="1" si="250"/>
        <v>0.10196723314583134</v>
      </c>
      <c r="AW76">
        <f t="shared" ca="1" si="251"/>
        <v>0.91666666666666663</v>
      </c>
      <c r="AX76">
        <f t="shared" ca="1" si="252"/>
        <v>1679.4789706541587</v>
      </c>
      <c r="AY76">
        <f t="shared" ca="1" si="253"/>
        <v>1.5598299783321867</v>
      </c>
      <c r="AZ76">
        <f t="shared" ca="1" si="254"/>
        <v>12.335373578257288</v>
      </c>
      <c r="BA76">
        <f t="shared" ca="1" si="255"/>
        <v>12.991481359437229</v>
      </c>
      <c r="BB76">
        <f t="shared" ca="1" si="256"/>
        <v>87.048291538841951</v>
      </c>
      <c r="BC76">
        <f t="shared" ca="1" si="257"/>
        <v>45.673808600445035</v>
      </c>
      <c r="BD76">
        <f t="shared" ca="1" si="258"/>
        <v>0</v>
      </c>
      <c r="BE76">
        <f t="shared" ca="1" si="259"/>
        <v>0</v>
      </c>
      <c r="BF76">
        <f t="shared" ca="1" si="260"/>
        <v>0</v>
      </c>
      <c r="BG76">
        <f t="shared" ca="1" si="261"/>
        <v>0</v>
      </c>
      <c r="BH76">
        <f t="shared" ca="1" si="262"/>
        <v>4.2355262349845999</v>
      </c>
      <c r="BI76">
        <f t="shared" ca="1" si="263"/>
        <v>0</v>
      </c>
      <c r="BJ76">
        <f t="shared" ca="1" si="264"/>
        <v>0</v>
      </c>
      <c r="BK76">
        <f t="shared" ca="1" si="265"/>
        <v>0</v>
      </c>
      <c r="BL76">
        <f t="shared" ca="1" si="266"/>
        <v>0</v>
      </c>
      <c r="BM76">
        <f t="shared" ca="1" si="267"/>
        <v>14.63862592430258</v>
      </c>
      <c r="BN76">
        <f t="shared" ca="1" si="268"/>
        <v>4.2486166008862467</v>
      </c>
      <c r="BO76">
        <f t="shared" ca="1" si="269"/>
        <v>6.4236790177997305</v>
      </c>
      <c r="BP76">
        <f t="shared" ca="1" si="270"/>
        <v>11.522974390273385</v>
      </c>
      <c r="BQ76">
        <f t="shared" ca="1" si="271"/>
        <v>59.504644728621237</v>
      </c>
      <c r="BR76">
        <f t="shared" ca="1" si="272"/>
        <v>0</v>
      </c>
      <c r="BS76">
        <f t="shared" ca="1" si="273"/>
        <v>0</v>
      </c>
      <c r="BT76">
        <f t="shared" ca="1" si="274"/>
        <v>0</v>
      </c>
      <c r="BU76">
        <f t="shared" ca="1" si="275"/>
        <v>0</v>
      </c>
      <c r="BV76">
        <f t="shared" ca="1" si="276"/>
        <v>10.982164573855314</v>
      </c>
      <c r="BW76">
        <f t="shared" ca="1" si="277"/>
        <v>4.3312397895439601</v>
      </c>
      <c r="BX76">
        <f t="shared" ca="1" si="278"/>
        <v>11.925181676671132</v>
      </c>
      <c r="BY76">
        <f t="shared" ca="1" si="279"/>
        <v>0</v>
      </c>
      <c r="BZ76">
        <f t="shared" ca="1" si="280"/>
        <v>0</v>
      </c>
      <c r="CA76">
        <f t="shared" ca="1" si="281"/>
        <v>45.673808600445035</v>
      </c>
      <c r="CB76">
        <f t="shared" ca="1" si="282"/>
        <v>0</v>
      </c>
      <c r="CC76">
        <f t="shared" ca="1" si="283"/>
        <v>0</v>
      </c>
      <c r="CD76">
        <f t="shared" ca="1" si="284"/>
        <v>0</v>
      </c>
      <c r="CE76">
        <f t="shared" ca="1" si="285"/>
        <v>4.3312397895439601</v>
      </c>
      <c r="CF76">
        <f t="shared" ca="1" si="286"/>
        <v>2.16561989477198</v>
      </c>
      <c r="CG76">
        <f t="shared" ca="1" si="287"/>
        <v>0</v>
      </c>
      <c r="CH76">
        <f t="shared" ca="1" si="288"/>
        <v>20.2663384028405</v>
      </c>
      <c r="CI76">
        <f t="shared" ca="1" si="289"/>
        <v>10.070697846105466</v>
      </c>
      <c r="CJ76">
        <f t="shared" ca="1" si="290"/>
        <v>4.2355262349845999</v>
      </c>
      <c r="CK76">
        <f t="shared" ca="1" si="291"/>
        <v>0</v>
      </c>
      <c r="CL76">
        <f t="shared" ca="1" si="292"/>
        <v>0</v>
      </c>
      <c r="CM76">
        <f t="shared" ca="1" si="293"/>
        <v>27.64</v>
      </c>
      <c r="CN76">
        <f t="shared" ca="1" si="294"/>
        <v>32.951327765078766</v>
      </c>
      <c r="CO76">
        <f t="shared" ca="1" si="295"/>
        <v>0</v>
      </c>
      <c r="CP76">
        <f t="shared" ca="1" si="296"/>
        <v>0</v>
      </c>
      <c r="CQ76">
        <f t="shared" ca="1" si="297"/>
        <v>39.961066875436735</v>
      </c>
      <c r="CR76">
        <f t="shared" ca="1" si="298"/>
        <v>0</v>
      </c>
      <c r="CS76">
        <f t="shared" ca="1" si="299"/>
        <v>0</v>
      </c>
      <c r="CT76">
        <f t="shared" ca="1" si="300"/>
        <v>0</v>
      </c>
      <c r="CU76">
        <f t="shared" ca="1" si="301"/>
        <v>0</v>
      </c>
      <c r="CV76">
        <f t="shared" ca="1" si="302"/>
        <v>0</v>
      </c>
      <c r="CW76">
        <f t="shared" ca="1" si="303"/>
        <v>0</v>
      </c>
      <c r="CX76">
        <f t="shared" ca="1" si="304"/>
        <v>13.830836128176101</v>
      </c>
      <c r="CY76">
        <f t="shared" ca="1" si="305"/>
        <v>69.779907722348142</v>
      </c>
      <c r="CZ76">
        <f t="shared" ca="1" si="306"/>
        <v>0</v>
      </c>
      <c r="DA76">
        <f t="shared" ca="1" si="307"/>
        <v>0</v>
      </c>
      <c r="DB76">
        <f t="shared" ca="1" si="308"/>
        <v>0</v>
      </c>
      <c r="DC76">
        <f t="shared" ca="1" si="309"/>
        <v>-2.8731150793650766</v>
      </c>
      <c r="DD76">
        <f t="shared" ca="1" si="310"/>
        <v>0</v>
      </c>
      <c r="DE76">
        <f t="shared" ca="1" si="311"/>
        <v>-1.3025488158226233</v>
      </c>
      <c r="DF76">
        <f t="shared" ca="1" si="312"/>
        <v>-2.2928240740740731</v>
      </c>
      <c r="DG76">
        <f t="shared" ca="1" si="313"/>
        <v>-5.5614197530864127</v>
      </c>
      <c r="DH76">
        <f t="shared" ca="1" si="314"/>
        <v>0</v>
      </c>
      <c r="DI76">
        <f t="shared" ca="1" si="315"/>
        <v>0.71428571428571397</v>
      </c>
      <c r="DJ76">
        <f t="shared" ca="1" si="316"/>
        <v>7</v>
      </c>
      <c r="DK76">
        <f t="shared" ca="1" si="317"/>
        <v>3</v>
      </c>
      <c r="DL76">
        <f t="shared" ca="1" si="318"/>
        <v>1</v>
      </c>
      <c r="DM76">
        <f t="shared" ca="1" si="319"/>
        <v>0</v>
      </c>
      <c r="DN76">
        <f t="shared" ca="1" si="320"/>
        <v>0</v>
      </c>
      <c r="DO76">
        <f t="shared" ca="1" si="321"/>
        <v>0</v>
      </c>
      <c r="DP76">
        <f t="shared" ca="1" si="322"/>
        <v>0.33333333333333331</v>
      </c>
      <c r="DQ76">
        <f t="shared" ca="1" si="323"/>
        <v>0</v>
      </c>
      <c r="DR76">
        <f t="shared" ca="1" si="324"/>
        <v>0.33333333333333331</v>
      </c>
      <c r="DS76">
        <f t="shared" ca="1" si="325"/>
        <v>0</v>
      </c>
      <c r="DT76">
        <f t="shared" ca="1" si="326"/>
        <v>1</v>
      </c>
      <c r="DU76">
        <f t="shared" ca="1" si="327"/>
        <v>2.6666666666666665</v>
      </c>
      <c r="DV76">
        <f t="shared" ca="1" si="328"/>
        <v>2.6666666666666665</v>
      </c>
      <c r="DW76">
        <f t="shared" ca="1" si="329"/>
        <v>0</v>
      </c>
      <c r="DX76">
        <f t="shared" ca="1" si="330"/>
        <v>0</v>
      </c>
      <c r="DY76">
        <f t="shared" ca="1" si="331"/>
        <v>0</v>
      </c>
      <c r="DZ76">
        <f t="shared" ca="1" si="332"/>
        <v>0.33333333333333331</v>
      </c>
      <c r="EA76">
        <f t="shared" ca="1" si="333"/>
        <v>-5.0916333333333235</v>
      </c>
      <c r="EB76">
        <f t="shared" ca="1" si="334"/>
        <v>23.042100000000001</v>
      </c>
      <c r="EC76">
        <f t="shared" ca="1" si="335"/>
        <v>0</v>
      </c>
      <c r="ED76">
        <f t="shared" ca="1" si="336"/>
        <v>0</v>
      </c>
      <c r="EE76">
        <f t="shared" ca="1" si="337"/>
        <v>0</v>
      </c>
      <c r="EF76">
        <f t="shared" ca="1" si="338"/>
        <v>0</v>
      </c>
      <c r="EG76">
        <f t="shared" ca="1" si="339"/>
        <v>0</v>
      </c>
      <c r="EH76">
        <f t="shared" ca="1" si="340"/>
        <v>0</v>
      </c>
      <c r="EI76">
        <f t="shared" ca="1" si="341"/>
        <v>0</v>
      </c>
      <c r="EJ76">
        <f t="shared" ca="1" si="342"/>
        <v>0</v>
      </c>
      <c r="EK76">
        <f t="shared" ca="1" si="343"/>
        <v>0</v>
      </c>
      <c r="EL76">
        <f t="shared" ca="1" si="344"/>
        <v>0</v>
      </c>
      <c r="EM76">
        <f t="shared" ca="1" si="345"/>
        <v>0</v>
      </c>
      <c r="EN76">
        <f t="shared" ca="1" si="346"/>
        <v>0</v>
      </c>
      <c r="EO76">
        <f t="shared" ca="1" si="347"/>
        <v>0</v>
      </c>
      <c r="EP76">
        <f t="shared" ca="1" si="348"/>
        <v>0</v>
      </c>
      <c r="EQ76">
        <f t="shared" ca="1" si="349"/>
        <v>0</v>
      </c>
      <c r="ER76">
        <f t="shared" ca="1" si="350"/>
        <v>0</v>
      </c>
      <c r="ES76">
        <f t="shared" ca="1" si="351"/>
        <v>0</v>
      </c>
      <c r="ET76">
        <f t="shared" ca="1" si="352"/>
        <v>0</v>
      </c>
      <c r="EU76">
        <f t="shared" ca="1" si="353"/>
        <v>0</v>
      </c>
      <c r="EV76">
        <f t="shared" ca="1" si="354"/>
        <v>0</v>
      </c>
      <c r="EW76">
        <f t="shared" ca="1" si="355"/>
        <v>0</v>
      </c>
      <c r="EX76">
        <f t="shared" ca="1" si="356"/>
        <v>0</v>
      </c>
      <c r="EY76">
        <f t="shared" ca="1" si="357"/>
        <v>0</v>
      </c>
      <c r="EZ76">
        <f t="shared" ca="1" si="358"/>
        <v>0</v>
      </c>
      <c r="FA76">
        <f t="shared" ca="1" si="359"/>
        <v>0</v>
      </c>
      <c r="FB76">
        <f t="shared" ca="1" si="360"/>
        <v>0</v>
      </c>
      <c r="FC76">
        <f t="shared" ca="1" si="361"/>
        <v>0</v>
      </c>
      <c r="FD76">
        <f t="shared" ca="1" si="362"/>
        <v>0</v>
      </c>
      <c r="FE76">
        <f t="shared" ca="1" si="363"/>
        <v>0</v>
      </c>
      <c r="FF76">
        <f t="shared" ca="1" si="364"/>
        <v>0</v>
      </c>
      <c r="FG76">
        <f t="shared" ca="1" si="365"/>
        <v>0</v>
      </c>
      <c r="FH76">
        <f t="shared" ca="1" si="366"/>
        <v>0</v>
      </c>
      <c r="FI76">
        <f t="shared" ca="1" si="367"/>
        <v>0</v>
      </c>
      <c r="FJ76">
        <f t="shared" ca="1" si="368"/>
        <v>0</v>
      </c>
      <c r="FK76">
        <f t="shared" ca="1" si="369"/>
        <v>0.33333333333333331</v>
      </c>
      <c r="FL76">
        <f t="shared" ca="1" si="370"/>
        <v>0</v>
      </c>
      <c r="FM76">
        <f t="shared" ca="1" si="371"/>
        <v>0</v>
      </c>
      <c r="FN76">
        <f t="shared" ca="1" si="372"/>
        <v>0</v>
      </c>
      <c r="FO76">
        <f t="shared" ca="1" si="373"/>
        <v>0</v>
      </c>
      <c r="FP76">
        <f t="shared" ca="1" si="374"/>
        <v>0</v>
      </c>
      <c r="FQ76">
        <f t="shared" ca="1" si="375"/>
        <v>0</v>
      </c>
      <c r="FR76">
        <f t="shared" ca="1" si="376"/>
        <v>0</v>
      </c>
      <c r="FS76">
        <f t="shared" ca="1" si="377"/>
        <v>0</v>
      </c>
      <c r="FT76">
        <f t="shared" ca="1" si="378"/>
        <v>0</v>
      </c>
      <c r="FU76">
        <f t="shared" ca="1" si="379"/>
        <v>1.6666666666666667</v>
      </c>
      <c r="FV76">
        <f t="shared" ca="1" si="380"/>
        <v>0</v>
      </c>
      <c r="FW76">
        <f t="shared" ca="1" si="381"/>
        <v>0</v>
      </c>
      <c r="FX76">
        <f t="shared" ca="1" si="382"/>
        <v>0</v>
      </c>
      <c r="FY76">
        <f t="shared" ca="1" si="383"/>
        <v>0</v>
      </c>
      <c r="FZ76">
        <f t="shared" ca="1" si="384"/>
        <v>0</v>
      </c>
      <c r="GA76">
        <f t="shared" ca="1" si="385"/>
        <v>0</v>
      </c>
      <c r="GB76">
        <f t="shared" ca="1" si="386"/>
        <v>0</v>
      </c>
      <c r="GC76">
        <f t="shared" ca="1" si="387"/>
        <v>0</v>
      </c>
      <c r="GD76">
        <f t="shared" ca="1" si="388"/>
        <v>0</v>
      </c>
      <c r="GE76">
        <f t="shared" ca="1" si="389"/>
        <v>0</v>
      </c>
      <c r="GF76">
        <f t="shared" ca="1" si="390"/>
        <v>0</v>
      </c>
      <c r="GG76">
        <f t="shared" ca="1" si="391"/>
        <v>0</v>
      </c>
      <c r="GH76">
        <f t="shared" ca="1" si="392"/>
        <v>0</v>
      </c>
      <c r="GI76">
        <f t="shared" ca="1" si="393"/>
        <v>0</v>
      </c>
      <c r="GJ76">
        <f t="shared" ca="1" si="394"/>
        <v>0</v>
      </c>
      <c r="GK76">
        <f t="shared" ca="1" si="395"/>
        <v>0</v>
      </c>
      <c r="GL76">
        <f t="shared" ca="1" si="396"/>
        <v>0</v>
      </c>
      <c r="GM76">
        <f t="shared" ca="1" si="397"/>
        <v>0</v>
      </c>
      <c r="GN76">
        <f t="shared" ca="1" si="398"/>
        <v>0</v>
      </c>
      <c r="GO76">
        <f t="shared" ca="1" si="399"/>
        <v>0</v>
      </c>
      <c r="GP76">
        <f t="shared" ca="1" si="400"/>
        <v>0</v>
      </c>
      <c r="GQ76">
        <f t="shared" ca="1" si="401"/>
        <v>0</v>
      </c>
      <c r="GR76">
        <f t="shared" ca="1" si="402"/>
        <v>0</v>
      </c>
      <c r="GS76">
        <f t="shared" ca="1" si="403"/>
        <v>0</v>
      </c>
      <c r="GT76">
        <f t="shared" ca="1" si="404"/>
        <v>0</v>
      </c>
      <c r="GU76">
        <f t="shared" ca="1" si="405"/>
        <v>0</v>
      </c>
      <c r="GV76">
        <f t="shared" ca="1" si="406"/>
        <v>0</v>
      </c>
      <c r="GW76">
        <f t="shared" ca="1" si="407"/>
        <v>0</v>
      </c>
      <c r="GX76">
        <f t="shared" ca="1" si="408"/>
        <v>0</v>
      </c>
      <c r="GY76">
        <f t="shared" ca="1" si="409"/>
        <v>1</v>
      </c>
      <c r="GZ76">
        <f t="shared" ca="1" si="410"/>
        <v>0</v>
      </c>
      <c r="HA76">
        <f t="shared" ca="1" si="411"/>
        <v>0</v>
      </c>
      <c r="HB76">
        <f t="shared" ca="1" si="412"/>
        <v>0</v>
      </c>
      <c r="HC76">
        <f t="shared" ca="1" si="413"/>
        <v>0</v>
      </c>
      <c r="HD76">
        <f t="shared" ca="1" si="414"/>
        <v>0</v>
      </c>
      <c r="HE76">
        <f t="shared" ca="1" si="415"/>
        <v>0</v>
      </c>
      <c r="HF76">
        <f t="shared" ca="1" si="416"/>
        <v>0</v>
      </c>
      <c r="HG76">
        <f t="shared" ca="1" si="417"/>
        <v>0</v>
      </c>
      <c r="HH76">
        <f t="shared" ca="1" si="418"/>
        <v>0</v>
      </c>
      <c r="HI76">
        <f t="shared" ca="1" si="419"/>
        <v>0</v>
      </c>
    </row>
    <row r="77" spans="2:217" x14ac:dyDescent="0.2">
      <c r="B77" s="2">
        <v>45325</v>
      </c>
      <c r="C77">
        <v>2</v>
      </c>
      <c r="D77">
        <v>1</v>
      </c>
      <c r="E77">
        <v>30</v>
      </c>
      <c r="F77">
        <v>11</v>
      </c>
      <c r="G77" s="5">
        <v>654</v>
      </c>
      <c r="H77">
        <f t="shared" ca="1" si="210"/>
        <v>5</v>
      </c>
      <c r="I77">
        <f t="shared" ca="1" si="211"/>
        <v>12.666666666666666</v>
      </c>
      <c r="J77">
        <f t="shared" ca="1" si="212"/>
        <v>7.2846682098765401</v>
      </c>
      <c r="K77">
        <f t="shared" ca="1" si="213"/>
        <v>-3.5662123645754567</v>
      </c>
      <c r="L77">
        <f t="shared" ca="1" si="214"/>
        <v>7.2846682098765401</v>
      </c>
      <c r="M77">
        <f t="shared" ca="1" si="215"/>
        <v>0</v>
      </c>
      <c r="N77">
        <f t="shared" ca="1" si="216"/>
        <v>0.51212507352760772</v>
      </c>
      <c r="O77">
        <f t="shared" ca="1" si="217"/>
        <v>296.99266666666563</v>
      </c>
      <c r="P77">
        <f t="shared" ca="1" si="218"/>
        <v>285.56866666666565</v>
      </c>
      <c r="Q77">
        <f t="shared" ca="1" si="219"/>
        <v>296.93291174927339</v>
      </c>
      <c r="R77">
        <f t="shared" ca="1" si="220"/>
        <v>48.666666666666664</v>
      </c>
      <c r="S77">
        <f t="shared" ca="1" si="221"/>
        <v>0</v>
      </c>
      <c r="T77">
        <f t="shared" ca="1" si="222"/>
        <v>0.34400656384270367</v>
      </c>
      <c r="U77">
        <f t="shared" ca="1" si="223"/>
        <v>-1</v>
      </c>
      <c r="V77">
        <f t="shared" ca="1" si="224"/>
        <v>1</v>
      </c>
      <c r="W77">
        <f t="shared" ca="1" si="225"/>
        <v>0.34400656384270367</v>
      </c>
      <c r="X77">
        <f t="shared" ca="1" si="226"/>
        <v>1.8181818181818166</v>
      </c>
      <c r="Y77">
        <f t="shared" ca="1" si="227"/>
        <v>2.5050505050504999</v>
      </c>
      <c r="Z77">
        <f t="shared" ca="1" si="228"/>
        <v>2.8282828282828234</v>
      </c>
      <c r="AA77">
        <f t="shared" ca="1" si="229"/>
        <v>-2.2854328621153286E-15</v>
      </c>
      <c r="AB77">
        <f t="shared" ca="1" si="230"/>
        <v>-0.236824283713304</v>
      </c>
      <c r="AC77">
        <f t="shared" ca="1" si="231"/>
        <v>-0.58905022103380889</v>
      </c>
      <c r="AD77">
        <f t="shared" ca="1" si="232"/>
        <v>-2.5850208983572998</v>
      </c>
      <c r="AE77">
        <f t="shared" ca="1" si="233"/>
        <v>-0.59529025617522746</v>
      </c>
      <c r="AF77">
        <f t="shared" ca="1" si="234"/>
        <v>-3.3238611591414666</v>
      </c>
      <c r="AG77">
        <f t="shared" ca="1" si="235"/>
        <v>-7.5983622091411607E-17</v>
      </c>
      <c r="AH77">
        <f t="shared" ca="1" si="236"/>
        <v>-1.8908340695065335</v>
      </c>
      <c r="AI77">
        <f t="shared" ca="1" si="237"/>
        <v>1.3566652615845181E-6</v>
      </c>
      <c r="AJ77">
        <f t="shared" ca="1" si="238"/>
        <v>340.80361169752729</v>
      </c>
      <c r="AK77">
        <f t="shared" ca="1" si="239"/>
        <v>14.488033871712567</v>
      </c>
      <c r="AL77">
        <f t="shared" ca="1" si="240"/>
        <v>14.910487717181965</v>
      </c>
      <c r="AM77">
        <f t="shared" ca="1" si="241"/>
        <v>7.1729848691425326</v>
      </c>
      <c r="AN77">
        <f t="shared" ca="1" si="242"/>
        <v>7.3084754935143001</v>
      </c>
      <c r="AO77">
        <f t="shared" ca="1" si="243"/>
        <v>6.8152475842498497</v>
      </c>
      <c r="AP77">
        <f t="shared" ca="1" si="244"/>
        <v>1.3069401310833086</v>
      </c>
      <c r="AQ77">
        <f t="shared" ca="1" si="245"/>
        <v>0.61180339887498603</v>
      </c>
      <c r="AR77">
        <f t="shared" ca="1" si="246"/>
        <v>0.61180339887498603</v>
      </c>
      <c r="AS77">
        <f t="shared" ca="1" si="247"/>
        <v>0.28506836610416114</v>
      </c>
      <c r="AT77">
        <f t="shared" ca="1" si="248"/>
        <v>0.28506836610416114</v>
      </c>
      <c r="AU77">
        <f t="shared" ca="1" si="249"/>
        <v>0.13431694990624901</v>
      </c>
      <c r="AV77">
        <f t="shared" ca="1" si="250"/>
        <v>0.13431694990624901</v>
      </c>
      <c r="AW77">
        <f t="shared" ca="1" si="251"/>
        <v>0.91666666666666663</v>
      </c>
      <c r="AX77">
        <f t="shared" ca="1" si="252"/>
        <v>17461.88891177762</v>
      </c>
      <c r="AY77">
        <f t="shared" ca="1" si="253"/>
        <v>1.6052393284886266</v>
      </c>
      <c r="AZ77">
        <f t="shared" ca="1" si="254"/>
        <v>12.952768424269257</v>
      </c>
      <c r="BA77">
        <f t="shared" ca="1" si="255"/>
        <v>13.510815198040939</v>
      </c>
      <c r="BB77">
        <f t="shared" ca="1" si="256"/>
        <v>93.164880281996531</v>
      </c>
      <c r="BC77">
        <f t="shared" ca="1" si="257"/>
        <v>45.673808600445035</v>
      </c>
      <c r="BD77">
        <f t="shared" ca="1" si="258"/>
        <v>0</v>
      </c>
      <c r="BE77">
        <f t="shared" ca="1" si="259"/>
        <v>0</v>
      </c>
      <c r="BF77">
        <f t="shared" ca="1" si="260"/>
        <v>0</v>
      </c>
      <c r="BG77">
        <f t="shared" ca="1" si="261"/>
        <v>0</v>
      </c>
      <c r="BH77">
        <f t="shared" ca="1" si="262"/>
        <v>4.2355262349845999</v>
      </c>
      <c r="BI77">
        <f t="shared" ca="1" si="263"/>
        <v>0</v>
      </c>
      <c r="BJ77">
        <f t="shared" ca="1" si="264"/>
        <v>0</v>
      </c>
      <c r="BK77">
        <f t="shared" ca="1" si="265"/>
        <v>0</v>
      </c>
      <c r="BL77">
        <f t="shared" ca="1" si="266"/>
        <v>0</v>
      </c>
      <c r="BM77">
        <f t="shared" ca="1" si="267"/>
        <v>14.63862592430258</v>
      </c>
      <c r="BN77">
        <f t="shared" ca="1" si="268"/>
        <v>8.2274087318950127</v>
      </c>
      <c r="BO77">
        <f t="shared" ca="1" si="269"/>
        <v>8.5211815625708009</v>
      </c>
      <c r="BP77">
        <f t="shared" ca="1" si="270"/>
        <v>11.522974390273385</v>
      </c>
      <c r="BQ77">
        <f t="shared" ca="1" si="271"/>
        <v>61.33232280351487</v>
      </c>
      <c r="BR77">
        <f t="shared" ca="1" si="272"/>
        <v>0</v>
      </c>
      <c r="BS77">
        <f t="shared" ca="1" si="273"/>
        <v>0</v>
      </c>
      <c r="BT77">
        <f t="shared" ca="1" si="274"/>
        <v>0</v>
      </c>
      <c r="BU77">
        <f t="shared" ca="1" si="275"/>
        <v>0</v>
      </c>
      <c r="BV77">
        <f t="shared" ca="1" si="276"/>
        <v>13.065161279969567</v>
      </c>
      <c r="BW77">
        <f t="shared" ca="1" si="277"/>
        <v>6.4968596843159396</v>
      </c>
      <c r="BX77">
        <f t="shared" ca="1" si="278"/>
        <v>11.925181676671132</v>
      </c>
      <c r="BY77">
        <f t="shared" ca="1" si="279"/>
        <v>0</v>
      </c>
      <c r="BZ77">
        <f t="shared" ca="1" si="280"/>
        <v>0</v>
      </c>
      <c r="CA77">
        <f t="shared" ca="1" si="281"/>
        <v>45.673808600445035</v>
      </c>
      <c r="CB77">
        <f t="shared" ca="1" si="282"/>
        <v>0</v>
      </c>
      <c r="CC77">
        <f t="shared" ca="1" si="283"/>
        <v>0</v>
      </c>
      <c r="CD77">
        <f t="shared" ca="1" si="284"/>
        <v>0</v>
      </c>
      <c r="CE77">
        <f t="shared" ca="1" si="285"/>
        <v>6.4968596843159396</v>
      </c>
      <c r="CF77">
        <f t="shared" ca="1" si="286"/>
        <v>2.1243083004431234</v>
      </c>
      <c r="CG77">
        <f t="shared" ca="1" si="287"/>
        <v>0</v>
      </c>
      <c r="CH77">
        <f t="shared" ca="1" si="288"/>
        <v>24.218324778177234</v>
      </c>
      <c r="CI77">
        <f t="shared" ca="1" si="289"/>
        <v>10.070697846105466</v>
      </c>
      <c r="CJ77">
        <f t="shared" ca="1" si="290"/>
        <v>4.2355262349845999</v>
      </c>
      <c r="CK77">
        <f t="shared" ca="1" si="291"/>
        <v>0</v>
      </c>
      <c r="CL77">
        <f t="shared" ca="1" si="292"/>
        <v>0</v>
      </c>
      <c r="CM77">
        <f t="shared" ca="1" si="293"/>
        <v>27.64</v>
      </c>
      <c r="CN77">
        <f t="shared" ca="1" si="294"/>
        <v>37.199944365965003</v>
      </c>
      <c r="CO77">
        <f t="shared" ca="1" si="295"/>
        <v>0</v>
      </c>
      <c r="CP77">
        <f t="shared" ca="1" si="296"/>
        <v>0</v>
      </c>
      <c r="CQ77">
        <f t="shared" ca="1" si="297"/>
        <v>39.961066875436735</v>
      </c>
      <c r="CR77">
        <f t="shared" ca="1" si="298"/>
        <v>0</v>
      </c>
      <c r="CS77">
        <f t="shared" ca="1" si="299"/>
        <v>0</v>
      </c>
      <c r="CT77">
        <f t="shared" ca="1" si="300"/>
        <v>0</v>
      </c>
      <c r="CU77">
        <f t="shared" ca="1" si="301"/>
        <v>0</v>
      </c>
      <c r="CV77">
        <f t="shared" ca="1" si="302"/>
        <v>0</v>
      </c>
      <c r="CW77">
        <f t="shared" ca="1" si="303"/>
        <v>0</v>
      </c>
      <c r="CX77">
        <f t="shared" ca="1" si="304"/>
        <v>15.658514203069734</v>
      </c>
      <c r="CY77">
        <f t="shared" ca="1" si="305"/>
        <v>80.464200247228135</v>
      </c>
      <c r="CZ77">
        <f t="shared" ca="1" si="306"/>
        <v>0</v>
      </c>
      <c r="DA77">
        <f t="shared" ca="1" si="307"/>
        <v>0</v>
      </c>
      <c r="DB77">
        <f t="shared" ca="1" si="308"/>
        <v>0</v>
      </c>
      <c r="DC77">
        <f t="shared" ca="1" si="309"/>
        <v>-3.0955514875703329</v>
      </c>
      <c r="DD77">
        <f t="shared" ca="1" si="310"/>
        <v>0</v>
      </c>
      <c r="DE77">
        <f t="shared" ca="1" si="311"/>
        <v>-1.6122292821449535</v>
      </c>
      <c r="DF77">
        <f t="shared" ca="1" si="312"/>
        <v>-4.7201089695137304</v>
      </c>
      <c r="DG77">
        <f t="shared" ca="1" si="313"/>
        <v>-5.7863105079994908</v>
      </c>
      <c r="DH77">
        <f t="shared" ca="1" si="314"/>
        <v>0</v>
      </c>
      <c r="DI77">
        <f t="shared" ca="1" si="315"/>
        <v>0.77777777777777768</v>
      </c>
      <c r="DJ77">
        <f t="shared" ca="1" si="316"/>
        <v>7.666666666666667</v>
      </c>
      <c r="DK77">
        <f t="shared" ca="1" si="317"/>
        <v>3</v>
      </c>
      <c r="DL77">
        <f t="shared" ca="1" si="318"/>
        <v>1</v>
      </c>
      <c r="DM77">
        <f t="shared" ca="1" si="319"/>
        <v>0</v>
      </c>
      <c r="DN77">
        <f t="shared" ca="1" si="320"/>
        <v>0</v>
      </c>
      <c r="DO77">
        <f t="shared" ca="1" si="321"/>
        <v>0</v>
      </c>
      <c r="DP77">
        <f t="shared" ca="1" si="322"/>
        <v>0.33333333333333331</v>
      </c>
      <c r="DQ77">
        <f t="shared" ca="1" si="323"/>
        <v>0</v>
      </c>
      <c r="DR77">
        <f t="shared" ca="1" si="324"/>
        <v>0.33333333333333331</v>
      </c>
      <c r="DS77">
        <f t="shared" ca="1" si="325"/>
        <v>0</v>
      </c>
      <c r="DT77">
        <f t="shared" ca="1" si="326"/>
        <v>1</v>
      </c>
      <c r="DU77">
        <f t="shared" ca="1" si="327"/>
        <v>2.6666666666666665</v>
      </c>
      <c r="DV77">
        <f t="shared" ca="1" si="328"/>
        <v>3.3333333333333335</v>
      </c>
      <c r="DW77">
        <f t="shared" ca="1" si="329"/>
        <v>0</v>
      </c>
      <c r="DX77">
        <f t="shared" ca="1" si="330"/>
        <v>0</v>
      </c>
      <c r="DY77">
        <f t="shared" ca="1" si="331"/>
        <v>0</v>
      </c>
      <c r="DZ77">
        <f t="shared" ca="1" si="332"/>
        <v>0.33333333333333331</v>
      </c>
      <c r="EA77">
        <f t="shared" ca="1" si="333"/>
        <v>-4.9474333333333229</v>
      </c>
      <c r="EB77">
        <f t="shared" ca="1" si="334"/>
        <v>26.203433333333333</v>
      </c>
      <c r="EC77">
        <f t="shared" ca="1" si="335"/>
        <v>0</v>
      </c>
      <c r="ED77">
        <f t="shared" ca="1" si="336"/>
        <v>0</v>
      </c>
      <c r="EE77">
        <f t="shared" ca="1" si="337"/>
        <v>0</v>
      </c>
      <c r="EF77">
        <f t="shared" ca="1" si="338"/>
        <v>0</v>
      </c>
      <c r="EG77">
        <f t="shared" ca="1" si="339"/>
        <v>0</v>
      </c>
      <c r="EH77">
        <f t="shared" ca="1" si="340"/>
        <v>0</v>
      </c>
      <c r="EI77">
        <f t="shared" ca="1" si="341"/>
        <v>0</v>
      </c>
      <c r="EJ77">
        <f t="shared" ca="1" si="342"/>
        <v>0</v>
      </c>
      <c r="EK77">
        <f t="shared" ca="1" si="343"/>
        <v>0</v>
      </c>
      <c r="EL77">
        <f t="shared" ca="1" si="344"/>
        <v>0</v>
      </c>
      <c r="EM77">
        <f t="shared" ca="1" si="345"/>
        <v>0</v>
      </c>
      <c r="EN77">
        <f t="shared" ca="1" si="346"/>
        <v>0</v>
      </c>
      <c r="EO77">
        <f t="shared" ca="1" si="347"/>
        <v>0</v>
      </c>
      <c r="EP77">
        <f t="shared" ca="1" si="348"/>
        <v>0</v>
      </c>
      <c r="EQ77">
        <f t="shared" ca="1" si="349"/>
        <v>0</v>
      </c>
      <c r="ER77">
        <f t="shared" ca="1" si="350"/>
        <v>0</v>
      </c>
      <c r="ES77">
        <f t="shared" ca="1" si="351"/>
        <v>0</v>
      </c>
      <c r="ET77">
        <f t="shared" ca="1" si="352"/>
        <v>0</v>
      </c>
      <c r="EU77">
        <f t="shared" ca="1" si="353"/>
        <v>0</v>
      </c>
      <c r="EV77">
        <f t="shared" ca="1" si="354"/>
        <v>0</v>
      </c>
      <c r="EW77">
        <f t="shared" ca="1" si="355"/>
        <v>0</v>
      </c>
      <c r="EX77">
        <f t="shared" ca="1" si="356"/>
        <v>0</v>
      </c>
      <c r="EY77">
        <f t="shared" ca="1" si="357"/>
        <v>0</v>
      </c>
      <c r="EZ77">
        <f t="shared" ca="1" si="358"/>
        <v>0</v>
      </c>
      <c r="FA77">
        <f t="shared" ca="1" si="359"/>
        <v>0</v>
      </c>
      <c r="FB77">
        <f t="shared" ca="1" si="360"/>
        <v>0</v>
      </c>
      <c r="FC77">
        <f t="shared" ca="1" si="361"/>
        <v>0</v>
      </c>
      <c r="FD77">
        <f t="shared" ca="1" si="362"/>
        <v>0</v>
      </c>
      <c r="FE77">
        <f t="shared" ca="1" si="363"/>
        <v>0</v>
      </c>
      <c r="FF77">
        <f t="shared" ca="1" si="364"/>
        <v>0</v>
      </c>
      <c r="FG77">
        <f t="shared" ca="1" si="365"/>
        <v>0</v>
      </c>
      <c r="FH77">
        <f t="shared" ca="1" si="366"/>
        <v>0</v>
      </c>
      <c r="FI77">
        <f t="shared" ca="1" si="367"/>
        <v>0</v>
      </c>
      <c r="FJ77">
        <f t="shared" ca="1" si="368"/>
        <v>0</v>
      </c>
      <c r="FK77">
        <f t="shared" ca="1" si="369"/>
        <v>0.33333333333333331</v>
      </c>
      <c r="FL77">
        <f t="shared" ca="1" si="370"/>
        <v>0</v>
      </c>
      <c r="FM77">
        <f t="shared" ca="1" si="371"/>
        <v>0</v>
      </c>
      <c r="FN77">
        <f t="shared" ca="1" si="372"/>
        <v>0</v>
      </c>
      <c r="FO77">
        <f t="shared" ca="1" si="373"/>
        <v>0</v>
      </c>
      <c r="FP77">
        <f t="shared" ca="1" si="374"/>
        <v>0</v>
      </c>
      <c r="FQ77">
        <f t="shared" ca="1" si="375"/>
        <v>0</v>
      </c>
      <c r="FR77">
        <f t="shared" ca="1" si="376"/>
        <v>0</v>
      </c>
      <c r="FS77">
        <f t="shared" ca="1" si="377"/>
        <v>0</v>
      </c>
      <c r="FT77">
        <f t="shared" ca="1" si="378"/>
        <v>0</v>
      </c>
      <c r="FU77">
        <f t="shared" ca="1" si="379"/>
        <v>1.6666666666666667</v>
      </c>
      <c r="FV77">
        <f t="shared" ca="1" si="380"/>
        <v>0</v>
      </c>
      <c r="FW77">
        <f t="shared" ca="1" si="381"/>
        <v>0</v>
      </c>
      <c r="FX77">
        <f t="shared" ca="1" si="382"/>
        <v>0</v>
      </c>
      <c r="FY77">
        <f t="shared" ca="1" si="383"/>
        <v>0</v>
      </c>
      <c r="FZ77">
        <f t="shared" ca="1" si="384"/>
        <v>0</v>
      </c>
      <c r="GA77">
        <f t="shared" ca="1" si="385"/>
        <v>0</v>
      </c>
      <c r="GB77">
        <f t="shared" ca="1" si="386"/>
        <v>0</v>
      </c>
      <c r="GC77">
        <f t="shared" ca="1" si="387"/>
        <v>0</v>
      </c>
      <c r="GD77">
        <f t="shared" ca="1" si="388"/>
        <v>0</v>
      </c>
      <c r="GE77">
        <f t="shared" ca="1" si="389"/>
        <v>0</v>
      </c>
      <c r="GF77">
        <f t="shared" ca="1" si="390"/>
        <v>0</v>
      </c>
      <c r="GG77">
        <f t="shared" ca="1" si="391"/>
        <v>0</v>
      </c>
      <c r="GH77">
        <f t="shared" ca="1" si="392"/>
        <v>0</v>
      </c>
      <c r="GI77">
        <f t="shared" ca="1" si="393"/>
        <v>0</v>
      </c>
      <c r="GJ77">
        <f t="shared" ca="1" si="394"/>
        <v>0</v>
      </c>
      <c r="GK77">
        <f t="shared" ca="1" si="395"/>
        <v>0</v>
      </c>
      <c r="GL77">
        <f t="shared" ca="1" si="396"/>
        <v>0</v>
      </c>
      <c r="GM77">
        <f t="shared" ca="1" si="397"/>
        <v>0</v>
      </c>
      <c r="GN77">
        <f t="shared" ca="1" si="398"/>
        <v>0</v>
      </c>
      <c r="GO77">
        <f t="shared" ca="1" si="399"/>
        <v>0</v>
      </c>
      <c r="GP77">
        <f t="shared" ca="1" si="400"/>
        <v>0</v>
      </c>
      <c r="GQ77">
        <f t="shared" ca="1" si="401"/>
        <v>0</v>
      </c>
      <c r="GR77">
        <f t="shared" ca="1" si="402"/>
        <v>0</v>
      </c>
      <c r="GS77">
        <f t="shared" ca="1" si="403"/>
        <v>0</v>
      </c>
      <c r="GT77">
        <f t="shared" ca="1" si="404"/>
        <v>0</v>
      </c>
      <c r="GU77">
        <f t="shared" ca="1" si="405"/>
        <v>0</v>
      </c>
      <c r="GV77">
        <f t="shared" ca="1" si="406"/>
        <v>0</v>
      </c>
      <c r="GW77">
        <f t="shared" ca="1" si="407"/>
        <v>0</v>
      </c>
      <c r="GX77">
        <f t="shared" ca="1" si="408"/>
        <v>0</v>
      </c>
      <c r="GY77">
        <f t="shared" ca="1" si="409"/>
        <v>1</v>
      </c>
      <c r="GZ77">
        <f t="shared" ca="1" si="410"/>
        <v>0</v>
      </c>
      <c r="HA77">
        <f t="shared" ca="1" si="411"/>
        <v>0</v>
      </c>
      <c r="HB77">
        <f t="shared" ca="1" si="412"/>
        <v>0</v>
      </c>
      <c r="HC77">
        <f t="shared" ca="1" si="413"/>
        <v>0</v>
      </c>
      <c r="HD77">
        <f t="shared" ca="1" si="414"/>
        <v>0</v>
      </c>
      <c r="HE77">
        <f t="shared" ca="1" si="415"/>
        <v>0</v>
      </c>
      <c r="HF77">
        <f t="shared" ca="1" si="416"/>
        <v>0</v>
      </c>
      <c r="HG77">
        <f t="shared" ca="1" si="417"/>
        <v>0</v>
      </c>
      <c r="HH77">
        <f t="shared" ca="1" si="418"/>
        <v>0</v>
      </c>
      <c r="HI77">
        <f t="shared" ca="1" si="419"/>
        <v>0</v>
      </c>
    </row>
    <row r="78" spans="2:217" x14ac:dyDescent="0.2">
      <c r="B78" s="2">
        <v>45325</v>
      </c>
      <c r="C78">
        <v>1</v>
      </c>
      <c r="D78">
        <v>2</v>
      </c>
      <c r="E78">
        <v>30</v>
      </c>
      <c r="F78">
        <v>10</v>
      </c>
      <c r="G78" s="5">
        <v>1673</v>
      </c>
      <c r="H78">
        <f t="shared" ca="1" si="210"/>
        <v>6.333333333333333</v>
      </c>
      <c r="I78">
        <f t="shared" ca="1" si="211"/>
        <v>12</v>
      </c>
      <c r="J78">
        <f t="shared" ca="1" si="212"/>
        <v>7.4760030864197491</v>
      </c>
      <c r="K78">
        <f t="shared" ca="1" si="213"/>
        <v>-3.4906423217435099</v>
      </c>
      <c r="L78">
        <f t="shared" ca="1" si="214"/>
        <v>7.4760030864197491</v>
      </c>
      <c r="M78">
        <f t="shared" ca="1" si="215"/>
        <v>0</v>
      </c>
      <c r="N78">
        <f t="shared" ca="1" si="216"/>
        <v>0.52890396466050771</v>
      </c>
      <c r="O78">
        <f t="shared" ca="1" si="217"/>
        <v>270.70599999999968</v>
      </c>
      <c r="P78">
        <f t="shared" ca="1" si="218"/>
        <v>259.28199999999902</v>
      </c>
      <c r="Q78">
        <f t="shared" ca="1" si="219"/>
        <v>270.63123788930335</v>
      </c>
      <c r="R78">
        <f t="shared" ca="1" si="220"/>
        <v>51.333333333333336</v>
      </c>
      <c r="S78">
        <f t="shared" ca="1" si="221"/>
        <v>0</v>
      </c>
      <c r="T78">
        <f t="shared" ca="1" si="222"/>
        <v>0.34401262444164532</v>
      </c>
      <c r="U78">
        <f t="shared" ca="1" si="223"/>
        <v>-1</v>
      </c>
      <c r="V78">
        <f t="shared" ca="1" si="224"/>
        <v>1</v>
      </c>
      <c r="W78">
        <f t="shared" ca="1" si="225"/>
        <v>0.34401262444164532</v>
      </c>
      <c r="X78">
        <f t="shared" ca="1" si="226"/>
        <v>1.6666666666666667</v>
      </c>
      <c r="Y78">
        <f t="shared" ca="1" si="227"/>
        <v>2.3555555555555534</v>
      </c>
      <c r="Z78">
        <f t="shared" ca="1" si="228"/>
        <v>2.81111111111111</v>
      </c>
      <c r="AA78">
        <f t="shared" ca="1" si="229"/>
        <v>-1.5999357167073647E-15</v>
      </c>
      <c r="AB78">
        <f t="shared" ca="1" si="230"/>
        <v>-0.225753832844239</v>
      </c>
      <c r="AC78">
        <f t="shared" ca="1" si="231"/>
        <v>-0.30140982408162753</v>
      </c>
      <c r="AD78">
        <f t="shared" ca="1" si="232"/>
        <v>-2.5547416643122101</v>
      </c>
      <c r="AE78">
        <f t="shared" ca="1" si="233"/>
        <v>-0.29764512808761384</v>
      </c>
      <c r="AF78">
        <f t="shared" ca="1" si="234"/>
        <v>-3.3258217425378369</v>
      </c>
      <c r="AG78">
        <f t="shared" ca="1" si="235"/>
        <v>3.9622968797962563E-17</v>
      </c>
      <c r="AH78">
        <f t="shared" ca="1" si="236"/>
        <v>-1.8903996120886066</v>
      </c>
      <c r="AI78">
        <f t="shared" ca="1" si="237"/>
        <v>2.6583316050927588E-6</v>
      </c>
      <c r="AJ78">
        <f t="shared" ca="1" si="238"/>
        <v>431.33788888440466</v>
      </c>
      <c r="AK78">
        <f t="shared" ca="1" si="239"/>
        <v>15.309401076758467</v>
      </c>
      <c r="AL78">
        <f t="shared" ca="1" si="240"/>
        <v>15.451166226178865</v>
      </c>
      <c r="AM78">
        <f t="shared" ca="1" si="241"/>
        <v>6.9944972810806831</v>
      </c>
      <c r="AN78">
        <f t="shared" ca="1" si="242"/>
        <v>8.033617653695293</v>
      </c>
      <c r="AO78">
        <f t="shared" ca="1" si="243"/>
        <v>7.2319142509165166</v>
      </c>
      <c r="AP78">
        <f t="shared" ca="1" si="244"/>
        <v>1.7236067977499727</v>
      </c>
      <c r="AQ78">
        <f t="shared" ca="1" si="245"/>
        <v>0.90347006554164977</v>
      </c>
      <c r="AR78">
        <f t="shared" ca="1" si="246"/>
        <v>0.90347006554164977</v>
      </c>
      <c r="AS78">
        <f t="shared" ca="1" si="247"/>
        <v>0.47256836610416092</v>
      </c>
      <c r="AT78">
        <f t="shared" ca="1" si="248"/>
        <v>0.47256836610416092</v>
      </c>
      <c r="AU78">
        <f t="shared" ca="1" si="249"/>
        <v>0.24560113295832933</v>
      </c>
      <c r="AV78">
        <f t="shared" ca="1" si="250"/>
        <v>0.24560113295832933</v>
      </c>
      <c r="AW78">
        <f t="shared" ca="1" si="251"/>
        <v>0.41333333333333333</v>
      </c>
      <c r="AX78">
        <f t="shared" ca="1" si="252"/>
        <v>10163.380144846293</v>
      </c>
      <c r="AY78">
        <f t="shared" ca="1" si="253"/>
        <v>1.6898366146208967</v>
      </c>
      <c r="AZ78">
        <f t="shared" ca="1" si="254"/>
        <v>9.1591301262620934</v>
      </c>
      <c r="BA78">
        <f t="shared" ca="1" si="255"/>
        <v>8.1422668827156599</v>
      </c>
      <c r="BB78">
        <f t="shared" ca="1" si="256"/>
        <v>92.892686135542434</v>
      </c>
      <c r="BC78">
        <f t="shared" ca="1" si="257"/>
        <v>37.681595225357668</v>
      </c>
      <c r="BD78">
        <f t="shared" ca="1" si="258"/>
        <v>0</v>
      </c>
      <c r="BE78">
        <f t="shared" ca="1" si="259"/>
        <v>0</v>
      </c>
      <c r="BF78">
        <f t="shared" ca="1" si="260"/>
        <v>0</v>
      </c>
      <c r="BG78">
        <f t="shared" ca="1" si="261"/>
        <v>0</v>
      </c>
      <c r="BH78">
        <f t="shared" ca="1" si="262"/>
        <v>4.2355262349845999</v>
      </c>
      <c r="BI78">
        <f t="shared" ca="1" si="263"/>
        <v>0</v>
      </c>
      <c r="BJ78">
        <f t="shared" ca="1" si="264"/>
        <v>0</v>
      </c>
      <c r="BK78">
        <f t="shared" ca="1" si="265"/>
        <v>0</v>
      </c>
      <c r="BL78">
        <f t="shared" ca="1" si="266"/>
        <v>0</v>
      </c>
      <c r="BM78">
        <f t="shared" ca="1" si="267"/>
        <v>22.425359731309488</v>
      </c>
      <c r="BN78">
        <f t="shared" ca="1" si="268"/>
        <v>5.8332759615744507</v>
      </c>
      <c r="BO78">
        <f t="shared" ca="1" si="269"/>
        <v>8.3608922693969134</v>
      </c>
      <c r="BP78">
        <f t="shared" ca="1" si="270"/>
        <v>13.807571983890393</v>
      </c>
      <c r="BQ78">
        <f t="shared" ca="1" si="271"/>
        <v>53.340109428427468</v>
      </c>
      <c r="BR78">
        <f t="shared" ca="1" si="272"/>
        <v>0</v>
      </c>
      <c r="BS78">
        <f t="shared" ca="1" si="273"/>
        <v>0</v>
      </c>
      <c r="BT78">
        <f t="shared" ca="1" si="274"/>
        <v>0</v>
      </c>
      <c r="BU78">
        <f t="shared" ca="1" si="275"/>
        <v>0</v>
      </c>
      <c r="BV78">
        <f t="shared" ca="1" si="276"/>
        <v>8.6568889404279137</v>
      </c>
      <c r="BW78">
        <f t="shared" ca="1" si="277"/>
        <v>6.4968596843159396</v>
      </c>
      <c r="BX78">
        <f t="shared" ca="1" si="278"/>
        <v>23.850363353342264</v>
      </c>
      <c r="BY78">
        <f t="shared" ca="1" si="279"/>
        <v>0</v>
      </c>
      <c r="BZ78">
        <f t="shared" ca="1" si="280"/>
        <v>0</v>
      </c>
      <c r="CA78">
        <f t="shared" ca="1" si="281"/>
        <v>37.681595225357668</v>
      </c>
      <c r="CB78">
        <f t="shared" ca="1" si="282"/>
        <v>0</v>
      </c>
      <c r="CC78">
        <f t="shared" ca="1" si="283"/>
        <v>0</v>
      </c>
      <c r="CD78">
        <f t="shared" ca="1" si="284"/>
        <v>0</v>
      </c>
      <c r="CE78">
        <f t="shared" ca="1" si="285"/>
        <v>6.4968596843159396</v>
      </c>
      <c r="CF78">
        <f t="shared" ca="1" si="286"/>
        <v>4.2486166008862467</v>
      </c>
      <c r="CG78">
        <f t="shared" ca="1" si="287"/>
        <v>0</v>
      </c>
      <c r="CH78">
        <f t="shared" ca="1" si="288"/>
        <v>19.540227968758099</v>
      </c>
      <c r="CI78">
        <f t="shared" ca="1" si="289"/>
        <v>20.141395692210931</v>
      </c>
      <c r="CJ78">
        <f t="shared" ca="1" si="290"/>
        <v>4.2355262349845999</v>
      </c>
      <c r="CK78">
        <f t="shared" ca="1" si="291"/>
        <v>0</v>
      </c>
      <c r="CL78">
        <f t="shared" ca="1" si="292"/>
        <v>0</v>
      </c>
      <c r="CM78">
        <f t="shared" ca="1" si="293"/>
        <v>27.64</v>
      </c>
      <c r="CN78">
        <f t="shared" ca="1" si="294"/>
        <v>44.7168537030945</v>
      </c>
      <c r="CO78">
        <f t="shared" ca="1" si="295"/>
        <v>0</v>
      </c>
      <c r="CP78">
        <f t="shared" ca="1" si="296"/>
        <v>0</v>
      </c>
      <c r="CQ78">
        <f t="shared" ca="1" si="297"/>
        <v>31.968853500349368</v>
      </c>
      <c r="CR78">
        <f t="shared" ca="1" si="298"/>
        <v>0</v>
      </c>
      <c r="CS78">
        <f t="shared" ca="1" si="299"/>
        <v>0</v>
      </c>
      <c r="CT78">
        <f t="shared" ca="1" si="300"/>
        <v>0</v>
      </c>
      <c r="CU78">
        <f t="shared" ca="1" si="301"/>
        <v>0</v>
      </c>
      <c r="CV78">
        <f t="shared" ca="1" si="302"/>
        <v>0</v>
      </c>
      <c r="CW78">
        <f t="shared" ca="1" si="303"/>
        <v>0</v>
      </c>
      <c r="CX78">
        <f t="shared" ca="1" si="304"/>
        <v>15.6585142030697</v>
      </c>
      <c r="CY78">
        <f t="shared" ca="1" si="305"/>
        <v>82.015389739228965</v>
      </c>
      <c r="CZ78">
        <f t="shared" ca="1" si="306"/>
        <v>0</v>
      </c>
      <c r="DA78">
        <f t="shared" ca="1" si="307"/>
        <v>0</v>
      </c>
      <c r="DB78">
        <f t="shared" ca="1" si="308"/>
        <v>0</v>
      </c>
      <c r="DC78">
        <f t="shared" ca="1" si="309"/>
        <v>-3.3507927059712732</v>
      </c>
      <c r="DD78">
        <f t="shared" ca="1" si="310"/>
        <v>0</v>
      </c>
      <c r="DE78">
        <f t="shared" ca="1" si="311"/>
        <v>-2.9490318720080602</v>
      </c>
      <c r="DF78">
        <f t="shared" ca="1" si="312"/>
        <v>-3.3648533950617234</v>
      </c>
      <c r="DG78">
        <f t="shared" ca="1" si="313"/>
        <v>-4.6007117661879535</v>
      </c>
      <c r="DH78">
        <f t="shared" ca="1" si="314"/>
        <v>0</v>
      </c>
      <c r="DI78">
        <f t="shared" ca="1" si="315"/>
        <v>0.5</v>
      </c>
      <c r="DJ78">
        <f t="shared" ca="1" si="316"/>
        <v>8.6666666666666661</v>
      </c>
      <c r="DK78">
        <f t="shared" ca="1" si="317"/>
        <v>3</v>
      </c>
      <c r="DL78">
        <f t="shared" ca="1" si="318"/>
        <v>1</v>
      </c>
      <c r="DM78">
        <f t="shared" ca="1" si="319"/>
        <v>0</v>
      </c>
      <c r="DN78">
        <f t="shared" ca="1" si="320"/>
        <v>0</v>
      </c>
      <c r="DO78">
        <f t="shared" ca="1" si="321"/>
        <v>0</v>
      </c>
      <c r="DP78">
        <f t="shared" ca="1" si="322"/>
        <v>0.66666666666666663</v>
      </c>
      <c r="DQ78">
        <f t="shared" ca="1" si="323"/>
        <v>0</v>
      </c>
      <c r="DR78">
        <f t="shared" ca="1" si="324"/>
        <v>0.66666666666666663</v>
      </c>
      <c r="DS78">
        <f t="shared" ca="1" si="325"/>
        <v>0</v>
      </c>
      <c r="DT78">
        <f t="shared" ca="1" si="326"/>
        <v>1</v>
      </c>
      <c r="DU78">
        <f t="shared" ca="1" si="327"/>
        <v>2.3333333333333335</v>
      </c>
      <c r="DV78">
        <f t="shared" ca="1" si="328"/>
        <v>3</v>
      </c>
      <c r="DW78">
        <f t="shared" ca="1" si="329"/>
        <v>0</v>
      </c>
      <c r="DX78">
        <f t="shared" ca="1" si="330"/>
        <v>0</v>
      </c>
      <c r="DY78">
        <f t="shared" ca="1" si="331"/>
        <v>0</v>
      </c>
      <c r="DZ78">
        <f t="shared" ca="1" si="332"/>
        <v>0.66666666666666663</v>
      </c>
      <c r="EA78">
        <f t="shared" ca="1" si="333"/>
        <v>-3.8012333333333235</v>
      </c>
      <c r="EB78">
        <f t="shared" ca="1" si="334"/>
        <v>31.282766666666664</v>
      </c>
      <c r="EC78">
        <f t="shared" ca="1" si="335"/>
        <v>0</v>
      </c>
      <c r="ED78">
        <f t="shared" ca="1" si="336"/>
        <v>0</v>
      </c>
      <c r="EE78">
        <f t="shared" ca="1" si="337"/>
        <v>0</v>
      </c>
      <c r="EF78">
        <f t="shared" ca="1" si="338"/>
        <v>0</v>
      </c>
      <c r="EG78">
        <f t="shared" ca="1" si="339"/>
        <v>0</v>
      </c>
      <c r="EH78">
        <f t="shared" ca="1" si="340"/>
        <v>0</v>
      </c>
      <c r="EI78">
        <f t="shared" ca="1" si="341"/>
        <v>0</v>
      </c>
      <c r="EJ78">
        <f t="shared" ca="1" si="342"/>
        <v>0</v>
      </c>
      <c r="EK78">
        <f t="shared" ca="1" si="343"/>
        <v>0</v>
      </c>
      <c r="EL78">
        <f t="shared" ca="1" si="344"/>
        <v>0</v>
      </c>
      <c r="EM78">
        <f t="shared" ca="1" si="345"/>
        <v>0</v>
      </c>
      <c r="EN78">
        <f t="shared" ca="1" si="346"/>
        <v>0</v>
      </c>
      <c r="EO78">
        <f t="shared" ca="1" si="347"/>
        <v>0</v>
      </c>
      <c r="EP78">
        <f t="shared" ca="1" si="348"/>
        <v>0</v>
      </c>
      <c r="EQ78">
        <f t="shared" ca="1" si="349"/>
        <v>0</v>
      </c>
      <c r="ER78">
        <f t="shared" ca="1" si="350"/>
        <v>0</v>
      </c>
      <c r="ES78">
        <f t="shared" ca="1" si="351"/>
        <v>0</v>
      </c>
      <c r="ET78">
        <f t="shared" ca="1" si="352"/>
        <v>0</v>
      </c>
      <c r="EU78">
        <f t="shared" ca="1" si="353"/>
        <v>0</v>
      </c>
      <c r="EV78">
        <f t="shared" ca="1" si="354"/>
        <v>0</v>
      </c>
      <c r="EW78">
        <f t="shared" ca="1" si="355"/>
        <v>0</v>
      </c>
      <c r="EX78">
        <f t="shared" ca="1" si="356"/>
        <v>0</v>
      </c>
      <c r="EY78">
        <f t="shared" ca="1" si="357"/>
        <v>0</v>
      </c>
      <c r="EZ78">
        <f t="shared" ca="1" si="358"/>
        <v>0</v>
      </c>
      <c r="FA78">
        <f t="shared" ca="1" si="359"/>
        <v>0</v>
      </c>
      <c r="FB78">
        <f t="shared" ca="1" si="360"/>
        <v>0</v>
      </c>
      <c r="FC78">
        <f t="shared" ca="1" si="361"/>
        <v>0</v>
      </c>
      <c r="FD78">
        <f t="shared" ca="1" si="362"/>
        <v>0</v>
      </c>
      <c r="FE78">
        <f t="shared" ca="1" si="363"/>
        <v>0</v>
      </c>
      <c r="FF78">
        <f t="shared" ca="1" si="364"/>
        <v>0</v>
      </c>
      <c r="FG78">
        <f t="shared" ca="1" si="365"/>
        <v>0</v>
      </c>
      <c r="FH78">
        <f t="shared" ca="1" si="366"/>
        <v>0</v>
      </c>
      <c r="FI78">
        <f t="shared" ca="1" si="367"/>
        <v>0</v>
      </c>
      <c r="FJ78">
        <f t="shared" ca="1" si="368"/>
        <v>0</v>
      </c>
      <c r="FK78">
        <f t="shared" ca="1" si="369"/>
        <v>0.66666666666666663</v>
      </c>
      <c r="FL78">
        <f t="shared" ca="1" si="370"/>
        <v>0</v>
      </c>
      <c r="FM78">
        <f t="shared" ca="1" si="371"/>
        <v>0</v>
      </c>
      <c r="FN78">
        <f t="shared" ca="1" si="372"/>
        <v>0</v>
      </c>
      <c r="FO78">
        <f t="shared" ca="1" si="373"/>
        <v>0</v>
      </c>
      <c r="FP78">
        <f t="shared" ca="1" si="374"/>
        <v>0</v>
      </c>
      <c r="FQ78">
        <f t="shared" ca="1" si="375"/>
        <v>0</v>
      </c>
      <c r="FR78">
        <f t="shared" ca="1" si="376"/>
        <v>0</v>
      </c>
      <c r="FS78">
        <f t="shared" ca="1" si="377"/>
        <v>0</v>
      </c>
      <c r="FT78">
        <f t="shared" ca="1" si="378"/>
        <v>0</v>
      </c>
      <c r="FU78">
        <f t="shared" ca="1" si="379"/>
        <v>1.3333333333333333</v>
      </c>
      <c r="FV78">
        <f t="shared" ca="1" si="380"/>
        <v>0</v>
      </c>
      <c r="FW78">
        <f t="shared" ca="1" si="381"/>
        <v>0</v>
      </c>
      <c r="FX78">
        <f t="shared" ca="1" si="382"/>
        <v>0</v>
      </c>
      <c r="FY78">
        <f t="shared" ca="1" si="383"/>
        <v>0</v>
      </c>
      <c r="FZ78">
        <f t="shared" ca="1" si="384"/>
        <v>0</v>
      </c>
      <c r="GA78">
        <f t="shared" ca="1" si="385"/>
        <v>0</v>
      </c>
      <c r="GB78">
        <f t="shared" ca="1" si="386"/>
        <v>0</v>
      </c>
      <c r="GC78">
        <f t="shared" ca="1" si="387"/>
        <v>0</v>
      </c>
      <c r="GD78">
        <f t="shared" ca="1" si="388"/>
        <v>0</v>
      </c>
      <c r="GE78">
        <f t="shared" ca="1" si="389"/>
        <v>0</v>
      </c>
      <c r="GF78">
        <f t="shared" ca="1" si="390"/>
        <v>0</v>
      </c>
      <c r="GG78">
        <f t="shared" ca="1" si="391"/>
        <v>0</v>
      </c>
      <c r="GH78">
        <f t="shared" ca="1" si="392"/>
        <v>0</v>
      </c>
      <c r="GI78">
        <f t="shared" ca="1" si="393"/>
        <v>0</v>
      </c>
      <c r="GJ78">
        <f t="shared" ca="1" si="394"/>
        <v>0</v>
      </c>
      <c r="GK78">
        <f t="shared" ca="1" si="395"/>
        <v>0</v>
      </c>
      <c r="GL78">
        <f t="shared" ca="1" si="396"/>
        <v>0</v>
      </c>
      <c r="GM78">
        <f t="shared" ca="1" si="397"/>
        <v>0</v>
      </c>
      <c r="GN78">
        <f t="shared" ca="1" si="398"/>
        <v>0</v>
      </c>
      <c r="GO78">
        <f t="shared" ca="1" si="399"/>
        <v>0</v>
      </c>
      <c r="GP78">
        <f t="shared" ca="1" si="400"/>
        <v>0</v>
      </c>
      <c r="GQ78">
        <f t="shared" ca="1" si="401"/>
        <v>0</v>
      </c>
      <c r="GR78">
        <f t="shared" ca="1" si="402"/>
        <v>0</v>
      </c>
      <c r="GS78">
        <f t="shared" ca="1" si="403"/>
        <v>0</v>
      </c>
      <c r="GT78">
        <f t="shared" ca="1" si="404"/>
        <v>0</v>
      </c>
      <c r="GU78">
        <f t="shared" ca="1" si="405"/>
        <v>0</v>
      </c>
      <c r="GV78">
        <f t="shared" ca="1" si="406"/>
        <v>0</v>
      </c>
      <c r="GW78">
        <f t="shared" ca="1" si="407"/>
        <v>0</v>
      </c>
      <c r="GX78">
        <f t="shared" ca="1" si="408"/>
        <v>0</v>
      </c>
      <c r="GY78">
        <f t="shared" ca="1" si="409"/>
        <v>1</v>
      </c>
      <c r="GZ78">
        <f t="shared" ca="1" si="410"/>
        <v>0</v>
      </c>
      <c r="HA78">
        <f t="shared" ca="1" si="411"/>
        <v>0</v>
      </c>
      <c r="HB78">
        <f t="shared" ca="1" si="412"/>
        <v>0</v>
      </c>
      <c r="HC78">
        <f t="shared" ca="1" si="413"/>
        <v>0</v>
      </c>
      <c r="HD78">
        <f t="shared" ca="1" si="414"/>
        <v>0</v>
      </c>
      <c r="HE78">
        <f t="shared" ca="1" si="415"/>
        <v>0</v>
      </c>
      <c r="HF78">
        <f t="shared" ca="1" si="416"/>
        <v>0</v>
      </c>
      <c r="HG78">
        <f t="shared" ca="1" si="417"/>
        <v>0</v>
      </c>
      <c r="HH78">
        <f t="shared" ca="1" si="418"/>
        <v>0</v>
      </c>
      <c r="HI78">
        <f t="shared" ca="1" si="419"/>
        <v>0</v>
      </c>
    </row>
    <row r="79" spans="2:217" x14ac:dyDescent="0.2">
      <c r="B79" s="2">
        <v>45325</v>
      </c>
      <c r="C79">
        <v>1</v>
      </c>
      <c r="D79">
        <v>2</v>
      </c>
      <c r="E79">
        <v>30</v>
      </c>
      <c r="F79">
        <v>16</v>
      </c>
      <c r="G79" s="5">
        <v>295</v>
      </c>
      <c r="H79">
        <f t="shared" ca="1" si="210"/>
        <v>6.333333333333333</v>
      </c>
      <c r="I79">
        <f t="shared" ca="1" si="211"/>
        <v>11.333333333333334</v>
      </c>
      <c r="J79">
        <f t="shared" ca="1" si="212"/>
        <v>11.266440066767444</v>
      </c>
      <c r="K79">
        <f t="shared" ca="1" si="213"/>
        <v>-3.531458648274123</v>
      </c>
      <c r="L79">
        <f t="shared" ca="1" si="214"/>
        <v>11.266440066767444</v>
      </c>
      <c r="M79">
        <f t="shared" ca="1" si="215"/>
        <v>0</v>
      </c>
      <c r="N79">
        <f t="shared" ca="1" si="216"/>
        <v>0.5417760318234176</v>
      </c>
      <c r="O79">
        <f t="shared" ca="1" si="217"/>
        <v>282.69933333333233</v>
      </c>
      <c r="P79">
        <f t="shared" ca="1" si="218"/>
        <v>271.94733333333232</v>
      </c>
      <c r="Q79">
        <f t="shared" ca="1" si="219"/>
        <v>282.62495668130333</v>
      </c>
      <c r="R79">
        <f t="shared" ca="1" si="220"/>
        <v>55.333333333333336</v>
      </c>
      <c r="S79">
        <f t="shared" ca="1" si="221"/>
        <v>0</v>
      </c>
      <c r="T79">
        <f t="shared" ca="1" si="222"/>
        <v>0.34401262444174202</v>
      </c>
      <c r="U79">
        <f t="shared" ca="1" si="223"/>
        <v>-1</v>
      </c>
      <c r="V79">
        <f t="shared" ca="1" si="224"/>
        <v>1</v>
      </c>
      <c r="W79">
        <f t="shared" ca="1" si="225"/>
        <v>0.34401262444174202</v>
      </c>
      <c r="X79">
        <f t="shared" ca="1" si="226"/>
        <v>1.6969696969696935</v>
      </c>
      <c r="Y79">
        <f t="shared" ca="1" si="227"/>
        <v>2.3434343434343399</v>
      </c>
      <c r="Z79">
        <f t="shared" ca="1" si="228"/>
        <v>2.7626262626262563</v>
      </c>
      <c r="AA79">
        <f t="shared" ca="1" si="229"/>
        <v>1.0292638643152166E-15</v>
      </c>
      <c r="AB79">
        <f t="shared" ca="1" si="230"/>
        <v>-0.22574884922520499</v>
      </c>
      <c r="AC79">
        <f t="shared" ca="1" si="231"/>
        <v>-0.29180837660615389</v>
      </c>
      <c r="AD79">
        <f t="shared" ca="1" si="232"/>
        <v>-2.5542078072144832</v>
      </c>
      <c r="AE79">
        <f t="shared" ca="1" si="233"/>
        <v>-0.29764512808761373</v>
      </c>
      <c r="AF79">
        <f t="shared" ca="1" si="234"/>
        <v>-3.3258221843194433</v>
      </c>
      <c r="AG79">
        <f t="shared" ca="1" si="235"/>
        <v>4.6789491666990188E-16</v>
      </c>
      <c r="AH79">
        <f t="shared" ca="1" si="236"/>
        <v>-1.8903996078639</v>
      </c>
      <c r="AI79">
        <f t="shared" ca="1" si="237"/>
        <v>2.6583316050927588E-6</v>
      </c>
      <c r="AJ79">
        <f t="shared" ca="1" si="238"/>
        <v>434.64842368683338</v>
      </c>
      <c r="AK79">
        <f t="shared" ca="1" si="239"/>
        <v>15.309401076758467</v>
      </c>
      <c r="AL79">
        <f t="shared" ca="1" si="240"/>
        <v>15.036475874851732</v>
      </c>
      <c r="AM79">
        <f t="shared" ca="1" si="241"/>
        <v>7.2464735964201701</v>
      </c>
      <c r="AN79">
        <f t="shared" ca="1" si="242"/>
        <v>8.033617653695293</v>
      </c>
      <c r="AO79">
        <f t="shared" ca="1" si="243"/>
        <v>7.0245690752529235</v>
      </c>
      <c r="AP79">
        <f t="shared" ca="1" si="244"/>
        <v>1.8495949554197193</v>
      </c>
      <c r="AQ79">
        <f t="shared" ca="1" si="245"/>
        <v>1.0294582232113962</v>
      </c>
      <c r="AR79">
        <f t="shared" ca="1" si="246"/>
        <v>1.0294582232113962</v>
      </c>
      <c r="AS79">
        <f t="shared" ca="1" si="247"/>
        <v>0.53556244493903227</v>
      </c>
      <c r="AT79">
        <f t="shared" ca="1" si="248"/>
        <v>0.53556244493903227</v>
      </c>
      <c r="AU79">
        <f t="shared" ca="1" si="249"/>
        <v>0.27709817237576534</v>
      </c>
      <c r="AV79">
        <f t="shared" ca="1" si="250"/>
        <v>0.27709817237576534</v>
      </c>
      <c r="AW79">
        <f t="shared" ca="1" si="251"/>
        <v>0.36666666666666664</v>
      </c>
      <c r="AX79">
        <f t="shared" ca="1" si="252"/>
        <v>10163.380144846293</v>
      </c>
      <c r="AY79">
        <f t="shared" ca="1" si="253"/>
        <v>2.101393358903477</v>
      </c>
      <c r="AZ79">
        <f t="shared" ca="1" si="254"/>
        <v>9.0316047215016866</v>
      </c>
      <c r="BA79">
        <f t="shared" ca="1" si="255"/>
        <v>8.4725855995191584</v>
      </c>
      <c r="BB79">
        <f t="shared" ca="1" si="256"/>
        <v>94.733062737381374</v>
      </c>
      <c r="BC79">
        <f t="shared" ca="1" si="257"/>
        <v>37.681595225357668</v>
      </c>
      <c r="BD79">
        <f t="shared" ca="1" si="258"/>
        <v>3.8781472273639266</v>
      </c>
      <c r="BE79">
        <f t="shared" ca="1" si="259"/>
        <v>0</v>
      </c>
      <c r="BF79">
        <f t="shared" ca="1" si="260"/>
        <v>0</v>
      </c>
      <c r="BG79">
        <f t="shared" ca="1" si="261"/>
        <v>0</v>
      </c>
      <c r="BH79">
        <f t="shared" ca="1" si="262"/>
        <v>4.2355262349845999</v>
      </c>
      <c r="BI79">
        <f t="shared" ca="1" si="263"/>
        <v>0</v>
      </c>
      <c r="BJ79">
        <f t="shared" ca="1" si="264"/>
        <v>2.9269433651165464</v>
      </c>
      <c r="BK79">
        <f t="shared" ca="1" si="265"/>
        <v>0</v>
      </c>
      <c r="BL79">
        <f t="shared" ca="1" si="266"/>
        <v>0</v>
      </c>
      <c r="BM79">
        <f t="shared" ca="1" si="267"/>
        <v>10.34052231598289</v>
      </c>
      <c r="BN79">
        <f t="shared" ca="1" si="268"/>
        <v>13.889834238458789</v>
      </c>
      <c r="BO79">
        <f t="shared" ca="1" si="269"/>
        <v>8.3608922693969134</v>
      </c>
      <c r="BP79">
        <f t="shared" ca="1" si="270"/>
        <v>12.893732946443594</v>
      </c>
      <c r="BQ79">
        <f t="shared" ca="1" si="271"/>
        <v>55.353213756097205</v>
      </c>
      <c r="BR79">
        <f t="shared" ca="1" si="272"/>
        <v>0</v>
      </c>
      <c r="BS79">
        <f t="shared" ca="1" si="273"/>
        <v>0</v>
      </c>
      <c r="BT79">
        <f t="shared" ca="1" si="274"/>
        <v>0</v>
      </c>
      <c r="BU79">
        <f t="shared" ca="1" si="275"/>
        <v>0</v>
      </c>
      <c r="BV79">
        <f t="shared" ca="1" si="276"/>
        <v>8.6568889404279137</v>
      </c>
      <c r="BW79">
        <f t="shared" ca="1" si="277"/>
        <v>6.4968596843159396</v>
      </c>
      <c r="BX79">
        <f t="shared" ca="1" si="278"/>
        <v>23.700231442263998</v>
      </c>
      <c r="BY79">
        <f t="shared" ca="1" si="279"/>
        <v>0</v>
      </c>
      <c r="BZ79">
        <f t="shared" ca="1" si="280"/>
        <v>0</v>
      </c>
      <c r="CA79">
        <f t="shared" ca="1" si="281"/>
        <v>37.681595225357668</v>
      </c>
      <c r="CB79">
        <f t="shared" ca="1" si="282"/>
        <v>2.9269433651165464</v>
      </c>
      <c r="CC79">
        <f t="shared" ca="1" si="283"/>
        <v>0</v>
      </c>
      <c r="CD79">
        <f t="shared" ca="1" si="284"/>
        <v>0</v>
      </c>
      <c r="CE79">
        <f t="shared" ca="1" si="285"/>
        <v>6.4968596843159396</v>
      </c>
      <c r="CF79">
        <f t="shared" ca="1" si="286"/>
        <v>4.2486166008862467</v>
      </c>
      <c r="CG79">
        <f t="shared" ca="1" si="287"/>
        <v>3.8781472273639266</v>
      </c>
      <c r="CH79">
        <f t="shared" ca="1" si="288"/>
        <v>18.6263889313113</v>
      </c>
      <c r="CI79">
        <f t="shared" ca="1" si="289"/>
        <v>16.113116553768734</v>
      </c>
      <c r="CJ79">
        <f t="shared" ca="1" si="290"/>
        <v>4.2355262349845999</v>
      </c>
      <c r="CK79">
        <f t="shared" ca="1" si="291"/>
        <v>0</v>
      </c>
      <c r="CL79">
        <f t="shared" ca="1" si="292"/>
        <v>0</v>
      </c>
      <c r="CM79">
        <f t="shared" ca="1" si="293"/>
        <v>27.64</v>
      </c>
      <c r="CN79">
        <f t="shared" ca="1" si="294"/>
        <v>44.566721792016239</v>
      </c>
      <c r="CO79">
        <f t="shared" ca="1" si="295"/>
        <v>2.9269433651165464</v>
      </c>
      <c r="CP79">
        <f t="shared" ca="1" si="296"/>
        <v>0</v>
      </c>
      <c r="CQ79">
        <f t="shared" ca="1" si="297"/>
        <v>31.968853500349368</v>
      </c>
      <c r="CR79">
        <f t="shared" ca="1" si="298"/>
        <v>0</v>
      </c>
      <c r="CS79">
        <f t="shared" ca="1" si="299"/>
        <v>0</v>
      </c>
      <c r="CT79">
        <f t="shared" ca="1" si="300"/>
        <v>0</v>
      </c>
      <c r="CU79">
        <f t="shared" ca="1" si="301"/>
        <v>0</v>
      </c>
      <c r="CV79">
        <f t="shared" ca="1" si="302"/>
        <v>0</v>
      </c>
      <c r="CW79">
        <f t="shared" ca="1" si="303"/>
        <v>0</v>
      </c>
      <c r="CX79">
        <f t="shared" ca="1" si="304"/>
        <v>14.744675165622901</v>
      </c>
      <c r="CY79">
        <f t="shared" ca="1" si="305"/>
        <v>85.417456065759566</v>
      </c>
      <c r="CZ79">
        <f t="shared" ca="1" si="306"/>
        <v>0</v>
      </c>
      <c r="DA79">
        <f t="shared" ca="1" si="307"/>
        <v>0</v>
      </c>
      <c r="DB79">
        <f t="shared" ca="1" si="308"/>
        <v>0</v>
      </c>
      <c r="DC79">
        <f t="shared" ca="1" si="309"/>
        <v>-3.4620427059712733</v>
      </c>
      <c r="DD79">
        <f t="shared" ca="1" si="310"/>
        <v>-1.013281053162</v>
      </c>
      <c r="DE79">
        <f t="shared" ca="1" si="311"/>
        <v>-3.1301952632904997</v>
      </c>
      <c r="DF79">
        <f t="shared" ca="1" si="312"/>
        <v>-3.4204089506172832</v>
      </c>
      <c r="DG79">
        <f t="shared" ca="1" si="313"/>
        <v>-4.6415280927185663</v>
      </c>
      <c r="DH79">
        <f t="shared" ca="1" si="314"/>
        <v>0</v>
      </c>
      <c r="DI79">
        <f t="shared" ca="1" si="315"/>
        <v>0.5</v>
      </c>
      <c r="DJ79">
        <f t="shared" ca="1" si="316"/>
        <v>9.3333333333333339</v>
      </c>
      <c r="DK79">
        <f t="shared" ca="1" si="317"/>
        <v>3</v>
      </c>
      <c r="DL79">
        <f t="shared" ca="1" si="318"/>
        <v>1</v>
      </c>
      <c r="DM79">
        <f t="shared" ca="1" si="319"/>
        <v>0</v>
      </c>
      <c r="DN79">
        <f t="shared" ca="1" si="320"/>
        <v>0</v>
      </c>
      <c r="DO79">
        <f t="shared" ca="1" si="321"/>
        <v>0</v>
      </c>
      <c r="DP79">
        <f t="shared" ca="1" si="322"/>
        <v>0.66666666666666663</v>
      </c>
      <c r="DQ79">
        <f t="shared" ca="1" si="323"/>
        <v>0</v>
      </c>
      <c r="DR79">
        <f t="shared" ca="1" si="324"/>
        <v>0.66666666666666663</v>
      </c>
      <c r="DS79">
        <f t="shared" ca="1" si="325"/>
        <v>0</v>
      </c>
      <c r="DT79">
        <f t="shared" ca="1" si="326"/>
        <v>1</v>
      </c>
      <c r="DU79">
        <f t="shared" ca="1" si="327"/>
        <v>3</v>
      </c>
      <c r="DV79">
        <f t="shared" ca="1" si="328"/>
        <v>3</v>
      </c>
      <c r="DW79">
        <f t="shared" ca="1" si="329"/>
        <v>0</v>
      </c>
      <c r="DX79">
        <f t="shared" ca="1" si="330"/>
        <v>0</v>
      </c>
      <c r="DY79">
        <f t="shared" ca="1" si="331"/>
        <v>0</v>
      </c>
      <c r="DZ79">
        <f t="shared" ca="1" si="332"/>
        <v>0.66666666666666663</v>
      </c>
      <c r="EA79">
        <f t="shared" ca="1" si="333"/>
        <v>-3.7084999999999901</v>
      </c>
      <c r="EB79">
        <f t="shared" ca="1" si="334"/>
        <v>31.254766666666665</v>
      </c>
      <c r="EC79">
        <f t="shared" ca="1" si="335"/>
        <v>0</v>
      </c>
      <c r="ED79">
        <f t="shared" ca="1" si="336"/>
        <v>0</v>
      </c>
      <c r="EE79">
        <f t="shared" ca="1" si="337"/>
        <v>0</v>
      </c>
      <c r="EF79">
        <f t="shared" ca="1" si="338"/>
        <v>0</v>
      </c>
      <c r="EG79">
        <f t="shared" ca="1" si="339"/>
        <v>0</v>
      </c>
      <c r="EH79">
        <f t="shared" ca="1" si="340"/>
        <v>0</v>
      </c>
      <c r="EI79">
        <f t="shared" ca="1" si="341"/>
        <v>0</v>
      </c>
      <c r="EJ79">
        <f t="shared" ca="1" si="342"/>
        <v>0</v>
      </c>
      <c r="EK79">
        <f t="shared" ca="1" si="343"/>
        <v>0</v>
      </c>
      <c r="EL79">
        <f t="shared" ca="1" si="344"/>
        <v>0</v>
      </c>
      <c r="EM79">
        <f t="shared" ca="1" si="345"/>
        <v>0</v>
      </c>
      <c r="EN79">
        <f t="shared" ca="1" si="346"/>
        <v>0</v>
      </c>
      <c r="EO79">
        <f t="shared" ca="1" si="347"/>
        <v>0</v>
      </c>
      <c r="EP79">
        <f t="shared" ca="1" si="348"/>
        <v>0</v>
      </c>
      <c r="EQ79">
        <f t="shared" ca="1" si="349"/>
        <v>0</v>
      </c>
      <c r="ER79">
        <f t="shared" ca="1" si="350"/>
        <v>0</v>
      </c>
      <c r="ES79">
        <f t="shared" ca="1" si="351"/>
        <v>0</v>
      </c>
      <c r="ET79">
        <f t="shared" ca="1" si="352"/>
        <v>0</v>
      </c>
      <c r="EU79">
        <f t="shared" ca="1" si="353"/>
        <v>0</v>
      </c>
      <c r="EV79">
        <f t="shared" ca="1" si="354"/>
        <v>0</v>
      </c>
      <c r="EW79">
        <f t="shared" ca="1" si="355"/>
        <v>0</v>
      </c>
      <c r="EX79">
        <f t="shared" ca="1" si="356"/>
        <v>0</v>
      </c>
      <c r="EY79">
        <f t="shared" ca="1" si="357"/>
        <v>0</v>
      </c>
      <c r="EZ79">
        <f t="shared" ca="1" si="358"/>
        <v>0</v>
      </c>
      <c r="FA79">
        <f t="shared" ca="1" si="359"/>
        <v>0</v>
      </c>
      <c r="FB79">
        <f t="shared" ca="1" si="360"/>
        <v>0</v>
      </c>
      <c r="FC79">
        <f t="shared" ca="1" si="361"/>
        <v>0</v>
      </c>
      <c r="FD79">
        <f t="shared" ca="1" si="362"/>
        <v>0</v>
      </c>
      <c r="FE79">
        <f t="shared" ca="1" si="363"/>
        <v>0</v>
      </c>
      <c r="FF79">
        <f t="shared" ca="1" si="364"/>
        <v>0</v>
      </c>
      <c r="FG79">
        <f t="shared" ca="1" si="365"/>
        <v>0</v>
      </c>
      <c r="FH79">
        <f t="shared" ca="1" si="366"/>
        <v>0</v>
      </c>
      <c r="FI79">
        <f t="shared" ca="1" si="367"/>
        <v>0</v>
      </c>
      <c r="FJ79">
        <f t="shared" ca="1" si="368"/>
        <v>0</v>
      </c>
      <c r="FK79">
        <f t="shared" ca="1" si="369"/>
        <v>0.66666666666666663</v>
      </c>
      <c r="FL79">
        <f t="shared" ca="1" si="370"/>
        <v>0</v>
      </c>
      <c r="FM79">
        <f t="shared" ca="1" si="371"/>
        <v>0</v>
      </c>
      <c r="FN79">
        <f t="shared" ca="1" si="372"/>
        <v>0</v>
      </c>
      <c r="FO79">
        <f t="shared" ca="1" si="373"/>
        <v>0</v>
      </c>
      <c r="FP79">
        <f t="shared" ca="1" si="374"/>
        <v>0</v>
      </c>
      <c r="FQ79">
        <f t="shared" ca="1" si="375"/>
        <v>0</v>
      </c>
      <c r="FR79">
        <f t="shared" ca="1" si="376"/>
        <v>0</v>
      </c>
      <c r="FS79">
        <f t="shared" ca="1" si="377"/>
        <v>0</v>
      </c>
      <c r="FT79">
        <f t="shared" ca="1" si="378"/>
        <v>0</v>
      </c>
      <c r="FU79">
        <f t="shared" ca="1" si="379"/>
        <v>2</v>
      </c>
      <c r="FV79">
        <f t="shared" ca="1" si="380"/>
        <v>0</v>
      </c>
      <c r="FW79">
        <f t="shared" ca="1" si="381"/>
        <v>0</v>
      </c>
      <c r="FX79">
        <f t="shared" ca="1" si="382"/>
        <v>0</v>
      </c>
      <c r="FY79">
        <f t="shared" ca="1" si="383"/>
        <v>0</v>
      </c>
      <c r="FZ79">
        <f t="shared" ca="1" si="384"/>
        <v>0</v>
      </c>
      <c r="GA79">
        <f t="shared" ca="1" si="385"/>
        <v>0</v>
      </c>
      <c r="GB79">
        <f t="shared" ca="1" si="386"/>
        <v>0</v>
      </c>
      <c r="GC79">
        <f t="shared" ca="1" si="387"/>
        <v>0</v>
      </c>
      <c r="GD79">
        <f t="shared" ca="1" si="388"/>
        <v>0</v>
      </c>
      <c r="GE79">
        <f t="shared" ca="1" si="389"/>
        <v>0</v>
      </c>
      <c r="GF79">
        <f t="shared" ca="1" si="390"/>
        <v>0</v>
      </c>
      <c r="GG79">
        <f t="shared" ca="1" si="391"/>
        <v>0</v>
      </c>
      <c r="GH79">
        <f t="shared" ca="1" si="392"/>
        <v>0</v>
      </c>
      <c r="GI79">
        <f t="shared" ca="1" si="393"/>
        <v>0</v>
      </c>
      <c r="GJ79">
        <f t="shared" ca="1" si="394"/>
        <v>0</v>
      </c>
      <c r="GK79">
        <f t="shared" ca="1" si="395"/>
        <v>0</v>
      </c>
      <c r="GL79">
        <f t="shared" ca="1" si="396"/>
        <v>0</v>
      </c>
      <c r="GM79">
        <f t="shared" ca="1" si="397"/>
        <v>0</v>
      </c>
      <c r="GN79">
        <f t="shared" ca="1" si="398"/>
        <v>0</v>
      </c>
      <c r="GO79">
        <f t="shared" ca="1" si="399"/>
        <v>0</v>
      </c>
      <c r="GP79">
        <f t="shared" ca="1" si="400"/>
        <v>0</v>
      </c>
      <c r="GQ79">
        <f t="shared" ca="1" si="401"/>
        <v>0</v>
      </c>
      <c r="GR79">
        <f t="shared" ca="1" si="402"/>
        <v>0</v>
      </c>
      <c r="GS79">
        <f t="shared" ca="1" si="403"/>
        <v>0</v>
      </c>
      <c r="GT79">
        <f t="shared" ca="1" si="404"/>
        <v>0</v>
      </c>
      <c r="GU79">
        <f t="shared" ca="1" si="405"/>
        <v>0</v>
      </c>
      <c r="GV79">
        <f t="shared" ca="1" si="406"/>
        <v>0</v>
      </c>
      <c r="GW79">
        <f t="shared" ca="1" si="407"/>
        <v>0</v>
      </c>
      <c r="GX79">
        <f t="shared" ca="1" si="408"/>
        <v>0</v>
      </c>
      <c r="GY79">
        <f t="shared" ca="1" si="409"/>
        <v>1</v>
      </c>
      <c r="GZ79">
        <f t="shared" ca="1" si="410"/>
        <v>0</v>
      </c>
      <c r="HA79">
        <f t="shared" ca="1" si="411"/>
        <v>0</v>
      </c>
      <c r="HB79">
        <f t="shared" ca="1" si="412"/>
        <v>0</v>
      </c>
      <c r="HC79">
        <f t="shared" ca="1" si="413"/>
        <v>0</v>
      </c>
      <c r="HD79">
        <f t="shared" ca="1" si="414"/>
        <v>0</v>
      </c>
      <c r="HE79">
        <f t="shared" ca="1" si="415"/>
        <v>0</v>
      </c>
      <c r="HF79">
        <f t="shared" ca="1" si="416"/>
        <v>0</v>
      </c>
      <c r="HG79">
        <f t="shared" ca="1" si="417"/>
        <v>0</v>
      </c>
      <c r="HH79">
        <f t="shared" ca="1" si="418"/>
        <v>0</v>
      </c>
      <c r="HI79">
        <f t="shared" ca="1" si="419"/>
        <v>0</v>
      </c>
    </row>
    <row r="80" spans="2:217" x14ac:dyDescent="0.2">
      <c r="B80" s="2">
        <v>45325</v>
      </c>
      <c r="C80">
        <v>1</v>
      </c>
      <c r="D80">
        <v>2</v>
      </c>
      <c r="E80">
        <v>30</v>
      </c>
      <c r="F80">
        <v>22</v>
      </c>
      <c r="G80" s="5">
        <v>1254</v>
      </c>
      <c r="H80">
        <f t="shared" ca="1" si="210"/>
        <v>4.333333333333333</v>
      </c>
      <c r="I80">
        <f t="shared" ca="1" si="211"/>
        <v>10.666666666666666</v>
      </c>
      <c r="J80">
        <f t="shared" ca="1" si="212"/>
        <v>7.4073302469135767</v>
      </c>
      <c r="K80">
        <f t="shared" ca="1" si="213"/>
        <v>-3.3388503086419701</v>
      </c>
      <c r="L80">
        <f t="shared" ca="1" si="214"/>
        <v>7.4073302469135767</v>
      </c>
      <c r="M80">
        <f t="shared" ca="1" si="215"/>
        <v>0</v>
      </c>
      <c r="N80">
        <f t="shared" ca="1" si="216"/>
        <v>0.53393330888388635</v>
      </c>
      <c r="O80">
        <f t="shared" ca="1" si="217"/>
        <v>274.72533333333303</v>
      </c>
      <c r="P80">
        <f t="shared" ca="1" si="218"/>
        <v>264.6453333333323</v>
      </c>
      <c r="Q80">
        <f t="shared" ca="1" si="219"/>
        <v>274.60218517997004</v>
      </c>
      <c r="R80">
        <f t="shared" ca="1" si="220"/>
        <v>48.666666666666664</v>
      </c>
      <c r="S80">
        <f t="shared" ca="1" si="221"/>
        <v>0</v>
      </c>
      <c r="T80">
        <f t="shared" ca="1" si="222"/>
        <v>0.34401287898299465</v>
      </c>
      <c r="U80">
        <f t="shared" ca="1" si="223"/>
        <v>-1</v>
      </c>
      <c r="V80">
        <f t="shared" ca="1" si="224"/>
        <v>1</v>
      </c>
      <c r="W80">
        <f t="shared" ca="1" si="225"/>
        <v>0.34401287898299465</v>
      </c>
      <c r="X80">
        <f t="shared" ca="1" si="226"/>
        <v>2</v>
      </c>
      <c r="Y80">
        <f t="shared" ca="1" si="227"/>
        <v>2.8148148148148064</v>
      </c>
      <c r="Z80">
        <f t="shared" ca="1" si="228"/>
        <v>3.2407407407407369</v>
      </c>
      <c r="AA80">
        <f t="shared" ca="1" si="229"/>
        <v>-9.0768525024821472E-16</v>
      </c>
      <c r="AB80">
        <f t="shared" ca="1" si="230"/>
        <v>-0.22574335554525835</v>
      </c>
      <c r="AC80">
        <f t="shared" ca="1" si="231"/>
        <v>-0.29180837660615394</v>
      </c>
      <c r="AD80">
        <f t="shared" ca="1" si="232"/>
        <v>-2.546104674734583</v>
      </c>
      <c r="AE80">
        <f t="shared" ca="1" si="233"/>
        <v>-0.29764512808761373</v>
      </c>
      <c r="AF80">
        <f t="shared" ca="1" si="234"/>
        <v>-3.3257183788835434</v>
      </c>
      <c r="AG80">
        <f t="shared" ca="1" si="235"/>
        <v>-4.2996559816409159E-17</v>
      </c>
      <c r="AH80">
        <f t="shared" ca="1" si="236"/>
        <v>-1.8903915431430065</v>
      </c>
      <c r="AI80">
        <f t="shared" ca="1" si="237"/>
        <v>1.8783323283921788E-6</v>
      </c>
      <c r="AJ80">
        <f t="shared" ca="1" si="238"/>
        <v>374.57503613518799</v>
      </c>
      <c r="AK80">
        <f t="shared" ca="1" si="239"/>
        <v>13.677671905296668</v>
      </c>
      <c r="AL80">
        <f t="shared" ca="1" si="240"/>
        <v>13.723331753154801</v>
      </c>
      <c r="AM80">
        <f t="shared" ca="1" si="241"/>
        <v>7.1443271953417424</v>
      </c>
      <c r="AN80">
        <f t="shared" ca="1" si="242"/>
        <v>7.141481682060939</v>
      </c>
      <c r="AO80">
        <f t="shared" ca="1" si="243"/>
        <v>6.3374131112257572</v>
      </c>
      <c r="AP80">
        <f t="shared" ca="1" si="244"/>
        <v>2.0401033786776996</v>
      </c>
      <c r="AQ80">
        <f t="shared" ca="1" si="245"/>
        <v>0.75896892585089637</v>
      </c>
      <c r="AR80">
        <f t="shared" ca="1" si="246"/>
        <v>1.3032999798027098</v>
      </c>
      <c r="AS80">
        <f t="shared" ca="1" si="247"/>
        <v>0.3850258446694263</v>
      </c>
      <c r="AT80">
        <f t="shared" ca="1" si="248"/>
        <v>0.79327413513328482</v>
      </c>
      <c r="AU80">
        <f t="shared" ca="1" si="249"/>
        <v>0.19458750001737934</v>
      </c>
      <c r="AV80">
        <f t="shared" ca="1" si="250"/>
        <v>0.46316136709380867</v>
      </c>
      <c r="AW80">
        <f t="shared" ca="1" si="251"/>
        <v>0.73333333333333262</v>
      </c>
      <c r="AX80">
        <f t="shared" ca="1" si="252"/>
        <v>3130.1576143923262</v>
      </c>
      <c r="AY80">
        <f t="shared" ca="1" si="253"/>
        <v>1.79322631395355</v>
      </c>
      <c r="AZ80">
        <f t="shared" ca="1" si="254"/>
        <v>8.8391759970467607</v>
      </c>
      <c r="BA80">
        <f t="shared" ca="1" si="255"/>
        <v>8.1425080292299992</v>
      </c>
      <c r="BB80">
        <f t="shared" ca="1" si="256"/>
        <v>89.446300982259629</v>
      </c>
      <c r="BC80">
        <f t="shared" ca="1" si="257"/>
        <v>37.681595225357668</v>
      </c>
      <c r="BD80">
        <f t="shared" ca="1" si="258"/>
        <v>0</v>
      </c>
      <c r="BE80">
        <f t="shared" ca="1" si="259"/>
        <v>0</v>
      </c>
      <c r="BF80">
        <f t="shared" ca="1" si="260"/>
        <v>0</v>
      </c>
      <c r="BG80">
        <f t="shared" ca="1" si="261"/>
        <v>0</v>
      </c>
      <c r="BH80">
        <f t="shared" ca="1" si="262"/>
        <v>4.2355262349845999</v>
      </c>
      <c r="BI80">
        <f t="shared" ca="1" si="263"/>
        <v>0</v>
      </c>
      <c r="BJ80">
        <f t="shared" ca="1" si="264"/>
        <v>0</v>
      </c>
      <c r="BK80">
        <f t="shared" ca="1" si="265"/>
        <v>0</v>
      </c>
      <c r="BL80">
        <f t="shared" ca="1" si="266"/>
        <v>7.5578572519564666</v>
      </c>
      <c r="BM80">
        <f t="shared" ca="1" si="267"/>
        <v>6.3122431775407506</v>
      </c>
      <c r="BN80">
        <f t="shared" ca="1" si="268"/>
        <v>9.7233303786636558</v>
      </c>
      <c r="BO80">
        <f t="shared" ca="1" si="269"/>
        <v>11.612323731864434</v>
      </c>
      <c r="BP80">
        <f t="shared" ca="1" si="270"/>
        <v>11.979893908996793</v>
      </c>
      <c r="BQ80">
        <f t="shared" ca="1" si="271"/>
        <v>51.512431353533863</v>
      </c>
      <c r="BR80">
        <f t="shared" ca="1" si="272"/>
        <v>7.5578572519564666</v>
      </c>
      <c r="BS80">
        <f t="shared" ca="1" si="273"/>
        <v>0</v>
      </c>
      <c r="BT80">
        <f t="shared" ca="1" si="274"/>
        <v>0</v>
      </c>
      <c r="BU80">
        <f t="shared" ca="1" si="275"/>
        <v>0</v>
      </c>
      <c r="BV80">
        <f t="shared" ca="1" si="276"/>
        <v>8.6568889404279137</v>
      </c>
      <c r="BW80">
        <f t="shared" ca="1" si="277"/>
        <v>6.4968596843159396</v>
      </c>
      <c r="BX80">
        <f t="shared" ca="1" si="278"/>
        <v>14.878732679130266</v>
      </c>
      <c r="BY80">
        <f t="shared" ca="1" si="279"/>
        <v>0</v>
      </c>
      <c r="BZ80">
        <f t="shared" ca="1" si="280"/>
        <v>0</v>
      </c>
      <c r="CA80">
        <f t="shared" ca="1" si="281"/>
        <v>37.681595225357668</v>
      </c>
      <c r="CB80">
        <f t="shared" ca="1" si="282"/>
        <v>0</v>
      </c>
      <c r="CC80">
        <f t="shared" ca="1" si="283"/>
        <v>0</v>
      </c>
      <c r="CD80">
        <f t="shared" ca="1" si="284"/>
        <v>7.5578572519564666</v>
      </c>
      <c r="CE80">
        <f t="shared" ca="1" si="285"/>
        <v>6.4968596843159396</v>
      </c>
      <c r="CF80">
        <f t="shared" ca="1" si="286"/>
        <v>4.2486166008862467</v>
      </c>
      <c r="CG80">
        <f t="shared" ca="1" si="287"/>
        <v>0</v>
      </c>
      <c r="CH80">
        <f t="shared" ca="1" si="288"/>
        <v>17.255013695200702</v>
      </c>
      <c r="CI80">
        <f t="shared" ca="1" si="289"/>
        <v>11.627301216662735</v>
      </c>
      <c r="CJ80">
        <f t="shared" ca="1" si="290"/>
        <v>4.2355262349845999</v>
      </c>
      <c r="CK80">
        <f t="shared" ca="1" si="291"/>
        <v>0</v>
      </c>
      <c r="CL80">
        <f t="shared" ca="1" si="292"/>
        <v>0</v>
      </c>
      <c r="CM80">
        <f t="shared" ca="1" si="293"/>
        <v>27.64</v>
      </c>
      <c r="CN80">
        <f t="shared" ca="1" si="294"/>
        <v>35.745223028882499</v>
      </c>
      <c r="CO80">
        <f t="shared" ca="1" si="295"/>
        <v>0</v>
      </c>
      <c r="CP80">
        <f t="shared" ca="1" si="296"/>
        <v>0</v>
      </c>
      <c r="CQ80">
        <f t="shared" ca="1" si="297"/>
        <v>31.968853500349368</v>
      </c>
      <c r="CR80">
        <f t="shared" ca="1" si="298"/>
        <v>7.5578572519564666</v>
      </c>
      <c r="CS80">
        <f t="shared" ca="1" si="299"/>
        <v>0</v>
      </c>
      <c r="CT80">
        <f t="shared" ca="1" si="300"/>
        <v>0</v>
      </c>
      <c r="CU80">
        <f t="shared" ca="1" si="301"/>
        <v>0</v>
      </c>
      <c r="CV80">
        <f t="shared" ca="1" si="302"/>
        <v>0</v>
      </c>
      <c r="CW80">
        <f t="shared" ca="1" si="303"/>
        <v>0</v>
      </c>
      <c r="CX80">
        <f t="shared" ca="1" si="304"/>
        <v>13.830836128176101</v>
      </c>
      <c r="CY80">
        <f t="shared" ca="1" si="305"/>
        <v>71.395371630133511</v>
      </c>
      <c r="CZ80">
        <f t="shared" ca="1" si="306"/>
        <v>0.27171296296296266</v>
      </c>
      <c r="DA80">
        <f t="shared" ca="1" si="307"/>
        <v>-0.37237654320987601</v>
      </c>
      <c r="DB80">
        <f t="shared" ca="1" si="308"/>
        <v>-0.26375503905265735</v>
      </c>
      <c r="DC80">
        <f t="shared" ca="1" si="309"/>
        <v>-2.5712951940035267</v>
      </c>
      <c r="DD80">
        <f t="shared" ca="1" si="310"/>
        <v>0</v>
      </c>
      <c r="DE80">
        <f t="shared" ca="1" si="311"/>
        <v>-0.78701121189215995</v>
      </c>
      <c r="DF80">
        <f t="shared" ca="1" si="312"/>
        <v>-3.1403935185185166</v>
      </c>
      <c r="DG80">
        <f t="shared" ca="1" si="313"/>
        <v>-4.4489197530864137</v>
      </c>
      <c r="DH80">
        <f t="shared" ca="1" si="314"/>
        <v>0</v>
      </c>
      <c r="DI80">
        <f t="shared" ca="1" si="315"/>
        <v>0.55555555555555536</v>
      </c>
      <c r="DJ80">
        <f t="shared" ca="1" si="316"/>
        <v>8</v>
      </c>
      <c r="DK80">
        <f t="shared" ca="1" si="317"/>
        <v>3</v>
      </c>
      <c r="DL80">
        <f t="shared" ca="1" si="318"/>
        <v>1</v>
      </c>
      <c r="DM80">
        <f t="shared" ca="1" si="319"/>
        <v>0</v>
      </c>
      <c r="DN80">
        <f t="shared" ca="1" si="320"/>
        <v>0</v>
      </c>
      <c r="DO80">
        <f t="shared" ca="1" si="321"/>
        <v>0</v>
      </c>
      <c r="DP80">
        <f t="shared" ca="1" si="322"/>
        <v>0</v>
      </c>
      <c r="DQ80">
        <f t="shared" ca="1" si="323"/>
        <v>0.66666666666666663</v>
      </c>
      <c r="DR80">
        <f t="shared" ca="1" si="324"/>
        <v>0.66666666666666663</v>
      </c>
      <c r="DS80">
        <f t="shared" ca="1" si="325"/>
        <v>0.66666666666666663</v>
      </c>
      <c r="DT80">
        <f t="shared" ca="1" si="326"/>
        <v>1</v>
      </c>
      <c r="DU80">
        <f t="shared" ca="1" si="327"/>
        <v>3</v>
      </c>
      <c r="DV80">
        <f t="shared" ca="1" si="328"/>
        <v>3</v>
      </c>
      <c r="DW80">
        <f t="shared" ca="1" si="329"/>
        <v>0</v>
      </c>
      <c r="DX80">
        <f t="shared" ca="1" si="330"/>
        <v>0</v>
      </c>
      <c r="DY80">
        <f t="shared" ca="1" si="331"/>
        <v>0</v>
      </c>
      <c r="DZ80">
        <f t="shared" ca="1" si="332"/>
        <v>0.66666666666666663</v>
      </c>
      <c r="EA80">
        <f t="shared" ca="1" si="333"/>
        <v>-3.7602333333333235</v>
      </c>
      <c r="EB80">
        <f t="shared" ca="1" si="334"/>
        <v>29.867433333333334</v>
      </c>
      <c r="EC80">
        <f t="shared" ca="1" si="335"/>
        <v>0</v>
      </c>
      <c r="ED80">
        <f t="shared" ca="1" si="336"/>
        <v>0</v>
      </c>
      <c r="EE80">
        <f t="shared" ca="1" si="337"/>
        <v>0</v>
      </c>
      <c r="EF80">
        <f t="shared" ca="1" si="338"/>
        <v>0</v>
      </c>
      <c r="EG80">
        <f t="shared" ca="1" si="339"/>
        <v>0</v>
      </c>
      <c r="EH80">
        <f t="shared" ca="1" si="340"/>
        <v>0</v>
      </c>
      <c r="EI80">
        <f t="shared" ca="1" si="341"/>
        <v>0</v>
      </c>
      <c r="EJ80">
        <f t="shared" ca="1" si="342"/>
        <v>0</v>
      </c>
      <c r="EK80">
        <f t="shared" ca="1" si="343"/>
        <v>0</v>
      </c>
      <c r="EL80">
        <f t="shared" ca="1" si="344"/>
        <v>0</v>
      </c>
      <c r="EM80">
        <f t="shared" ca="1" si="345"/>
        <v>0</v>
      </c>
      <c r="EN80">
        <f t="shared" ca="1" si="346"/>
        <v>0</v>
      </c>
      <c r="EO80">
        <f t="shared" ca="1" si="347"/>
        <v>0</v>
      </c>
      <c r="EP80">
        <f t="shared" ca="1" si="348"/>
        <v>0</v>
      </c>
      <c r="EQ80">
        <f t="shared" ca="1" si="349"/>
        <v>0</v>
      </c>
      <c r="ER80">
        <f t="shared" ca="1" si="350"/>
        <v>0</v>
      </c>
      <c r="ES80">
        <f t="shared" ca="1" si="351"/>
        <v>0</v>
      </c>
      <c r="ET80">
        <f t="shared" ca="1" si="352"/>
        <v>0</v>
      </c>
      <c r="EU80">
        <f t="shared" ca="1" si="353"/>
        <v>0</v>
      </c>
      <c r="EV80">
        <f t="shared" ca="1" si="354"/>
        <v>0</v>
      </c>
      <c r="EW80">
        <f t="shared" ca="1" si="355"/>
        <v>0</v>
      </c>
      <c r="EX80">
        <f t="shared" ca="1" si="356"/>
        <v>0</v>
      </c>
      <c r="EY80">
        <f t="shared" ca="1" si="357"/>
        <v>0</v>
      </c>
      <c r="EZ80">
        <f t="shared" ca="1" si="358"/>
        <v>0</v>
      </c>
      <c r="FA80">
        <f t="shared" ca="1" si="359"/>
        <v>0</v>
      </c>
      <c r="FB80">
        <f t="shared" ca="1" si="360"/>
        <v>0</v>
      </c>
      <c r="FC80">
        <f t="shared" ca="1" si="361"/>
        <v>0</v>
      </c>
      <c r="FD80">
        <f t="shared" ca="1" si="362"/>
        <v>0</v>
      </c>
      <c r="FE80">
        <f t="shared" ca="1" si="363"/>
        <v>0</v>
      </c>
      <c r="FF80">
        <f t="shared" ca="1" si="364"/>
        <v>0</v>
      </c>
      <c r="FG80">
        <f t="shared" ca="1" si="365"/>
        <v>0.66666666666666663</v>
      </c>
      <c r="FH80">
        <f t="shared" ca="1" si="366"/>
        <v>0</v>
      </c>
      <c r="FI80">
        <f t="shared" ca="1" si="367"/>
        <v>0</v>
      </c>
      <c r="FJ80">
        <f t="shared" ca="1" si="368"/>
        <v>0</v>
      </c>
      <c r="FK80">
        <f t="shared" ca="1" si="369"/>
        <v>0</v>
      </c>
      <c r="FL80">
        <f t="shared" ca="1" si="370"/>
        <v>0</v>
      </c>
      <c r="FM80">
        <f t="shared" ca="1" si="371"/>
        <v>0</v>
      </c>
      <c r="FN80">
        <f t="shared" ca="1" si="372"/>
        <v>0</v>
      </c>
      <c r="FO80">
        <f t="shared" ca="1" si="373"/>
        <v>0</v>
      </c>
      <c r="FP80">
        <f t="shared" ca="1" si="374"/>
        <v>0</v>
      </c>
      <c r="FQ80">
        <f t="shared" ca="1" si="375"/>
        <v>0</v>
      </c>
      <c r="FR80">
        <f t="shared" ca="1" si="376"/>
        <v>0</v>
      </c>
      <c r="FS80">
        <f t="shared" ca="1" si="377"/>
        <v>0</v>
      </c>
      <c r="FT80">
        <f t="shared" ca="1" si="378"/>
        <v>0</v>
      </c>
      <c r="FU80">
        <f t="shared" ca="1" si="379"/>
        <v>1.3333333333333333</v>
      </c>
      <c r="FV80">
        <f t="shared" ca="1" si="380"/>
        <v>0</v>
      </c>
      <c r="FW80">
        <f t="shared" ca="1" si="381"/>
        <v>0</v>
      </c>
      <c r="FX80">
        <f t="shared" ca="1" si="382"/>
        <v>0</v>
      </c>
      <c r="FY80">
        <f t="shared" ca="1" si="383"/>
        <v>0</v>
      </c>
      <c r="FZ80">
        <f t="shared" ca="1" si="384"/>
        <v>0</v>
      </c>
      <c r="GA80">
        <f t="shared" ca="1" si="385"/>
        <v>0</v>
      </c>
      <c r="GB80">
        <f t="shared" ca="1" si="386"/>
        <v>0</v>
      </c>
      <c r="GC80">
        <f t="shared" ca="1" si="387"/>
        <v>0</v>
      </c>
      <c r="GD80">
        <f t="shared" ca="1" si="388"/>
        <v>0</v>
      </c>
      <c r="GE80">
        <f t="shared" ca="1" si="389"/>
        <v>0</v>
      </c>
      <c r="GF80">
        <f t="shared" ca="1" si="390"/>
        <v>0</v>
      </c>
      <c r="GG80">
        <f t="shared" ca="1" si="391"/>
        <v>0</v>
      </c>
      <c r="GH80">
        <f t="shared" ca="1" si="392"/>
        <v>0</v>
      </c>
      <c r="GI80">
        <f t="shared" ca="1" si="393"/>
        <v>0</v>
      </c>
      <c r="GJ80">
        <f t="shared" ca="1" si="394"/>
        <v>0</v>
      </c>
      <c r="GK80">
        <f t="shared" ca="1" si="395"/>
        <v>0</v>
      </c>
      <c r="GL80">
        <f t="shared" ca="1" si="396"/>
        <v>0</v>
      </c>
      <c r="GM80">
        <f t="shared" ca="1" si="397"/>
        <v>0</v>
      </c>
      <c r="GN80">
        <f t="shared" ca="1" si="398"/>
        <v>0</v>
      </c>
      <c r="GO80">
        <f t="shared" ca="1" si="399"/>
        <v>0</v>
      </c>
      <c r="GP80">
        <f t="shared" ca="1" si="400"/>
        <v>0</v>
      </c>
      <c r="GQ80">
        <f t="shared" ca="1" si="401"/>
        <v>0</v>
      </c>
      <c r="GR80">
        <f t="shared" ca="1" si="402"/>
        <v>0</v>
      </c>
      <c r="GS80">
        <f t="shared" ca="1" si="403"/>
        <v>0</v>
      </c>
      <c r="GT80">
        <f t="shared" ca="1" si="404"/>
        <v>0</v>
      </c>
      <c r="GU80">
        <f t="shared" ca="1" si="405"/>
        <v>0</v>
      </c>
      <c r="GV80">
        <f t="shared" ca="1" si="406"/>
        <v>0</v>
      </c>
      <c r="GW80">
        <f t="shared" ca="1" si="407"/>
        <v>0</v>
      </c>
      <c r="GX80">
        <f t="shared" ca="1" si="408"/>
        <v>0</v>
      </c>
      <c r="GY80">
        <f t="shared" ca="1" si="409"/>
        <v>1</v>
      </c>
      <c r="GZ80">
        <f t="shared" ca="1" si="410"/>
        <v>0</v>
      </c>
      <c r="HA80">
        <f t="shared" ca="1" si="411"/>
        <v>0</v>
      </c>
      <c r="HB80">
        <f t="shared" ca="1" si="412"/>
        <v>0</v>
      </c>
      <c r="HC80">
        <f t="shared" ca="1" si="413"/>
        <v>0</v>
      </c>
      <c r="HD80">
        <f t="shared" ca="1" si="414"/>
        <v>0</v>
      </c>
      <c r="HE80">
        <f t="shared" ca="1" si="415"/>
        <v>0</v>
      </c>
      <c r="HF80">
        <f t="shared" ca="1" si="416"/>
        <v>0</v>
      </c>
      <c r="HG80">
        <f t="shared" ca="1" si="417"/>
        <v>0.66666666666666663</v>
      </c>
      <c r="HH80">
        <f t="shared" ca="1" si="418"/>
        <v>0</v>
      </c>
      <c r="HI80">
        <f t="shared" ca="1" si="419"/>
        <v>0</v>
      </c>
    </row>
    <row r="81" spans="2:217" x14ac:dyDescent="0.2">
      <c r="B81" s="2">
        <v>45325</v>
      </c>
      <c r="C81">
        <v>1</v>
      </c>
      <c r="D81">
        <v>2</v>
      </c>
      <c r="E81">
        <v>30</v>
      </c>
      <c r="F81">
        <v>24</v>
      </c>
      <c r="G81" s="5">
        <v>641</v>
      </c>
      <c r="H81">
        <f t="shared" ca="1" si="210"/>
        <v>7</v>
      </c>
      <c r="I81">
        <f t="shared" ca="1" si="211"/>
        <v>13.333333333333334</v>
      </c>
      <c r="J81">
        <f t="shared" ca="1" si="212"/>
        <v>7.5354737496850568</v>
      </c>
      <c r="K81">
        <f t="shared" ca="1" si="213"/>
        <v>-3.5628267510707965</v>
      </c>
      <c r="L81">
        <f t="shared" ca="1" si="214"/>
        <v>7.5354737496850568</v>
      </c>
      <c r="M81">
        <f t="shared" ca="1" si="215"/>
        <v>0</v>
      </c>
      <c r="N81">
        <f t="shared" ca="1" si="216"/>
        <v>0.56183528263131233</v>
      </c>
      <c r="O81">
        <f t="shared" ca="1" si="217"/>
        <v>290.72333333333233</v>
      </c>
      <c r="P81">
        <f t="shared" ca="1" si="218"/>
        <v>277.95533333333304</v>
      </c>
      <c r="Q81">
        <f t="shared" ca="1" si="219"/>
        <v>290.63828101197004</v>
      </c>
      <c r="R81">
        <f t="shared" ca="1" si="220"/>
        <v>59.333333333333336</v>
      </c>
      <c r="S81">
        <f t="shared" ca="1" si="221"/>
        <v>0</v>
      </c>
      <c r="T81">
        <f t="shared" ca="1" si="222"/>
        <v>0.344012624441774</v>
      </c>
      <c r="U81">
        <f t="shared" ca="1" si="223"/>
        <v>-1</v>
      </c>
      <c r="V81">
        <f t="shared" ca="1" si="224"/>
        <v>1</v>
      </c>
      <c r="W81">
        <f t="shared" ca="1" si="225"/>
        <v>0.344012624441774</v>
      </c>
      <c r="X81">
        <f t="shared" ca="1" si="226"/>
        <v>1.7777777777777732</v>
      </c>
      <c r="Y81">
        <f t="shared" ca="1" si="227"/>
        <v>2.4999999999999933</v>
      </c>
      <c r="Z81">
        <f t="shared" ca="1" si="228"/>
        <v>2.9444444444444433</v>
      </c>
      <c r="AA81">
        <f t="shared" ca="1" si="229"/>
        <v>-1.1899913164411986E-15</v>
      </c>
      <c r="AB81">
        <f t="shared" ca="1" si="230"/>
        <v>-0.24479923995685302</v>
      </c>
      <c r="AC81">
        <f t="shared" ca="1" si="231"/>
        <v>-0.29180837660615383</v>
      </c>
      <c r="AD81">
        <f t="shared" ca="1" si="232"/>
        <v>-2.5547283946695898</v>
      </c>
      <c r="AE81">
        <f t="shared" ca="1" si="233"/>
        <v>-0.29764512808761373</v>
      </c>
      <c r="AF81">
        <f t="shared" ca="1" si="234"/>
        <v>-3.3258208837798429</v>
      </c>
      <c r="AG81">
        <f t="shared" ca="1" si="235"/>
        <v>-5.9277271576193698E-17</v>
      </c>
      <c r="AH81">
        <f t="shared" ca="1" si="236"/>
        <v>-1.8903998004381801</v>
      </c>
      <c r="AI81">
        <f t="shared" ca="1" si="237"/>
        <v>3.8849964354282522E-6</v>
      </c>
      <c r="AJ81">
        <f t="shared" ca="1" si="238"/>
        <v>498.66872839400133</v>
      </c>
      <c r="AK81">
        <f t="shared" ca="1" si="239"/>
        <v>17.447472264216199</v>
      </c>
      <c r="AL81">
        <f t="shared" ca="1" si="240"/>
        <v>17.389998419821467</v>
      </c>
      <c r="AM81">
        <f t="shared" ca="1" si="241"/>
        <v>7.59999614138993</v>
      </c>
      <c r="AN81">
        <f t="shared" ca="1" si="242"/>
        <v>9.1565852616069332</v>
      </c>
      <c r="AO81">
        <f t="shared" ca="1" si="243"/>
        <v>8.1707464445590894</v>
      </c>
      <c r="AP81">
        <f t="shared" ca="1" si="244"/>
        <v>1.9957723247258861</v>
      </c>
      <c r="AQ81">
        <f t="shared" ca="1" si="245"/>
        <v>1.107594210773583</v>
      </c>
      <c r="AR81">
        <f t="shared" ca="1" si="246"/>
        <v>1.107594210773583</v>
      </c>
      <c r="AS81">
        <f t="shared" ca="1" si="247"/>
        <v>0.60865112959211565</v>
      </c>
      <c r="AT81">
        <f t="shared" ca="1" si="248"/>
        <v>0.60865112959211565</v>
      </c>
      <c r="AU81">
        <f t="shared" ca="1" si="249"/>
        <v>0.3136425147023067</v>
      </c>
      <c r="AV81">
        <f t="shared" ca="1" si="250"/>
        <v>0.3136425147023067</v>
      </c>
      <c r="AW81">
        <f t="shared" ca="1" si="251"/>
        <v>0.27999999999999997</v>
      </c>
      <c r="AX81">
        <f t="shared" ca="1" si="252"/>
        <v>48203.662700272493</v>
      </c>
      <c r="AY81">
        <f t="shared" ca="1" si="253"/>
        <v>1.9568126459499569</v>
      </c>
      <c r="AZ81">
        <f t="shared" ca="1" si="254"/>
        <v>9.5419848570410206</v>
      </c>
      <c r="BA81">
        <f t="shared" ca="1" si="255"/>
        <v>8.2964159214518869</v>
      </c>
      <c r="BB81">
        <f t="shared" ca="1" si="256"/>
        <v>102.41830503170144</v>
      </c>
      <c r="BC81">
        <f t="shared" ca="1" si="257"/>
        <v>40.839503861224401</v>
      </c>
      <c r="BD81">
        <f t="shared" ca="1" si="258"/>
        <v>3.8330078888559331</v>
      </c>
      <c r="BE81">
        <f t="shared" ca="1" si="259"/>
        <v>0</v>
      </c>
      <c r="BF81">
        <f t="shared" ca="1" si="260"/>
        <v>0</v>
      </c>
      <c r="BG81">
        <f t="shared" ca="1" si="261"/>
        <v>0</v>
      </c>
      <c r="BH81">
        <f t="shared" ca="1" si="262"/>
        <v>4.2355262349845999</v>
      </c>
      <c r="BI81">
        <f t="shared" ca="1" si="263"/>
        <v>0</v>
      </c>
      <c r="BJ81">
        <f t="shared" ca="1" si="264"/>
        <v>0</v>
      </c>
      <c r="BK81">
        <f t="shared" ca="1" si="265"/>
        <v>0</v>
      </c>
      <c r="BL81">
        <f t="shared" ca="1" si="266"/>
        <v>0</v>
      </c>
      <c r="BM81">
        <f t="shared" ca="1" si="267"/>
        <v>10.34052231598289</v>
      </c>
      <c r="BN81">
        <f t="shared" ca="1" si="268"/>
        <v>13.889834238458789</v>
      </c>
      <c r="BO81">
        <f t="shared" ca="1" si="269"/>
        <v>8.3608922693969134</v>
      </c>
      <c r="BP81">
        <f t="shared" ca="1" si="270"/>
        <v>20.327218364705796</v>
      </c>
      <c r="BQ81">
        <f t="shared" ca="1" si="271"/>
        <v>58.325696139187805</v>
      </c>
      <c r="BR81">
        <f t="shared" ca="1" si="272"/>
        <v>0</v>
      </c>
      <c r="BS81">
        <f t="shared" ca="1" si="273"/>
        <v>0</v>
      </c>
      <c r="BT81">
        <f t="shared" ca="1" si="274"/>
        <v>0</v>
      </c>
      <c r="BU81">
        <f t="shared" ca="1" si="275"/>
        <v>0</v>
      </c>
      <c r="BV81">
        <f t="shared" ca="1" si="276"/>
        <v>8.6568889404279137</v>
      </c>
      <c r="BW81">
        <f t="shared" ca="1" si="277"/>
        <v>11.188827990237646</v>
      </c>
      <c r="BX81">
        <f t="shared" ca="1" si="278"/>
        <v>19.822084214900066</v>
      </c>
      <c r="BY81">
        <f t="shared" ca="1" si="279"/>
        <v>0</v>
      </c>
      <c r="BZ81">
        <f t="shared" ca="1" si="280"/>
        <v>3.8330078888559331</v>
      </c>
      <c r="CA81">
        <f t="shared" ca="1" si="281"/>
        <v>40.839503861224401</v>
      </c>
      <c r="CB81">
        <f t="shared" ca="1" si="282"/>
        <v>0</v>
      </c>
      <c r="CC81">
        <f t="shared" ca="1" si="283"/>
        <v>3.8330078888559331</v>
      </c>
      <c r="CD81">
        <f t="shared" ca="1" si="284"/>
        <v>0</v>
      </c>
      <c r="CE81">
        <f t="shared" ca="1" si="285"/>
        <v>11.188827990237646</v>
      </c>
      <c r="CF81">
        <f t="shared" ca="1" si="286"/>
        <v>4.2486166008862467</v>
      </c>
      <c r="CG81">
        <f t="shared" ca="1" si="287"/>
        <v>0</v>
      </c>
      <c r="CH81">
        <f t="shared" ca="1" si="288"/>
        <v>21.367906043651768</v>
      </c>
      <c r="CI81">
        <f t="shared" ca="1" si="289"/>
        <v>16.113116553768734</v>
      </c>
      <c r="CJ81">
        <f t="shared" ca="1" si="290"/>
        <v>4.2355262349845999</v>
      </c>
      <c r="CK81">
        <f t="shared" ca="1" si="291"/>
        <v>0</v>
      </c>
      <c r="CL81">
        <f t="shared" ca="1" si="292"/>
        <v>0</v>
      </c>
      <c r="CM81">
        <f t="shared" ca="1" si="293"/>
        <v>33.793333333333329</v>
      </c>
      <c r="CN81">
        <f t="shared" ca="1" si="294"/>
        <v>49.213550759429971</v>
      </c>
      <c r="CO81">
        <f t="shared" ca="1" si="295"/>
        <v>0</v>
      </c>
      <c r="CP81">
        <f t="shared" ca="1" si="296"/>
        <v>0</v>
      </c>
      <c r="CQ81">
        <f t="shared" ca="1" si="297"/>
        <v>31.968853500349368</v>
      </c>
      <c r="CR81">
        <f t="shared" ca="1" si="298"/>
        <v>0</v>
      </c>
      <c r="CS81">
        <f t="shared" ca="1" si="299"/>
        <v>0</v>
      </c>
      <c r="CT81">
        <f t="shared" ca="1" si="300"/>
        <v>0</v>
      </c>
      <c r="CU81">
        <f t="shared" ca="1" si="301"/>
        <v>0</v>
      </c>
      <c r="CV81">
        <f t="shared" ca="1" si="302"/>
        <v>0</v>
      </c>
      <c r="CW81">
        <f t="shared" ca="1" si="303"/>
        <v>3.1579086358666935</v>
      </c>
      <c r="CX81">
        <f t="shared" ca="1" si="304"/>
        <v>17.486192277963365</v>
      </c>
      <c r="CY81">
        <f t="shared" ca="1" si="305"/>
        <v>94.854303744645904</v>
      </c>
      <c r="CZ81">
        <f t="shared" ca="1" si="306"/>
        <v>0</v>
      </c>
      <c r="DA81">
        <f t="shared" ca="1" si="307"/>
        <v>0</v>
      </c>
      <c r="DB81">
        <f t="shared" ca="1" si="308"/>
        <v>0</v>
      </c>
      <c r="DC81">
        <f t="shared" ca="1" si="309"/>
        <v>-3.4914484651885402</v>
      </c>
      <c r="DD81">
        <f t="shared" ca="1" si="310"/>
        <v>-0.6490835222978073</v>
      </c>
      <c r="DE81">
        <f t="shared" ca="1" si="311"/>
        <v>-2.935287855883093</v>
      </c>
      <c r="DF81">
        <f t="shared" ca="1" si="312"/>
        <v>-3.4542631172839502</v>
      </c>
      <c r="DG81">
        <f t="shared" ca="1" si="313"/>
        <v>-4.6728961955152402</v>
      </c>
      <c r="DH81">
        <f t="shared" ca="1" si="314"/>
        <v>-2.0679912551440265</v>
      </c>
      <c r="DI81">
        <f t="shared" ca="1" si="315"/>
        <v>0.55555555555555536</v>
      </c>
      <c r="DJ81">
        <f t="shared" ca="1" si="316"/>
        <v>10</v>
      </c>
      <c r="DK81">
        <f t="shared" ca="1" si="317"/>
        <v>3</v>
      </c>
      <c r="DL81">
        <f t="shared" ca="1" si="318"/>
        <v>1.6666666666666667</v>
      </c>
      <c r="DM81">
        <f t="shared" ca="1" si="319"/>
        <v>0</v>
      </c>
      <c r="DN81">
        <f t="shared" ca="1" si="320"/>
        <v>0</v>
      </c>
      <c r="DO81">
        <f t="shared" ca="1" si="321"/>
        <v>0</v>
      </c>
      <c r="DP81">
        <f t="shared" ca="1" si="322"/>
        <v>0.66666666666666663</v>
      </c>
      <c r="DQ81">
        <f t="shared" ca="1" si="323"/>
        <v>0</v>
      </c>
      <c r="DR81">
        <f t="shared" ca="1" si="324"/>
        <v>0.66666666666666663</v>
      </c>
      <c r="DS81">
        <f t="shared" ca="1" si="325"/>
        <v>0.66666666666666663</v>
      </c>
      <c r="DT81">
        <f t="shared" ca="1" si="326"/>
        <v>1</v>
      </c>
      <c r="DU81">
        <f t="shared" ca="1" si="327"/>
        <v>3</v>
      </c>
      <c r="DV81">
        <f t="shared" ca="1" si="328"/>
        <v>4.333333333333333</v>
      </c>
      <c r="DW81">
        <f t="shared" ca="1" si="329"/>
        <v>0</v>
      </c>
      <c r="DX81">
        <f t="shared" ca="1" si="330"/>
        <v>0</v>
      </c>
      <c r="DY81">
        <f t="shared" ca="1" si="331"/>
        <v>0</v>
      </c>
      <c r="DZ81">
        <f t="shared" ca="1" si="332"/>
        <v>0.66666666666666663</v>
      </c>
      <c r="EA81">
        <f t="shared" ca="1" si="333"/>
        <v>-3.7954999999999899</v>
      </c>
      <c r="EB81">
        <f t="shared" ca="1" si="334"/>
        <v>35.650766666666662</v>
      </c>
      <c r="EC81">
        <f t="shared" ca="1" si="335"/>
        <v>0</v>
      </c>
      <c r="ED81">
        <f t="shared" ca="1" si="336"/>
        <v>0</v>
      </c>
      <c r="EE81">
        <f t="shared" ca="1" si="337"/>
        <v>0</v>
      </c>
      <c r="EF81">
        <f t="shared" ca="1" si="338"/>
        <v>0</v>
      </c>
      <c r="EG81">
        <f t="shared" ca="1" si="339"/>
        <v>0</v>
      </c>
      <c r="EH81">
        <f t="shared" ca="1" si="340"/>
        <v>0</v>
      </c>
      <c r="EI81">
        <f t="shared" ca="1" si="341"/>
        <v>0</v>
      </c>
      <c r="EJ81">
        <f t="shared" ca="1" si="342"/>
        <v>0</v>
      </c>
      <c r="EK81">
        <f t="shared" ca="1" si="343"/>
        <v>0</v>
      </c>
      <c r="EL81">
        <f t="shared" ca="1" si="344"/>
        <v>0</v>
      </c>
      <c r="EM81">
        <f t="shared" ca="1" si="345"/>
        <v>0</v>
      </c>
      <c r="EN81">
        <f t="shared" ca="1" si="346"/>
        <v>0</v>
      </c>
      <c r="EO81">
        <f t="shared" ca="1" si="347"/>
        <v>0</v>
      </c>
      <c r="EP81">
        <f t="shared" ca="1" si="348"/>
        <v>0</v>
      </c>
      <c r="EQ81">
        <f t="shared" ca="1" si="349"/>
        <v>0</v>
      </c>
      <c r="ER81">
        <f t="shared" ca="1" si="350"/>
        <v>0</v>
      </c>
      <c r="ES81">
        <f t="shared" ca="1" si="351"/>
        <v>0</v>
      </c>
      <c r="ET81">
        <f t="shared" ca="1" si="352"/>
        <v>0</v>
      </c>
      <c r="EU81">
        <f t="shared" ca="1" si="353"/>
        <v>0</v>
      </c>
      <c r="EV81">
        <f t="shared" ca="1" si="354"/>
        <v>0</v>
      </c>
      <c r="EW81">
        <f t="shared" ca="1" si="355"/>
        <v>0</v>
      </c>
      <c r="EX81">
        <f t="shared" ca="1" si="356"/>
        <v>0</v>
      </c>
      <c r="EY81">
        <f t="shared" ca="1" si="357"/>
        <v>0</v>
      </c>
      <c r="EZ81">
        <f t="shared" ca="1" si="358"/>
        <v>0</v>
      </c>
      <c r="FA81">
        <f t="shared" ca="1" si="359"/>
        <v>0</v>
      </c>
      <c r="FB81">
        <f t="shared" ca="1" si="360"/>
        <v>0</v>
      </c>
      <c r="FC81">
        <f t="shared" ca="1" si="361"/>
        <v>0</v>
      </c>
      <c r="FD81">
        <f t="shared" ca="1" si="362"/>
        <v>0</v>
      </c>
      <c r="FE81">
        <f t="shared" ca="1" si="363"/>
        <v>0</v>
      </c>
      <c r="FF81">
        <f t="shared" ca="1" si="364"/>
        <v>0</v>
      </c>
      <c r="FG81">
        <f t="shared" ca="1" si="365"/>
        <v>0</v>
      </c>
      <c r="FH81">
        <f t="shared" ca="1" si="366"/>
        <v>0</v>
      </c>
      <c r="FI81">
        <f t="shared" ca="1" si="367"/>
        <v>0</v>
      </c>
      <c r="FJ81">
        <f t="shared" ca="1" si="368"/>
        <v>0</v>
      </c>
      <c r="FK81">
        <f t="shared" ca="1" si="369"/>
        <v>0.66666666666666663</v>
      </c>
      <c r="FL81">
        <f t="shared" ca="1" si="370"/>
        <v>0</v>
      </c>
      <c r="FM81">
        <f t="shared" ca="1" si="371"/>
        <v>0</v>
      </c>
      <c r="FN81">
        <f t="shared" ca="1" si="372"/>
        <v>0</v>
      </c>
      <c r="FO81">
        <f t="shared" ca="1" si="373"/>
        <v>0</v>
      </c>
      <c r="FP81">
        <f t="shared" ca="1" si="374"/>
        <v>0</v>
      </c>
      <c r="FQ81">
        <f t="shared" ca="1" si="375"/>
        <v>0</v>
      </c>
      <c r="FR81">
        <f t="shared" ca="1" si="376"/>
        <v>0.66666666666666663</v>
      </c>
      <c r="FS81">
        <f t="shared" ca="1" si="377"/>
        <v>0</v>
      </c>
      <c r="FT81">
        <f t="shared" ca="1" si="378"/>
        <v>0</v>
      </c>
      <c r="FU81">
        <f t="shared" ca="1" si="379"/>
        <v>1.3333333333333333</v>
      </c>
      <c r="FV81">
        <f t="shared" ca="1" si="380"/>
        <v>0</v>
      </c>
      <c r="FW81">
        <f t="shared" ca="1" si="381"/>
        <v>0</v>
      </c>
      <c r="FX81">
        <f t="shared" ca="1" si="382"/>
        <v>0</v>
      </c>
      <c r="FY81">
        <f t="shared" ca="1" si="383"/>
        <v>0</v>
      </c>
      <c r="FZ81">
        <f t="shared" ca="1" si="384"/>
        <v>0</v>
      </c>
      <c r="GA81">
        <f t="shared" ca="1" si="385"/>
        <v>0</v>
      </c>
      <c r="GB81">
        <f t="shared" ca="1" si="386"/>
        <v>0</v>
      </c>
      <c r="GC81">
        <f t="shared" ca="1" si="387"/>
        <v>0</v>
      </c>
      <c r="GD81">
        <f t="shared" ca="1" si="388"/>
        <v>0</v>
      </c>
      <c r="GE81">
        <f t="shared" ca="1" si="389"/>
        <v>0</v>
      </c>
      <c r="GF81">
        <f t="shared" ca="1" si="390"/>
        <v>0.66666666666666663</v>
      </c>
      <c r="GG81">
        <f t="shared" ca="1" si="391"/>
        <v>0</v>
      </c>
      <c r="GH81">
        <f t="shared" ca="1" si="392"/>
        <v>0</v>
      </c>
      <c r="GI81">
        <f t="shared" ca="1" si="393"/>
        <v>0</v>
      </c>
      <c r="GJ81">
        <f t="shared" ca="1" si="394"/>
        <v>0</v>
      </c>
      <c r="GK81">
        <f t="shared" ca="1" si="395"/>
        <v>0</v>
      </c>
      <c r="GL81">
        <f t="shared" ca="1" si="396"/>
        <v>0</v>
      </c>
      <c r="GM81">
        <f t="shared" ca="1" si="397"/>
        <v>0</v>
      </c>
      <c r="GN81">
        <f t="shared" ca="1" si="398"/>
        <v>0</v>
      </c>
      <c r="GO81">
        <f t="shared" ca="1" si="399"/>
        <v>0</v>
      </c>
      <c r="GP81">
        <f t="shared" ca="1" si="400"/>
        <v>0</v>
      </c>
      <c r="GQ81">
        <f t="shared" ca="1" si="401"/>
        <v>0</v>
      </c>
      <c r="GR81">
        <f t="shared" ca="1" si="402"/>
        <v>0</v>
      </c>
      <c r="GS81">
        <f t="shared" ca="1" si="403"/>
        <v>0</v>
      </c>
      <c r="GT81">
        <f t="shared" ca="1" si="404"/>
        <v>0</v>
      </c>
      <c r="GU81">
        <f t="shared" ca="1" si="405"/>
        <v>0</v>
      </c>
      <c r="GV81">
        <f t="shared" ca="1" si="406"/>
        <v>0</v>
      </c>
      <c r="GW81">
        <f t="shared" ca="1" si="407"/>
        <v>0</v>
      </c>
      <c r="GX81">
        <f t="shared" ca="1" si="408"/>
        <v>0</v>
      </c>
      <c r="GY81">
        <f t="shared" ca="1" si="409"/>
        <v>1</v>
      </c>
      <c r="GZ81">
        <f t="shared" ca="1" si="410"/>
        <v>0</v>
      </c>
      <c r="HA81">
        <f t="shared" ca="1" si="411"/>
        <v>0</v>
      </c>
      <c r="HB81">
        <f t="shared" ca="1" si="412"/>
        <v>0</v>
      </c>
      <c r="HC81">
        <f t="shared" ca="1" si="413"/>
        <v>0</v>
      </c>
      <c r="HD81">
        <f t="shared" ca="1" si="414"/>
        <v>0</v>
      </c>
      <c r="HE81">
        <f t="shared" ca="1" si="415"/>
        <v>0</v>
      </c>
      <c r="HF81">
        <f t="shared" ca="1" si="416"/>
        <v>0</v>
      </c>
      <c r="HG81">
        <f t="shared" ca="1" si="417"/>
        <v>0</v>
      </c>
      <c r="HH81">
        <f t="shared" ca="1" si="418"/>
        <v>0</v>
      </c>
      <c r="HI81">
        <f t="shared" ca="1" si="419"/>
        <v>0</v>
      </c>
    </row>
    <row r="82" spans="2:217" x14ac:dyDescent="0.2">
      <c r="B82" s="2">
        <v>45325</v>
      </c>
      <c r="C82">
        <v>1</v>
      </c>
      <c r="D82">
        <v>2</v>
      </c>
      <c r="E82">
        <v>30</v>
      </c>
      <c r="F82">
        <v>15</v>
      </c>
      <c r="G82" s="5">
        <v>1111</v>
      </c>
      <c r="H82">
        <f t="shared" ca="1" si="210"/>
        <v>6.333333333333333</v>
      </c>
      <c r="I82">
        <f t="shared" ca="1" si="211"/>
        <v>11.333333333333334</v>
      </c>
      <c r="J82">
        <f t="shared" ca="1" si="212"/>
        <v>11.419172965482444</v>
      </c>
      <c r="K82">
        <f t="shared" ca="1" si="213"/>
        <v>-3.5461978772990634</v>
      </c>
      <c r="L82">
        <f t="shared" ca="1" si="214"/>
        <v>11.419172965482444</v>
      </c>
      <c r="M82">
        <f t="shared" ca="1" si="215"/>
        <v>0</v>
      </c>
      <c r="N82">
        <f t="shared" ca="1" si="216"/>
        <v>0.5417760318234176</v>
      </c>
      <c r="O82">
        <f t="shared" ca="1" si="217"/>
        <v>282.69933333333233</v>
      </c>
      <c r="P82">
        <f t="shared" ca="1" si="218"/>
        <v>271.94733333333232</v>
      </c>
      <c r="Q82">
        <f t="shared" ca="1" si="219"/>
        <v>282.62495668130333</v>
      </c>
      <c r="R82">
        <f t="shared" ca="1" si="220"/>
        <v>55.333333333333336</v>
      </c>
      <c r="S82">
        <f t="shared" ca="1" si="221"/>
        <v>0</v>
      </c>
      <c r="T82">
        <f t="shared" ca="1" si="222"/>
        <v>0.34401262446838671</v>
      </c>
      <c r="U82">
        <f t="shared" ca="1" si="223"/>
        <v>-1</v>
      </c>
      <c r="V82">
        <f t="shared" ca="1" si="224"/>
        <v>1</v>
      </c>
      <c r="W82">
        <f t="shared" ca="1" si="225"/>
        <v>0.34401262446838671</v>
      </c>
      <c r="X82">
        <f t="shared" ca="1" si="226"/>
        <v>1.8181818181818132</v>
      </c>
      <c r="Y82">
        <f t="shared" ca="1" si="227"/>
        <v>2.5858585858585799</v>
      </c>
      <c r="Z82">
        <f t="shared" ca="1" si="228"/>
        <v>3.1262626262626232</v>
      </c>
      <c r="AA82">
        <f t="shared" ca="1" si="229"/>
        <v>6.1833919929070987E-16</v>
      </c>
      <c r="AB82">
        <f t="shared" ca="1" si="230"/>
        <v>-0.22574880639740433</v>
      </c>
      <c r="AC82">
        <f t="shared" ca="1" si="231"/>
        <v>-0.29180837660615377</v>
      </c>
      <c r="AD82">
        <f t="shared" ca="1" si="232"/>
        <v>-2.5537814946556301</v>
      </c>
      <c r="AE82">
        <f t="shared" ca="1" si="233"/>
        <v>-0.29764512808761368</v>
      </c>
      <c r="AF82">
        <f t="shared" ca="1" si="234"/>
        <v>-3.3258233846087371</v>
      </c>
      <c r="AG82">
        <f t="shared" ca="1" si="235"/>
        <v>1.7599483963136514E-16</v>
      </c>
      <c r="AH82">
        <f t="shared" ca="1" si="236"/>
        <v>-1.8903995357691932</v>
      </c>
      <c r="AI82">
        <f t="shared" ca="1" si="237"/>
        <v>2.6583316050927588E-6</v>
      </c>
      <c r="AJ82">
        <f t="shared" ca="1" si="238"/>
        <v>434.64842368683338</v>
      </c>
      <c r="AK82">
        <f t="shared" ca="1" si="239"/>
        <v>15.309401076758467</v>
      </c>
      <c r="AL82">
        <f t="shared" ca="1" si="240"/>
        <v>15.036475874851732</v>
      </c>
      <c r="AM82">
        <f t="shared" ca="1" si="241"/>
        <v>7.2464735964201701</v>
      </c>
      <c r="AN82">
        <f t="shared" ca="1" si="242"/>
        <v>8.033617653695293</v>
      </c>
      <c r="AO82">
        <f t="shared" ca="1" si="243"/>
        <v>7.0245690752529235</v>
      </c>
      <c r="AP82">
        <f t="shared" ca="1" si="244"/>
        <v>1.8495949554197193</v>
      </c>
      <c r="AQ82">
        <f t="shared" ca="1" si="245"/>
        <v>1.0294582232113962</v>
      </c>
      <c r="AR82">
        <f t="shared" ca="1" si="246"/>
        <v>1.0294582232113962</v>
      </c>
      <c r="AS82">
        <f t="shared" ca="1" si="247"/>
        <v>0.53556244493903227</v>
      </c>
      <c r="AT82">
        <f t="shared" ca="1" si="248"/>
        <v>0.53556244493903227</v>
      </c>
      <c r="AU82">
        <f t="shared" ca="1" si="249"/>
        <v>0.29284669208448266</v>
      </c>
      <c r="AV82">
        <f t="shared" ca="1" si="250"/>
        <v>0.29284669208448266</v>
      </c>
      <c r="AW82">
        <f t="shared" ca="1" si="251"/>
        <v>0.36666666666666664</v>
      </c>
      <c r="AX82">
        <f t="shared" ca="1" si="252"/>
        <v>10163.380144846293</v>
      </c>
      <c r="AY82">
        <f t="shared" ca="1" si="253"/>
        <v>2.101393358903477</v>
      </c>
      <c r="AZ82">
        <f t="shared" ca="1" si="254"/>
        <v>9.0316047215016866</v>
      </c>
      <c r="BA82">
        <f t="shared" ca="1" si="255"/>
        <v>8.4725855995191584</v>
      </c>
      <c r="BB82">
        <f t="shared" ca="1" si="256"/>
        <v>94.733062737381374</v>
      </c>
      <c r="BC82">
        <f t="shared" ca="1" si="257"/>
        <v>37.681595225357668</v>
      </c>
      <c r="BD82">
        <f t="shared" ca="1" si="258"/>
        <v>3.8781472273639266</v>
      </c>
      <c r="BE82">
        <f t="shared" ca="1" si="259"/>
        <v>0</v>
      </c>
      <c r="BF82">
        <f t="shared" ca="1" si="260"/>
        <v>0</v>
      </c>
      <c r="BG82">
        <f t="shared" ca="1" si="261"/>
        <v>0</v>
      </c>
      <c r="BH82">
        <f t="shared" ca="1" si="262"/>
        <v>4.2355262349845999</v>
      </c>
      <c r="BI82">
        <f t="shared" ca="1" si="263"/>
        <v>0</v>
      </c>
      <c r="BJ82">
        <f t="shared" ca="1" si="264"/>
        <v>2.9269433651165464</v>
      </c>
      <c r="BK82">
        <f t="shared" ca="1" si="265"/>
        <v>0</v>
      </c>
      <c r="BL82">
        <f t="shared" ca="1" si="266"/>
        <v>0</v>
      </c>
      <c r="BM82">
        <f t="shared" ca="1" si="267"/>
        <v>10.34052231598289</v>
      </c>
      <c r="BN82">
        <f t="shared" ca="1" si="268"/>
        <v>13.889834238458789</v>
      </c>
      <c r="BO82">
        <f t="shared" ca="1" si="269"/>
        <v>8.3608922693969134</v>
      </c>
      <c r="BP82">
        <f t="shared" ca="1" si="270"/>
        <v>12.893732946443594</v>
      </c>
      <c r="BQ82">
        <f t="shared" ca="1" si="271"/>
        <v>55.353213756097205</v>
      </c>
      <c r="BR82">
        <f t="shared" ca="1" si="272"/>
        <v>0</v>
      </c>
      <c r="BS82">
        <f t="shared" ca="1" si="273"/>
        <v>0</v>
      </c>
      <c r="BT82">
        <f t="shared" ca="1" si="274"/>
        <v>0</v>
      </c>
      <c r="BU82">
        <f t="shared" ca="1" si="275"/>
        <v>0</v>
      </c>
      <c r="BV82">
        <f t="shared" ca="1" si="276"/>
        <v>8.6568889404279137</v>
      </c>
      <c r="BW82">
        <f t="shared" ca="1" si="277"/>
        <v>6.4968596843159396</v>
      </c>
      <c r="BX82">
        <f t="shared" ca="1" si="278"/>
        <v>23.700231442263998</v>
      </c>
      <c r="BY82">
        <f t="shared" ca="1" si="279"/>
        <v>0</v>
      </c>
      <c r="BZ82">
        <f t="shared" ca="1" si="280"/>
        <v>0</v>
      </c>
      <c r="CA82">
        <f t="shared" ca="1" si="281"/>
        <v>37.681595225357668</v>
      </c>
      <c r="CB82">
        <f t="shared" ca="1" si="282"/>
        <v>2.9269433651165464</v>
      </c>
      <c r="CC82">
        <f t="shared" ca="1" si="283"/>
        <v>0</v>
      </c>
      <c r="CD82">
        <f t="shared" ca="1" si="284"/>
        <v>0</v>
      </c>
      <c r="CE82">
        <f t="shared" ca="1" si="285"/>
        <v>6.4968596843159396</v>
      </c>
      <c r="CF82">
        <f t="shared" ca="1" si="286"/>
        <v>4.2486166008862467</v>
      </c>
      <c r="CG82">
        <f t="shared" ca="1" si="287"/>
        <v>3.8781472273639266</v>
      </c>
      <c r="CH82">
        <f t="shared" ca="1" si="288"/>
        <v>18.6263889313113</v>
      </c>
      <c r="CI82">
        <f t="shared" ca="1" si="289"/>
        <v>16.113116553768734</v>
      </c>
      <c r="CJ82">
        <f t="shared" ca="1" si="290"/>
        <v>4.2355262349845999</v>
      </c>
      <c r="CK82">
        <f t="shared" ca="1" si="291"/>
        <v>0</v>
      </c>
      <c r="CL82">
        <f t="shared" ca="1" si="292"/>
        <v>0</v>
      </c>
      <c r="CM82">
        <f t="shared" ca="1" si="293"/>
        <v>27.64</v>
      </c>
      <c r="CN82">
        <f t="shared" ca="1" si="294"/>
        <v>44.566721792016239</v>
      </c>
      <c r="CO82">
        <f t="shared" ca="1" si="295"/>
        <v>2.9269433651165464</v>
      </c>
      <c r="CP82">
        <f t="shared" ca="1" si="296"/>
        <v>0</v>
      </c>
      <c r="CQ82">
        <f t="shared" ca="1" si="297"/>
        <v>31.968853500349368</v>
      </c>
      <c r="CR82">
        <f t="shared" ca="1" si="298"/>
        <v>0</v>
      </c>
      <c r="CS82">
        <f t="shared" ca="1" si="299"/>
        <v>0</v>
      </c>
      <c r="CT82">
        <f t="shared" ca="1" si="300"/>
        <v>0</v>
      </c>
      <c r="CU82">
        <f t="shared" ca="1" si="301"/>
        <v>0</v>
      </c>
      <c r="CV82">
        <f t="shared" ca="1" si="302"/>
        <v>0</v>
      </c>
      <c r="CW82">
        <f t="shared" ca="1" si="303"/>
        <v>0</v>
      </c>
      <c r="CX82">
        <f t="shared" ca="1" si="304"/>
        <v>14.744675165622901</v>
      </c>
      <c r="CY82">
        <f t="shared" ca="1" si="305"/>
        <v>85.466206065759579</v>
      </c>
      <c r="CZ82">
        <f t="shared" ca="1" si="306"/>
        <v>0</v>
      </c>
      <c r="DA82">
        <f t="shared" ca="1" si="307"/>
        <v>0</v>
      </c>
      <c r="DB82">
        <f t="shared" ca="1" si="308"/>
        <v>0</v>
      </c>
      <c r="DC82">
        <f t="shared" ca="1" si="309"/>
        <v>-3.5166090325018864</v>
      </c>
      <c r="DD82">
        <f t="shared" ca="1" si="310"/>
        <v>-1.07177973041068</v>
      </c>
      <c r="DE82">
        <f t="shared" ca="1" si="311"/>
        <v>-3.0266965860418202</v>
      </c>
      <c r="DF82">
        <f t="shared" ca="1" si="312"/>
        <v>-3.4448533950617235</v>
      </c>
      <c r="DG82">
        <f t="shared" ca="1" si="313"/>
        <v>-4.6562673217435071</v>
      </c>
      <c r="DH82">
        <f t="shared" ca="1" si="314"/>
        <v>0</v>
      </c>
      <c r="DI82">
        <f t="shared" ca="1" si="315"/>
        <v>0.5</v>
      </c>
      <c r="DJ82">
        <f t="shared" ca="1" si="316"/>
        <v>9.3333333333333339</v>
      </c>
      <c r="DK82">
        <f t="shared" ca="1" si="317"/>
        <v>3</v>
      </c>
      <c r="DL82">
        <f t="shared" ca="1" si="318"/>
        <v>1</v>
      </c>
      <c r="DM82">
        <f t="shared" ca="1" si="319"/>
        <v>0</v>
      </c>
      <c r="DN82">
        <f t="shared" ca="1" si="320"/>
        <v>0</v>
      </c>
      <c r="DO82">
        <f t="shared" ca="1" si="321"/>
        <v>0</v>
      </c>
      <c r="DP82">
        <f t="shared" ca="1" si="322"/>
        <v>0.66666666666666663</v>
      </c>
      <c r="DQ82">
        <f t="shared" ca="1" si="323"/>
        <v>0</v>
      </c>
      <c r="DR82">
        <f t="shared" ca="1" si="324"/>
        <v>0.66666666666666663</v>
      </c>
      <c r="DS82">
        <f t="shared" ca="1" si="325"/>
        <v>0</v>
      </c>
      <c r="DT82">
        <f t="shared" ca="1" si="326"/>
        <v>1</v>
      </c>
      <c r="DU82">
        <f t="shared" ca="1" si="327"/>
        <v>3</v>
      </c>
      <c r="DV82">
        <f t="shared" ca="1" si="328"/>
        <v>3</v>
      </c>
      <c r="DW82">
        <f t="shared" ca="1" si="329"/>
        <v>0</v>
      </c>
      <c r="DX82">
        <f t="shared" ca="1" si="330"/>
        <v>0</v>
      </c>
      <c r="DY82">
        <f t="shared" ca="1" si="331"/>
        <v>0</v>
      </c>
      <c r="DZ82">
        <f t="shared" ca="1" si="332"/>
        <v>0.66666666666666663</v>
      </c>
      <c r="EA82">
        <f t="shared" ca="1" si="333"/>
        <v>-3.7084999999999901</v>
      </c>
      <c r="EB82">
        <f t="shared" ca="1" si="334"/>
        <v>31.254766666666665</v>
      </c>
      <c r="EC82">
        <f t="shared" ca="1" si="335"/>
        <v>0</v>
      </c>
      <c r="ED82">
        <f t="shared" ca="1" si="336"/>
        <v>0</v>
      </c>
      <c r="EE82">
        <f t="shared" ca="1" si="337"/>
        <v>0</v>
      </c>
      <c r="EF82">
        <f t="shared" ca="1" si="338"/>
        <v>0</v>
      </c>
      <c r="EG82">
        <f t="shared" ca="1" si="339"/>
        <v>0</v>
      </c>
      <c r="EH82">
        <f t="shared" ca="1" si="340"/>
        <v>0</v>
      </c>
      <c r="EI82">
        <f t="shared" ca="1" si="341"/>
        <v>0</v>
      </c>
      <c r="EJ82">
        <f t="shared" ca="1" si="342"/>
        <v>0</v>
      </c>
      <c r="EK82">
        <f t="shared" ca="1" si="343"/>
        <v>0</v>
      </c>
      <c r="EL82">
        <f t="shared" ca="1" si="344"/>
        <v>0</v>
      </c>
      <c r="EM82">
        <f t="shared" ca="1" si="345"/>
        <v>0</v>
      </c>
      <c r="EN82">
        <f t="shared" ca="1" si="346"/>
        <v>0</v>
      </c>
      <c r="EO82">
        <f t="shared" ca="1" si="347"/>
        <v>0</v>
      </c>
      <c r="EP82">
        <f t="shared" ca="1" si="348"/>
        <v>0</v>
      </c>
      <c r="EQ82">
        <f t="shared" ca="1" si="349"/>
        <v>0</v>
      </c>
      <c r="ER82">
        <f t="shared" ca="1" si="350"/>
        <v>0</v>
      </c>
      <c r="ES82">
        <f t="shared" ca="1" si="351"/>
        <v>0</v>
      </c>
      <c r="ET82">
        <f t="shared" ca="1" si="352"/>
        <v>0</v>
      </c>
      <c r="EU82">
        <f t="shared" ca="1" si="353"/>
        <v>0</v>
      </c>
      <c r="EV82">
        <f t="shared" ca="1" si="354"/>
        <v>0</v>
      </c>
      <c r="EW82">
        <f t="shared" ca="1" si="355"/>
        <v>0</v>
      </c>
      <c r="EX82">
        <f t="shared" ca="1" si="356"/>
        <v>0</v>
      </c>
      <c r="EY82">
        <f t="shared" ca="1" si="357"/>
        <v>0</v>
      </c>
      <c r="EZ82">
        <f t="shared" ca="1" si="358"/>
        <v>0</v>
      </c>
      <c r="FA82">
        <f t="shared" ca="1" si="359"/>
        <v>0</v>
      </c>
      <c r="FB82">
        <f t="shared" ca="1" si="360"/>
        <v>0</v>
      </c>
      <c r="FC82">
        <f t="shared" ca="1" si="361"/>
        <v>0</v>
      </c>
      <c r="FD82">
        <f t="shared" ca="1" si="362"/>
        <v>0</v>
      </c>
      <c r="FE82">
        <f t="shared" ca="1" si="363"/>
        <v>0</v>
      </c>
      <c r="FF82">
        <f t="shared" ca="1" si="364"/>
        <v>0</v>
      </c>
      <c r="FG82">
        <f t="shared" ca="1" si="365"/>
        <v>0</v>
      </c>
      <c r="FH82">
        <f t="shared" ca="1" si="366"/>
        <v>0</v>
      </c>
      <c r="FI82">
        <f t="shared" ca="1" si="367"/>
        <v>0</v>
      </c>
      <c r="FJ82">
        <f t="shared" ca="1" si="368"/>
        <v>0</v>
      </c>
      <c r="FK82">
        <f t="shared" ca="1" si="369"/>
        <v>0.66666666666666663</v>
      </c>
      <c r="FL82">
        <f t="shared" ca="1" si="370"/>
        <v>0</v>
      </c>
      <c r="FM82">
        <f t="shared" ca="1" si="371"/>
        <v>0</v>
      </c>
      <c r="FN82">
        <f t="shared" ca="1" si="372"/>
        <v>0</v>
      </c>
      <c r="FO82">
        <f t="shared" ca="1" si="373"/>
        <v>0</v>
      </c>
      <c r="FP82">
        <f t="shared" ca="1" si="374"/>
        <v>0</v>
      </c>
      <c r="FQ82">
        <f t="shared" ca="1" si="375"/>
        <v>0</v>
      </c>
      <c r="FR82">
        <f t="shared" ca="1" si="376"/>
        <v>0</v>
      </c>
      <c r="FS82">
        <f t="shared" ca="1" si="377"/>
        <v>0</v>
      </c>
      <c r="FT82">
        <f t="shared" ca="1" si="378"/>
        <v>0</v>
      </c>
      <c r="FU82">
        <f t="shared" ca="1" si="379"/>
        <v>2</v>
      </c>
      <c r="FV82">
        <f t="shared" ca="1" si="380"/>
        <v>0</v>
      </c>
      <c r="FW82">
        <f t="shared" ca="1" si="381"/>
        <v>0</v>
      </c>
      <c r="FX82">
        <f t="shared" ca="1" si="382"/>
        <v>0</v>
      </c>
      <c r="FY82">
        <f t="shared" ca="1" si="383"/>
        <v>0</v>
      </c>
      <c r="FZ82">
        <f t="shared" ca="1" si="384"/>
        <v>0</v>
      </c>
      <c r="GA82">
        <f t="shared" ca="1" si="385"/>
        <v>0</v>
      </c>
      <c r="GB82">
        <f t="shared" ca="1" si="386"/>
        <v>0</v>
      </c>
      <c r="GC82">
        <f t="shared" ca="1" si="387"/>
        <v>0</v>
      </c>
      <c r="GD82">
        <f t="shared" ca="1" si="388"/>
        <v>0</v>
      </c>
      <c r="GE82">
        <f t="shared" ca="1" si="389"/>
        <v>0</v>
      </c>
      <c r="GF82">
        <f t="shared" ca="1" si="390"/>
        <v>0</v>
      </c>
      <c r="GG82">
        <f t="shared" ca="1" si="391"/>
        <v>0</v>
      </c>
      <c r="GH82">
        <f t="shared" ca="1" si="392"/>
        <v>0</v>
      </c>
      <c r="GI82">
        <f t="shared" ca="1" si="393"/>
        <v>0</v>
      </c>
      <c r="GJ82">
        <f t="shared" ca="1" si="394"/>
        <v>0</v>
      </c>
      <c r="GK82">
        <f t="shared" ca="1" si="395"/>
        <v>0</v>
      </c>
      <c r="GL82">
        <f t="shared" ca="1" si="396"/>
        <v>0</v>
      </c>
      <c r="GM82">
        <f t="shared" ca="1" si="397"/>
        <v>0</v>
      </c>
      <c r="GN82">
        <f t="shared" ca="1" si="398"/>
        <v>0</v>
      </c>
      <c r="GO82">
        <f t="shared" ca="1" si="399"/>
        <v>0</v>
      </c>
      <c r="GP82">
        <f t="shared" ca="1" si="400"/>
        <v>0</v>
      </c>
      <c r="GQ82">
        <f t="shared" ca="1" si="401"/>
        <v>0</v>
      </c>
      <c r="GR82">
        <f t="shared" ca="1" si="402"/>
        <v>0</v>
      </c>
      <c r="GS82">
        <f t="shared" ca="1" si="403"/>
        <v>0</v>
      </c>
      <c r="GT82">
        <f t="shared" ca="1" si="404"/>
        <v>0</v>
      </c>
      <c r="GU82">
        <f t="shared" ca="1" si="405"/>
        <v>0</v>
      </c>
      <c r="GV82">
        <f t="shared" ca="1" si="406"/>
        <v>0</v>
      </c>
      <c r="GW82">
        <f t="shared" ca="1" si="407"/>
        <v>0</v>
      </c>
      <c r="GX82">
        <f t="shared" ca="1" si="408"/>
        <v>0</v>
      </c>
      <c r="GY82">
        <f t="shared" ca="1" si="409"/>
        <v>1</v>
      </c>
      <c r="GZ82">
        <f t="shared" ca="1" si="410"/>
        <v>0</v>
      </c>
      <c r="HA82">
        <f t="shared" ca="1" si="411"/>
        <v>0</v>
      </c>
      <c r="HB82">
        <f t="shared" ca="1" si="412"/>
        <v>0</v>
      </c>
      <c r="HC82">
        <f t="shared" ca="1" si="413"/>
        <v>0</v>
      </c>
      <c r="HD82">
        <f t="shared" ca="1" si="414"/>
        <v>0</v>
      </c>
      <c r="HE82">
        <f t="shared" ca="1" si="415"/>
        <v>0</v>
      </c>
      <c r="HF82">
        <f t="shared" ca="1" si="416"/>
        <v>0</v>
      </c>
      <c r="HG82">
        <f t="shared" ca="1" si="417"/>
        <v>0</v>
      </c>
      <c r="HH82">
        <f t="shared" ca="1" si="418"/>
        <v>0</v>
      </c>
      <c r="HI82">
        <f t="shared" ca="1" si="419"/>
        <v>0</v>
      </c>
    </row>
    <row r="83" spans="2:217" x14ac:dyDescent="0.2">
      <c r="B83" s="2">
        <v>45325</v>
      </c>
      <c r="C83">
        <v>1</v>
      </c>
      <c r="D83">
        <v>2</v>
      </c>
      <c r="E83">
        <v>30</v>
      </c>
      <c r="F83">
        <v>28</v>
      </c>
      <c r="G83" s="5">
        <v>251</v>
      </c>
      <c r="H83">
        <f t="shared" ca="1" si="210"/>
        <v>6.333333333333333</v>
      </c>
      <c r="I83">
        <f t="shared" ca="1" si="211"/>
        <v>12</v>
      </c>
      <c r="J83">
        <f t="shared" ca="1" si="212"/>
        <v>7.4964112496850568</v>
      </c>
      <c r="K83">
        <f t="shared" ca="1" si="213"/>
        <v>-3.509296658478203</v>
      </c>
      <c r="L83">
        <f t="shared" ca="1" si="214"/>
        <v>7.4964112496850568</v>
      </c>
      <c r="M83">
        <f t="shared" ca="1" si="215"/>
        <v>0</v>
      </c>
      <c r="N83">
        <f t="shared" ca="1" si="216"/>
        <v>0.52674858031039695</v>
      </c>
      <c r="O83">
        <f t="shared" ca="1" si="217"/>
        <v>281.37199999999899</v>
      </c>
      <c r="P83">
        <f t="shared" ca="1" si="218"/>
        <v>269.94799999999901</v>
      </c>
      <c r="Q83">
        <f t="shared" ca="1" si="219"/>
        <v>281.29451430263663</v>
      </c>
      <c r="R83">
        <f t="shared" ca="1" si="220"/>
        <v>55.333333333333336</v>
      </c>
      <c r="S83">
        <f t="shared" ca="1" si="221"/>
        <v>0</v>
      </c>
      <c r="T83">
        <f t="shared" ca="1" si="222"/>
        <v>0.344012624441774</v>
      </c>
      <c r="U83">
        <f t="shared" ca="1" si="223"/>
        <v>-1</v>
      </c>
      <c r="V83">
        <f t="shared" ca="1" si="224"/>
        <v>1</v>
      </c>
      <c r="W83">
        <f t="shared" ca="1" si="225"/>
        <v>0.344012624441774</v>
      </c>
      <c r="X83">
        <f t="shared" ca="1" si="226"/>
        <v>1.7575757575757534</v>
      </c>
      <c r="Y83">
        <f t="shared" ca="1" si="227"/>
        <v>2.4646464646464601</v>
      </c>
      <c r="Z83">
        <f t="shared" ca="1" si="228"/>
        <v>2.8838383838383765</v>
      </c>
      <c r="AA83">
        <f t="shared" ca="1" si="229"/>
        <v>-8.2923005778064137E-16</v>
      </c>
      <c r="AB83">
        <f t="shared" ca="1" si="230"/>
        <v>-0.22575414098708366</v>
      </c>
      <c r="AC83">
        <f t="shared" ca="1" si="231"/>
        <v>-0.29180837660615389</v>
      </c>
      <c r="AD83">
        <f t="shared" ca="1" si="232"/>
        <v>-2.5544716439989901</v>
      </c>
      <c r="AE83">
        <f t="shared" ca="1" si="233"/>
        <v>-0.29764512808761373</v>
      </c>
      <c r="AF83">
        <f t="shared" ca="1" si="234"/>
        <v>-3.3258207861232099</v>
      </c>
      <c r="AG83">
        <f t="shared" ca="1" si="235"/>
        <v>2.2968395736811182E-16</v>
      </c>
      <c r="AH83">
        <f t="shared" ca="1" si="236"/>
        <v>-1.89039964268396</v>
      </c>
      <c r="AI83">
        <f t="shared" ca="1" si="237"/>
        <v>2.9449979093264521E-6</v>
      </c>
      <c r="AJ83">
        <f t="shared" ca="1" si="238"/>
        <v>444.8275513422173</v>
      </c>
      <c r="AK83">
        <f t="shared" ca="1" si="239"/>
        <v>15.780805597549532</v>
      </c>
      <c r="AL83">
        <f t="shared" ca="1" si="240"/>
        <v>15.723331753154801</v>
      </c>
      <c r="AM83">
        <f t="shared" ca="1" si="241"/>
        <v>7.2666628080565969</v>
      </c>
      <c r="AN83">
        <f t="shared" ca="1" si="242"/>
        <v>8.39228752200248</v>
      </c>
      <c r="AO83">
        <f t="shared" ca="1" si="243"/>
        <v>7.3068292080470441</v>
      </c>
      <c r="AP83">
        <f t="shared" ca="1" si="244"/>
        <v>1.8596895612379327</v>
      </c>
      <c r="AQ83">
        <f t="shared" ca="1" si="245"/>
        <v>1.0395528290296097</v>
      </c>
      <c r="AR83">
        <f t="shared" ca="1" si="246"/>
        <v>1.0395528290296097</v>
      </c>
      <c r="AS83">
        <f t="shared" ca="1" si="247"/>
        <v>0.54060974784813831</v>
      </c>
      <c r="AT83">
        <f t="shared" ca="1" si="248"/>
        <v>0.54060974784813831</v>
      </c>
      <c r="AU83">
        <f t="shared" ca="1" si="249"/>
        <v>0.27962182383031803</v>
      </c>
      <c r="AV83">
        <f t="shared" ca="1" si="250"/>
        <v>0.27962182383031803</v>
      </c>
      <c r="AW83">
        <f t="shared" ca="1" si="251"/>
        <v>0.27999999999999997</v>
      </c>
      <c r="AX83">
        <f t="shared" ca="1" si="252"/>
        <v>16960.371039441427</v>
      </c>
      <c r="AY83">
        <f t="shared" ca="1" si="253"/>
        <v>1.9185472432661701</v>
      </c>
      <c r="AZ83">
        <f t="shared" ca="1" si="254"/>
        <v>8.9561538078059275</v>
      </c>
      <c r="BA83">
        <f t="shared" ca="1" si="255"/>
        <v>8.4088914236499726</v>
      </c>
      <c r="BB83">
        <f t="shared" ca="1" si="256"/>
        <v>96.146622142424107</v>
      </c>
      <c r="BC83">
        <f t="shared" ca="1" si="257"/>
        <v>41.087467352762467</v>
      </c>
      <c r="BD83">
        <f t="shared" ca="1" si="258"/>
        <v>3.8330078888559331</v>
      </c>
      <c r="BE83">
        <f t="shared" ca="1" si="259"/>
        <v>0</v>
      </c>
      <c r="BF83">
        <f t="shared" ca="1" si="260"/>
        <v>0</v>
      </c>
      <c r="BG83">
        <f t="shared" ca="1" si="261"/>
        <v>0.95413310482175329</v>
      </c>
      <c r="BH83">
        <f t="shared" ca="1" si="262"/>
        <v>4.2355262349845999</v>
      </c>
      <c r="BI83">
        <f t="shared" ca="1" si="263"/>
        <v>0</v>
      </c>
      <c r="BJ83">
        <f t="shared" ca="1" si="264"/>
        <v>0</v>
      </c>
      <c r="BK83">
        <f t="shared" ca="1" si="265"/>
        <v>0</v>
      </c>
      <c r="BL83">
        <f t="shared" ca="1" si="266"/>
        <v>0</v>
      </c>
      <c r="BM83">
        <f t="shared" ca="1" si="267"/>
        <v>10.34052231598289</v>
      </c>
      <c r="BN83">
        <f t="shared" ca="1" si="268"/>
        <v>13.889834238458789</v>
      </c>
      <c r="BO83">
        <f t="shared" ca="1" si="269"/>
        <v>8.3608922693969134</v>
      </c>
      <c r="BP83">
        <f t="shared" ca="1" si="270"/>
        <v>12.893732946443594</v>
      </c>
      <c r="BQ83">
        <f t="shared" ca="1" si="271"/>
        <v>55.832142518385467</v>
      </c>
      <c r="BR83">
        <f t="shared" ca="1" si="272"/>
        <v>0</v>
      </c>
      <c r="BS83">
        <f t="shared" ca="1" si="273"/>
        <v>0.95413310482175329</v>
      </c>
      <c r="BT83">
        <f t="shared" ca="1" si="274"/>
        <v>0</v>
      </c>
      <c r="BU83">
        <f t="shared" ca="1" si="275"/>
        <v>0</v>
      </c>
      <c r="BV83">
        <f t="shared" ca="1" si="276"/>
        <v>8.6568889404279137</v>
      </c>
      <c r="BW83">
        <f t="shared" ca="1" si="277"/>
        <v>6.4968596843159396</v>
      </c>
      <c r="BX83">
        <f t="shared" ca="1" si="278"/>
        <v>19.822084214900066</v>
      </c>
      <c r="BY83">
        <f t="shared" ca="1" si="279"/>
        <v>0</v>
      </c>
      <c r="BZ83">
        <f t="shared" ca="1" si="280"/>
        <v>3.8330078888559331</v>
      </c>
      <c r="CA83">
        <f t="shared" ca="1" si="281"/>
        <v>37.681595225357668</v>
      </c>
      <c r="CB83">
        <f t="shared" ca="1" si="282"/>
        <v>0</v>
      </c>
      <c r="CC83">
        <f t="shared" ca="1" si="283"/>
        <v>3.8330078888559331</v>
      </c>
      <c r="CD83">
        <f t="shared" ca="1" si="284"/>
        <v>0</v>
      </c>
      <c r="CE83">
        <f t="shared" ca="1" si="285"/>
        <v>10.856864916542447</v>
      </c>
      <c r="CF83">
        <f t="shared" ca="1" si="286"/>
        <v>4.2486166008862467</v>
      </c>
      <c r="CG83">
        <f t="shared" ca="1" si="287"/>
        <v>0</v>
      </c>
      <c r="CH83">
        <f t="shared" ca="1" si="288"/>
        <v>18.6263889313113</v>
      </c>
      <c r="CI83">
        <f t="shared" ca="1" si="289"/>
        <v>16.113116553768734</v>
      </c>
      <c r="CJ83">
        <f t="shared" ca="1" si="290"/>
        <v>4.2355262349845999</v>
      </c>
      <c r="CK83">
        <f t="shared" ca="1" si="291"/>
        <v>0</v>
      </c>
      <c r="CL83">
        <f t="shared" ca="1" si="292"/>
        <v>0</v>
      </c>
      <c r="CM83">
        <f t="shared" ca="1" si="293"/>
        <v>41.126666666666665</v>
      </c>
      <c r="CN83">
        <f t="shared" ca="1" si="294"/>
        <v>44.521582453508238</v>
      </c>
      <c r="CO83">
        <f t="shared" ca="1" si="295"/>
        <v>0</v>
      </c>
      <c r="CP83">
        <f t="shared" ca="1" si="296"/>
        <v>0</v>
      </c>
      <c r="CQ83">
        <f t="shared" ca="1" si="297"/>
        <v>31.968853500349368</v>
      </c>
      <c r="CR83">
        <f t="shared" ca="1" si="298"/>
        <v>0</v>
      </c>
      <c r="CS83">
        <f t="shared" ca="1" si="299"/>
        <v>0</v>
      </c>
      <c r="CT83">
        <f t="shared" ca="1" si="300"/>
        <v>0</v>
      </c>
      <c r="CU83">
        <f t="shared" ca="1" si="301"/>
        <v>0</v>
      </c>
      <c r="CV83">
        <f t="shared" ca="1" si="302"/>
        <v>0</v>
      </c>
      <c r="CW83">
        <f t="shared" ca="1" si="303"/>
        <v>3.4058721274048067</v>
      </c>
      <c r="CX83">
        <f t="shared" ca="1" si="304"/>
        <v>15.698808270444635</v>
      </c>
      <c r="CY83">
        <f t="shared" ca="1" si="305"/>
        <v>81.889607557529089</v>
      </c>
      <c r="CZ83">
        <f t="shared" ca="1" si="306"/>
        <v>0</v>
      </c>
      <c r="DA83">
        <f t="shared" ca="1" si="307"/>
        <v>0</v>
      </c>
      <c r="DB83">
        <f t="shared" ca="1" si="308"/>
        <v>2.6411693751574665</v>
      </c>
      <c r="DC83">
        <f t="shared" ca="1" si="309"/>
        <v>-3.38570268539514</v>
      </c>
      <c r="DD83">
        <f t="shared" ca="1" si="310"/>
        <v>-0.51019463340891869</v>
      </c>
      <c r="DE83">
        <f t="shared" ca="1" si="311"/>
        <v>-2.5440841521793867</v>
      </c>
      <c r="DF83">
        <f t="shared" ca="1" si="312"/>
        <v>-3.3880960254472163</v>
      </c>
      <c r="DG83">
        <f t="shared" ca="1" si="313"/>
        <v>-4.6193661029226467</v>
      </c>
      <c r="DH83">
        <f t="shared" ca="1" si="314"/>
        <v>0</v>
      </c>
      <c r="DI83">
        <f t="shared" ca="1" si="315"/>
        <v>0.5</v>
      </c>
      <c r="DJ83">
        <f t="shared" ca="1" si="316"/>
        <v>9.3333333333333339</v>
      </c>
      <c r="DK83">
        <f t="shared" ca="1" si="317"/>
        <v>3.6666666666666665</v>
      </c>
      <c r="DL83">
        <f t="shared" ca="1" si="318"/>
        <v>1.6666666666666667</v>
      </c>
      <c r="DM83">
        <f t="shared" ca="1" si="319"/>
        <v>0</v>
      </c>
      <c r="DN83">
        <f t="shared" ca="1" si="320"/>
        <v>0</v>
      </c>
      <c r="DO83">
        <f t="shared" ca="1" si="321"/>
        <v>0</v>
      </c>
      <c r="DP83">
        <f t="shared" ca="1" si="322"/>
        <v>0.66666666666666663</v>
      </c>
      <c r="DQ83">
        <f t="shared" ca="1" si="323"/>
        <v>0</v>
      </c>
      <c r="DR83">
        <f t="shared" ca="1" si="324"/>
        <v>0.66666666666666663</v>
      </c>
      <c r="DS83">
        <f t="shared" ca="1" si="325"/>
        <v>0.66666666666666663</v>
      </c>
      <c r="DT83">
        <f t="shared" ca="1" si="326"/>
        <v>1.6666666666666667</v>
      </c>
      <c r="DU83">
        <f t="shared" ca="1" si="327"/>
        <v>3</v>
      </c>
      <c r="DV83">
        <f t="shared" ca="1" si="328"/>
        <v>3.6666666666666665</v>
      </c>
      <c r="DW83">
        <f t="shared" ca="1" si="329"/>
        <v>0</v>
      </c>
      <c r="DX83">
        <f t="shared" ca="1" si="330"/>
        <v>0</v>
      </c>
      <c r="DY83">
        <f t="shared" ca="1" si="331"/>
        <v>0</v>
      </c>
      <c r="DZ83">
        <f t="shared" ca="1" si="332"/>
        <v>0.66666666666666663</v>
      </c>
      <c r="EA83">
        <f t="shared" ca="1" si="333"/>
        <v>-3.9974999999999903</v>
      </c>
      <c r="EB83">
        <f t="shared" ca="1" si="334"/>
        <v>32.392633333333329</v>
      </c>
      <c r="EC83">
        <f t="shared" ca="1" si="335"/>
        <v>0</v>
      </c>
      <c r="ED83">
        <f t="shared" ca="1" si="336"/>
        <v>0</v>
      </c>
      <c r="EE83">
        <f t="shared" ca="1" si="337"/>
        <v>0</v>
      </c>
      <c r="EF83">
        <f t="shared" ca="1" si="338"/>
        <v>0</v>
      </c>
      <c r="EG83">
        <f t="shared" ca="1" si="339"/>
        <v>0</v>
      </c>
      <c r="EH83">
        <f t="shared" ca="1" si="340"/>
        <v>0</v>
      </c>
      <c r="EI83">
        <f t="shared" ca="1" si="341"/>
        <v>0</v>
      </c>
      <c r="EJ83">
        <f t="shared" ca="1" si="342"/>
        <v>0.66666666666666663</v>
      </c>
      <c r="EK83">
        <f t="shared" ca="1" si="343"/>
        <v>0</v>
      </c>
      <c r="EL83">
        <f t="shared" ca="1" si="344"/>
        <v>0</v>
      </c>
      <c r="EM83">
        <f t="shared" ca="1" si="345"/>
        <v>0</v>
      </c>
      <c r="EN83">
        <f t="shared" ca="1" si="346"/>
        <v>0</v>
      </c>
      <c r="EO83">
        <f t="shared" ca="1" si="347"/>
        <v>0</v>
      </c>
      <c r="EP83">
        <f t="shared" ca="1" si="348"/>
        <v>0</v>
      </c>
      <c r="EQ83">
        <f t="shared" ca="1" si="349"/>
        <v>0</v>
      </c>
      <c r="ER83">
        <f t="shared" ca="1" si="350"/>
        <v>0</v>
      </c>
      <c r="ES83">
        <f t="shared" ca="1" si="351"/>
        <v>0</v>
      </c>
      <c r="ET83">
        <f t="shared" ca="1" si="352"/>
        <v>0</v>
      </c>
      <c r="EU83">
        <f t="shared" ca="1" si="353"/>
        <v>0</v>
      </c>
      <c r="EV83">
        <f t="shared" ca="1" si="354"/>
        <v>0</v>
      </c>
      <c r="EW83">
        <f t="shared" ca="1" si="355"/>
        <v>0</v>
      </c>
      <c r="EX83">
        <f t="shared" ca="1" si="356"/>
        <v>0</v>
      </c>
      <c r="EY83">
        <f t="shared" ca="1" si="357"/>
        <v>0</v>
      </c>
      <c r="EZ83">
        <f t="shared" ca="1" si="358"/>
        <v>0</v>
      </c>
      <c r="FA83">
        <f t="shared" ca="1" si="359"/>
        <v>0</v>
      </c>
      <c r="FB83">
        <f t="shared" ca="1" si="360"/>
        <v>0</v>
      </c>
      <c r="FC83">
        <f t="shared" ca="1" si="361"/>
        <v>0</v>
      </c>
      <c r="FD83">
        <f t="shared" ca="1" si="362"/>
        <v>0</v>
      </c>
      <c r="FE83">
        <f t="shared" ca="1" si="363"/>
        <v>0</v>
      </c>
      <c r="FF83">
        <f t="shared" ca="1" si="364"/>
        <v>0</v>
      </c>
      <c r="FG83">
        <f t="shared" ca="1" si="365"/>
        <v>0</v>
      </c>
      <c r="FH83">
        <f t="shared" ca="1" si="366"/>
        <v>0</v>
      </c>
      <c r="FI83">
        <f t="shared" ca="1" si="367"/>
        <v>0</v>
      </c>
      <c r="FJ83">
        <f t="shared" ca="1" si="368"/>
        <v>0</v>
      </c>
      <c r="FK83">
        <f t="shared" ca="1" si="369"/>
        <v>0.66666666666666663</v>
      </c>
      <c r="FL83">
        <f t="shared" ca="1" si="370"/>
        <v>0</v>
      </c>
      <c r="FM83">
        <f t="shared" ca="1" si="371"/>
        <v>0</v>
      </c>
      <c r="FN83">
        <f t="shared" ca="1" si="372"/>
        <v>0</v>
      </c>
      <c r="FO83">
        <f t="shared" ca="1" si="373"/>
        <v>0</v>
      </c>
      <c r="FP83">
        <f t="shared" ca="1" si="374"/>
        <v>0</v>
      </c>
      <c r="FQ83">
        <f t="shared" ca="1" si="375"/>
        <v>0</v>
      </c>
      <c r="FR83">
        <f t="shared" ca="1" si="376"/>
        <v>0</v>
      </c>
      <c r="FS83">
        <f t="shared" ca="1" si="377"/>
        <v>0</v>
      </c>
      <c r="FT83">
        <f t="shared" ca="1" si="378"/>
        <v>0</v>
      </c>
      <c r="FU83">
        <f t="shared" ca="1" si="379"/>
        <v>1.3333333333333333</v>
      </c>
      <c r="FV83">
        <f t="shared" ca="1" si="380"/>
        <v>0</v>
      </c>
      <c r="FW83">
        <f t="shared" ca="1" si="381"/>
        <v>0</v>
      </c>
      <c r="FX83">
        <f t="shared" ca="1" si="382"/>
        <v>0</v>
      </c>
      <c r="FY83">
        <f t="shared" ca="1" si="383"/>
        <v>0</v>
      </c>
      <c r="FZ83">
        <f t="shared" ca="1" si="384"/>
        <v>0</v>
      </c>
      <c r="GA83">
        <f t="shared" ca="1" si="385"/>
        <v>0</v>
      </c>
      <c r="GB83">
        <f t="shared" ca="1" si="386"/>
        <v>0</v>
      </c>
      <c r="GC83">
        <f t="shared" ca="1" si="387"/>
        <v>0</v>
      </c>
      <c r="GD83">
        <f t="shared" ca="1" si="388"/>
        <v>0</v>
      </c>
      <c r="GE83">
        <f t="shared" ca="1" si="389"/>
        <v>0</v>
      </c>
      <c r="GF83">
        <f t="shared" ca="1" si="390"/>
        <v>0</v>
      </c>
      <c r="GG83">
        <f t="shared" ca="1" si="391"/>
        <v>0</v>
      </c>
      <c r="GH83">
        <f t="shared" ca="1" si="392"/>
        <v>0</v>
      </c>
      <c r="GI83">
        <f t="shared" ca="1" si="393"/>
        <v>0</v>
      </c>
      <c r="GJ83">
        <f t="shared" ca="1" si="394"/>
        <v>0</v>
      </c>
      <c r="GK83">
        <f t="shared" ca="1" si="395"/>
        <v>0</v>
      </c>
      <c r="GL83">
        <f t="shared" ca="1" si="396"/>
        <v>0</v>
      </c>
      <c r="GM83">
        <f t="shared" ca="1" si="397"/>
        <v>0</v>
      </c>
      <c r="GN83">
        <f t="shared" ca="1" si="398"/>
        <v>0</v>
      </c>
      <c r="GO83">
        <f t="shared" ca="1" si="399"/>
        <v>0</v>
      </c>
      <c r="GP83">
        <f t="shared" ca="1" si="400"/>
        <v>0.66666666666666663</v>
      </c>
      <c r="GQ83">
        <f t="shared" ca="1" si="401"/>
        <v>0.66666666666666663</v>
      </c>
      <c r="GR83">
        <f t="shared" ca="1" si="402"/>
        <v>0</v>
      </c>
      <c r="GS83">
        <f t="shared" ca="1" si="403"/>
        <v>0</v>
      </c>
      <c r="GT83">
        <f t="shared" ca="1" si="404"/>
        <v>0</v>
      </c>
      <c r="GU83">
        <f t="shared" ca="1" si="405"/>
        <v>0</v>
      </c>
      <c r="GV83">
        <f t="shared" ca="1" si="406"/>
        <v>0</v>
      </c>
      <c r="GW83">
        <f t="shared" ca="1" si="407"/>
        <v>0</v>
      </c>
      <c r="GX83">
        <f t="shared" ca="1" si="408"/>
        <v>0</v>
      </c>
      <c r="GY83">
        <f t="shared" ca="1" si="409"/>
        <v>1</v>
      </c>
      <c r="GZ83">
        <f t="shared" ca="1" si="410"/>
        <v>0</v>
      </c>
      <c r="HA83">
        <f t="shared" ca="1" si="411"/>
        <v>0</v>
      </c>
      <c r="HB83">
        <f t="shared" ca="1" si="412"/>
        <v>0</v>
      </c>
      <c r="HC83">
        <f t="shared" ca="1" si="413"/>
        <v>0</v>
      </c>
      <c r="HD83">
        <f t="shared" ca="1" si="414"/>
        <v>0</v>
      </c>
      <c r="HE83">
        <f t="shared" ca="1" si="415"/>
        <v>0</v>
      </c>
      <c r="HF83">
        <f t="shared" ca="1" si="416"/>
        <v>0</v>
      </c>
      <c r="HG83">
        <f t="shared" ca="1" si="417"/>
        <v>0</v>
      </c>
      <c r="HH83">
        <f t="shared" ca="1" si="418"/>
        <v>0</v>
      </c>
      <c r="HI83">
        <f t="shared" ca="1" si="419"/>
        <v>0</v>
      </c>
    </row>
    <row r="84" spans="2:217" x14ac:dyDescent="0.2">
      <c r="B84" s="2">
        <v>45325</v>
      </c>
      <c r="C84">
        <v>1</v>
      </c>
      <c r="D84">
        <v>2</v>
      </c>
      <c r="E84">
        <v>30</v>
      </c>
      <c r="F84">
        <v>9</v>
      </c>
      <c r="G84" s="5">
        <v>1028</v>
      </c>
      <c r="H84">
        <f t="shared" ca="1" si="210"/>
        <v>5.666666666666667</v>
      </c>
      <c r="I84">
        <f t="shared" ca="1" si="211"/>
        <v>10.666666666666666</v>
      </c>
      <c r="J84">
        <f t="shared" ca="1" si="212"/>
        <v>7.3288271604938231</v>
      </c>
      <c r="K84">
        <f t="shared" ca="1" si="213"/>
        <v>-3.2086033950617234</v>
      </c>
      <c r="L84">
        <f t="shared" ca="1" si="214"/>
        <v>7.3288271604938231</v>
      </c>
      <c r="M84">
        <f t="shared" ca="1" si="215"/>
        <v>0</v>
      </c>
      <c r="N84">
        <f t="shared" ca="1" si="216"/>
        <v>0.50104583176824835</v>
      </c>
      <c r="O84">
        <f t="shared" ca="1" si="217"/>
        <v>261.35466666666633</v>
      </c>
      <c r="P84">
        <f t="shared" ca="1" si="218"/>
        <v>251.27466666666567</v>
      </c>
      <c r="Q84">
        <f t="shared" ca="1" si="219"/>
        <v>261.28747117997</v>
      </c>
      <c r="R84">
        <f t="shared" ca="1" si="220"/>
        <v>47.333333333333336</v>
      </c>
      <c r="S84">
        <f t="shared" ca="1" si="221"/>
        <v>0</v>
      </c>
      <c r="T84">
        <f t="shared" ca="1" si="222"/>
        <v>0.3441989600958813</v>
      </c>
      <c r="U84">
        <f t="shared" ca="1" si="223"/>
        <v>-1</v>
      </c>
      <c r="V84">
        <f t="shared" ca="1" si="224"/>
        <v>1</v>
      </c>
      <c r="W84">
        <f t="shared" ca="1" si="225"/>
        <v>0.3441989600958813</v>
      </c>
      <c r="X84">
        <f t="shared" ca="1" si="226"/>
        <v>1.7037037037036999</v>
      </c>
      <c r="Y84">
        <f t="shared" ca="1" si="227"/>
        <v>2.3703703703703667</v>
      </c>
      <c r="Z84">
        <f t="shared" ca="1" si="228"/>
        <v>2.7962962962962901</v>
      </c>
      <c r="AA84">
        <f t="shared" ca="1" si="229"/>
        <v>-1.2297236992454401E-15</v>
      </c>
      <c r="AB84">
        <f t="shared" ca="1" si="230"/>
        <v>-0.22555733729917701</v>
      </c>
      <c r="AC84">
        <f t="shared" ca="1" si="231"/>
        <v>-0.29180837660615383</v>
      </c>
      <c r="AD84">
        <f t="shared" ca="1" si="232"/>
        <v>-2.50150679878969</v>
      </c>
      <c r="AE84">
        <f t="shared" ca="1" si="233"/>
        <v>-0.29764512808761373</v>
      </c>
      <c r="AF84">
        <f t="shared" ca="1" si="234"/>
        <v>-3.3038240599200965</v>
      </c>
      <c r="AG84">
        <f t="shared" ca="1" si="235"/>
        <v>2.3574950593478701E-17</v>
      </c>
      <c r="AH84">
        <f t="shared" ca="1" si="236"/>
        <v>-1.8950327404073668</v>
      </c>
      <c r="AI84">
        <f t="shared" ca="1" si="237"/>
        <v>1.8783324111921058E-6</v>
      </c>
      <c r="AJ84">
        <f t="shared" ca="1" si="238"/>
        <v>375.44625345280065</v>
      </c>
      <c r="AK84">
        <f t="shared" ca="1" si="239"/>
        <v>13.6427344100918</v>
      </c>
      <c r="AL84">
        <f t="shared" ca="1" si="240"/>
        <v>13.784499559512199</v>
      </c>
      <c r="AM84">
        <f t="shared" ca="1" si="241"/>
        <v>6.6611639477473501</v>
      </c>
      <c r="AN84">
        <f t="shared" ca="1" si="242"/>
        <v>7.20028432036196</v>
      </c>
      <c r="AO84">
        <f t="shared" ca="1" si="243"/>
        <v>6.3985809175831827</v>
      </c>
      <c r="AP84">
        <f t="shared" ca="1" si="244"/>
        <v>1.556940131083306</v>
      </c>
      <c r="AQ84">
        <f t="shared" ca="1" si="245"/>
        <v>0.8201367322083164</v>
      </c>
      <c r="AR84">
        <f t="shared" ca="1" si="246"/>
        <v>0.8201367322083164</v>
      </c>
      <c r="AS84">
        <f t="shared" ca="1" si="247"/>
        <v>0.42650283239582426</v>
      </c>
      <c r="AT84">
        <f t="shared" ca="1" si="248"/>
        <v>0.42650283239582426</v>
      </c>
      <c r="AU84">
        <f t="shared" ca="1" si="249"/>
        <v>0.20393446629166267</v>
      </c>
      <c r="AV84">
        <f t="shared" ca="1" si="250"/>
        <v>0.20393446629166267</v>
      </c>
      <c r="AW84">
        <f t="shared" ca="1" si="251"/>
        <v>0.41333333333333333</v>
      </c>
      <c r="AX84">
        <f t="shared" ca="1" si="252"/>
        <v>3024.1671628510394</v>
      </c>
      <c r="AY84">
        <f t="shared" ca="1" si="253"/>
        <v>1.6488944341296035</v>
      </c>
      <c r="AZ84">
        <f t="shared" ca="1" si="254"/>
        <v>8.5464278787881724</v>
      </c>
      <c r="BA84">
        <f t="shared" ca="1" si="255"/>
        <v>7.902352104845459</v>
      </c>
      <c r="BB84">
        <f t="shared" ca="1" si="256"/>
        <v>86.77609739238757</v>
      </c>
      <c r="BC84">
        <f t="shared" ca="1" si="257"/>
        <v>37.681595225357668</v>
      </c>
      <c r="BD84">
        <f t="shared" ca="1" si="258"/>
        <v>0</v>
      </c>
      <c r="BE84">
        <f t="shared" ca="1" si="259"/>
        <v>0</v>
      </c>
      <c r="BF84">
        <f t="shared" ca="1" si="260"/>
        <v>0</v>
      </c>
      <c r="BG84">
        <f t="shared" ca="1" si="261"/>
        <v>0</v>
      </c>
      <c r="BH84">
        <f t="shared" ca="1" si="262"/>
        <v>4.2355262349845999</v>
      </c>
      <c r="BI84">
        <f t="shared" ca="1" si="263"/>
        <v>0</v>
      </c>
      <c r="BJ84">
        <f t="shared" ca="1" si="264"/>
        <v>0</v>
      </c>
      <c r="BK84">
        <f t="shared" ca="1" si="265"/>
        <v>0</v>
      </c>
      <c r="BL84">
        <f t="shared" ca="1" si="266"/>
        <v>0</v>
      </c>
      <c r="BM84">
        <f t="shared" ca="1" si="267"/>
        <v>22.425359731309488</v>
      </c>
      <c r="BN84">
        <f t="shared" ca="1" si="268"/>
        <v>2.1243083004431234</v>
      </c>
      <c r="BO84">
        <f t="shared" ca="1" si="269"/>
        <v>5.9935652547483604</v>
      </c>
      <c r="BP84">
        <f t="shared" ca="1" si="270"/>
        <v>13.807571983890393</v>
      </c>
      <c r="BQ84">
        <f t="shared" ca="1" si="271"/>
        <v>51.512431353533863</v>
      </c>
      <c r="BR84">
        <f t="shared" ca="1" si="272"/>
        <v>0</v>
      </c>
      <c r="BS84">
        <f t="shared" ca="1" si="273"/>
        <v>0</v>
      </c>
      <c r="BT84">
        <f t="shared" ca="1" si="274"/>
        <v>0</v>
      </c>
      <c r="BU84">
        <f t="shared" ca="1" si="275"/>
        <v>0</v>
      </c>
      <c r="BV84">
        <f t="shared" ca="1" si="276"/>
        <v>8.739512129085627</v>
      </c>
      <c r="BW84">
        <f t="shared" ca="1" si="277"/>
        <v>2.16561989477198</v>
      </c>
      <c r="BX84">
        <f t="shared" ca="1" si="278"/>
        <v>23.850363353342264</v>
      </c>
      <c r="BY84">
        <f t="shared" ca="1" si="279"/>
        <v>0</v>
      </c>
      <c r="BZ84">
        <f t="shared" ca="1" si="280"/>
        <v>0</v>
      </c>
      <c r="CA84">
        <f t="shared" ca="1" si="281"/>
        <v>37.681595225357668</v>
      </c>
      <c r="CB84">
        <f t="shared" ca="1" si="282"/>
        <v>0</v>
      </c>
      <c r="CC84">
        <f t="shared" ca="1" si="283"/>
        <v>0</v>
      </c>
      <c r="CD84">
        <f t="shared" ca="1" si="284"/>
        <v>0</v>
      </c>
      <c r="CE84">
        <f t="shared" ca="1" si="285"/>
        <v>2.16561989477198</v>
      </c>
      <c r="CF84">
        <f t="shared" ca="1" si="286"/>
        <v>4.3312397895439601</v>
      </c>
      <c r="CG84">
        <f t="shared" ca="1" si="287"/>
        <v>0</v>
      </c>
      <c r="CH84">
        <f t="shared" ca="1" si="288"/>
        <v>17.712549893864502</v>
      </c>
      <c r="CI84">
        <f t="shared" ca="1" si="289"/>
        <v>20.141395692210931</v>
      </c>
      <c r="CJ84">
        <f t="shared" ca="1" si="290"/>
        <v>4.2355262349845999</v>
      </c>
      <c r="CK84">
        <f t="shared" ca="1" si="291"/>
        <v>0</v>
      </c>
      <c r="CL84">
        <f t="shared" ca="1" si="292"/>
        <v>0</v>
      </c>
      <c r="CM84">
        <f t="shared" ca="1" si="293"/>
        <v>27.64</v>
      </c>
      <c r="CN84">
        <f t="shared" ca="1" si="294"/>
        <v>40.468237102208228</v>
      </c>
      <c r="CO84">
        <f t="shared" ca="1" si="295"/>
        <v>0</v>
      </c>
      <c r="CP84">
        <f t="shared" ca="1" si="296"/>
        <v>0</v>
      </c>
      <c r="CQ84">
        <f t="shared" ca="1" si="297"/>
        <v>31.968853500349368</v>
      </c>
      <c r="CR84">
        <f t="shared" ca="1" si="298"/>
        <v>0</v>
      </c>
      <c r="CS84">
        <f t="shared" ca="1" si="299"/>
        <v>0</v>
      </c>
      <c r="CT84">
        <f t="shared" ca="1" si="300"/>
        <v>0</v>
      </c>
      <c r="CU84">
        <f t="shared" ca="1" si="301"/>
        <v>0</v>
      </c>
      <c r="CV84">
        <f t="shared" ca="1" si="302"/>
        <v>0</v>
      </c>
      <c r="CW84">
        <f t="shared" ca="1" si="303"/>
        <v>0</v>
      </c>
      <c r="CX84">
        <f t="shared" ca="1" si="304"/>
        <v>13.830836128176101</v>
      </c>
      <c r="CY84">
        <f t="shared" ca="1" si="305"/>
        <v>71.412037666918579</v>
      </c>
      <c r="CZ84">
        <f t="shared" ca="1" si="306"/>
        <v>0</v>
      </c>
      <c r="DA84">
        <f t="shared" ca="1" si="307"/>
        <v>0</v>
      </c>
      <c r="DB84">
        <f t="shared" ca="1" si="308"/>
        <v>0</v>
      </c>
      <c r="DC84">
        <f t="shared" ca="1" si="309"/>
        <v>-3.0918551587301533</v>
      </c>
      <c r="DD84">
        <f t="shared" ca="1" si="310"/>
        <v>0</v>
      </c>
      <c r="DE84">
        <f t="shared" ca="1" si="311"/>
        <v>-2.6050976316452465</v>
      </c>
      <c r="DF84">
        <f t="shared" ca="1" si="312"/>
        <v>-1.1464120370370365</v>
      </c>
      <c r="DG84">
        <f t="shared" ca="1" si="313"/>
        <v>-4.3186728395061671</v>
      </c>
      <c r="DH84">
        <f t="shared" ca="1" si="314"/>
        <v>0</v>
      </c>
      <c r="DI84">
        <f t="shared" ca="1" si="315"/>
        <v>0.42857142857142799</v>
      </c>
      <c r="DJ84">
        <f t="shared" ca="1" si="316"/>
        <v>8</v>
      </c>
      <c r="DK84">
        <f t="shared" ca="1" si="317"/>
        <v>3</v>
      </c>
      <c r="DL84">
        <f t="shared" ca="1" si="318"/>
        <v>1</v>
      </c>
      <c r="DM84">
        <f t="shared" ca="1" si="319"/>
        <v>0</v>
      </c>
      <c r="DN84">
        <f t="shared" ca="1" si="320"/>
        <v>0</v>
      </c>
      <c r="DO84">
        <f t="shared" ca="1" si="321"/>
        <v>0</v>
      </c>
      <c r="DP84">
        <f t="shared" ca="1" si="322"/>
        <v>0.66666666666666663</v>
      </c>
      <c r="DQ84">
        <f t="shared" ca="1" si="323"/>
        <v>0</v>
      </c>
      <c r="DR84">
        <f t="shared" ca="1" si="324"/>
        <v>0.66666666666666663</v>
      </c>
      <c r="DS84">
        <f t="shared" ca="1" si="325"/>
        <v>0</v>
      </c>
      <c r="DT84">
        <f t="shared" ca="1" si="326"/>
        <v>1</v>
      </c>
      <c r="DU84">
        <f t="shared" ca="1" si="327"/>
        <v>2.3333333333333335</v>
      </c>
      <c r="DV84">
        <f t="shared" ca="1" si="328"/>
        <v>2.3333333333333335</v>
      </c>
      <c r="DW84">
        <f t="shared" ca="1" si="329"/>
        <v>0</v>
      </c>
      <c r="DX84">
        <f t="shared" ca="1" si="330"/>
        <v>0</v>
      </c>
      <c r="DY84">
        <f t="shared" ca="1" si="331"/>
        <v>0</v>
      </c>
      <c r="DZ84">
        <f t="shared" ca="1" si="332"/>
        <v>0.66666666666666663</v>
      </c>
      <c r="EA84">
        <f t="shared" ca="1" si="333"/>
        <v>-3.8295666666666563</v>
      </c>
      <c r="EB84">
        <f t="shared" ca="1" si="334"/>
        <v>28.0381</v>
      </c>
      <c r="EC84">
        <f t="shared" ca="1" si="335"/>
        <v>0</v>
      </c>
      <c r="ED84">
        <f t="shared" ca="1" si="336"/>
        <v>0</v>
      </c>
      <c r="EE84">
        <f t="shared" ca="1" si="337"/>
        <v>0</v>
      </c>
      <c r="EF84">
        <f t="shared" ca="1" si="338"/>
        <v>0</v>
      </c>
      <c r="EG84">
        <f t="shared" ca="1" si="339"/>
        <v>0</v>
      </c>
      <c r="EH84">
        <f t="shared" ca="1" si="340"/>
        <v>0</v>
      </c>
      <c r="EI84">
        <f t="shared" ca="1" si="341"/>
        <v>0</v>
      </c>
      <c r="EJ84">
        <f t="shared" ca="1" si="342"/>
        <v>0</v>
      </c>
      <c r="EK84">
        <f t="shared" ca="1" si="343"/>
        <v>0</v>
      </c>
      <c r="EL84">
        <f t="shared" ca="1" si="344"/>
        <v>0</v>
      </c>
      <c r="EM84">
        <f t="shared" ca="1" si="345"/>
        <v>0</v>
      </c>
      <c r="EN84">
        <f t="shared" ca="1" si="346"/>
        <v>0</v>
      </c>
      <c r="EO84">
        <f t="shared" ca="1" si="347"/>
        <v>0</v>
      </c>
      <c r="EP84">
        <f t="shared" ca="1" si="348"/>
        <v>0</v>
      </c>
      <c r="EQ84">
        <f t="shared" ca="1" si="349"/>
        <v>0</v>
      </c>
      <c r="ER84">
        <f t="shared" ca="1" si="350"/>
        <v>0</v>
      </c>
      <c r="ES84">
        <f t="shared" ca="1" si="351"/>
        <v>0</v>
      </c>
      <c r="ET84">
        <f t="shared" ca="1" si="352"/>
        <v>0</v>
      </c>
      <c r="EU84">
        <f t="shared" ca="1" si="353"/>
        <v>0</v>
      </c>
      <c r="EV84">
        <f t="shared" ca="1" si="354"/>
        <v>0</v>
      </c>
      <c r="EW84">
        <f t="shared" ca="1" si="355"/>
        <v>0</v>
      </c>
      <c r="EX84">
        <f t="shared" ca="1" si="356"/>
        <v>0</v>
      </c>
      <c r="EY84">
        <f t="shared" ca="1" si="357"/>
        <v>0</v>
      </c>
      <c r="EZ84">
        <f t="shared" ca="1" si="358"/>
        <v>0</v>
      </c>
      <c r="FA84">
        <f t="shared" ca="1" si="359"/>
        <v>0</v>
      </c>
      <c r="FB84">
        <f t="shared" ca="1" si="360"/>
        <v>0</v>
      </c>
      <c r="FC84">
        <f t="shared" ca="1" si="361"/>
        <v>0</v>
      </c>
      <c r="FD84">
        <f t="shared" ca="1" si="362"/>
        <v>0</v>
      </c>
      <c r="FE84">
        <f t="shared" ca="1" si="363"/>
        <v>0</v>
      </c>
      <c r="FF84">
        <f t="shared" ca="1" si="364"/>
        <v>0</v>
      </c>
      <c r="FG84">
        <f t="shared" ca="1" si="365"/>
        <v>0</v>
      </c>
      <c r="FH84">
        <f t="shared" ca="1" si="366"/>
        <v>0</v>
      </c>
      <c r="FI84">
        <f t="shared" ca="1" si="367"/>
        <v>0</v>
      </c>
      <c r="FJ84">
        <f t="shared" ca="1" si="368"/>
        <v>0</v>
      </c>
      <c r="FK84">
        <f t="shared" ca="1" si="369"/>
        <v>0.66666666666666663</v>
      </c>
      <c r="FL84">
        <f t="shared" ca="1" si="370"/>
        <v>0</v>
      </c>
      <c r="FM84">
        <f t="shared" ca="1" si="371"/>
        <v>0</v>
      </c>
      <c r="FN84">
        <f t="shared" ca="1" si="372"/>
        <v>0</v>
      </c>
      <c r="FO84">
        <f t="shared" ca="1" si="373"/>
        <v>0</v>
      </c>
      <c r="FP84">
        <f t="shared" ca="1" si="374"/>
        <v>0</v>
      </c>
      <c r="FQ84">
        <f t="shared" ca="1" si="375"/>
        <v>0</v>
      </c>
      <c r="FR84">
        <f t="shared" ca="1" si="376"/>
        <v>0</v>
      </c>
      <c r="FS84">
        <f t="shared" ca="1" si="377"/>
        <v>0</v>
      </c>
      <c r="FT84">
        <f t="shared" ca="1" si="378"/>
        <v>0</v>
      </c>
      <c r="FU84">
        <f t="shared" ca="1" si="379"/>
        <v>1.3333333333333333</v>
      </c>
      <c r="FV84">
        <f t="shared" ca="1" si="380"/>
        <v>0</v>
      </c>
      <c r="FW84">
        <f t="shared" ca="1" si="381"/>
        <v>0</v>
      </c>
      <c r="FX84">
        <f t="shared" ca="1" si="382"/>
        <v>0</v>
      </c>
      <c r="FY84">
        <f t="shared" ca="1" si="383"/>
        <v>0</v>
      </c>
      <c r="FZ84">
        <f t="shared" ca="1" si="384"/>
        <v>0</v>
      </c>
      <c r="GA84">
        <f t="shared" ca="1" si="385"/>
        <v>0</v>
      </c>
      <c r="GB84">
        <f t="shared" ca="1" si="386"/>
        <v>0</v>
      </c>
      <c r="GC84">
        <f t="shared" ca="1" si="387"/>
        <v>0</v>
      </c>
      <c r="GD84">
        <f t="shared" ca="1" si="388"/>
        <v>0</v>
      </c>
      <c r="GE84">
        <f t="shared" ca="1" si="389"/>
        <v>0</v>
      </c>
      <c r="GF84">
        <f t="shared" ca="1" si="390"/>
        <v>0</v>
      </c>
      <c r="GG84">
        <f t="shared" ca="1" si="391"/>
        <v>0</v>
      </c>
      <c r="GH84">
        <f t="shared" ca="1" si="392"/>
        <v>0</v>
      </c>
      <c r="GI84">
        <f t="shared" ca="1" si="393"/>
        <v>0</v>
      </c>
      <c r="GJ84">
        <f t="shared" ca="1" si="394"/>
        <v>0</v>
      </c>
      <c r="GK84">
        <f t="shared" ca="1" si="395"/>
        <v>0</v>
      </c>
      <c r="GL84">
        <f t="shared" ca="1" si="396"/>
        <v>0</v>
      </c>
      <c r="GM84">
        <f t="shared" ca="1" si="397"/>
        <v>0</v>
      </c>
      <c r="GN84">
        <f t="shared" ca="1" si="398"/>
        <v>0</v>
      </c>
      <c r="GO84">
        <f t="shared" ca="1" si="399"/>
        <v>0</v>
      </c>
      <c r="GP84">
        <f t="shared" ca="1" si="400"/>
        <v>0</v>
      </c>
      <c r="GQ84">
        <f t="shared" ca="1" si="401"/>
        <v>0</v>
      </c>
      <c r="GR84">
        <f t="shared" ca="1" si="402"/>
        <v>0</v>
      </c>
      <c r="GS84">
        <f t="shared" ca="1" si="403"/>
        <v>0</v>
      </c>
      <c r="GT84">
        <f t="shared" ca="1" si="404"/>
        <v>0</v>
      </c>
      <c r="GU84">
        <f t="shared" ca="1" si="405"/>
        <v>0</v>
      </c>
      <c r="GV84">
        <f t="shared" ca="1" si="406"/>
        <v>0</v>
      </c>
      <c r="GW84">
        <f t="shared" ca="1" si="407"/>
        <v>0</v>
      </c>
      <c r="GX84">
        <f t="shared" ca="1" si="408"/>
        <v>0</v>
      </c>
      <c r="GY84">
        <f t="shared" ca="1" si="409"/>
        <v>1</v>
      </c>
      <c r="GZ84">
        <f t="shared" ca="1" si="410"/>
        <v>0</v>
      </c>
      <c r="HA84">
        <f t="shared" ca="1" si="411"/>
        <v>0</v>
      </c>
      <c r="HB84">
        <f t="shared" ca="1" si="412"/>
        <v>0</v>
      </c>
      <c r="HC84">
        <f t="shared" ca="1" si="413"/>
        <v>0</v>
      </c>
      <c r="HD84">
        <f t="shared" ca="1" si="414"/>
        <v>0</v>
      </c>
      <c r="HE84">
        <f t="shared" ca="1" si="415"/>
        <v>0</v>
      </c>
      <c r="HF84">
        <f t="shared" ca="1" si="416"/>
        <v>0</v>
      </c>
      <c r="HG84">
        <f t="shared" ca="1" si="417"/>
        <v>0</v>
      </c>
      <c r="HH84">
        <f t="shared" ca="1" si="418"/>
        <v>0</v>
      </c>
      <c r="HI84">
        <f t="shared" ca="1" si="419"/>
        <v>0</v>
      </c>
    </row>
    <row r="85" spans="2:217" x14ac:dyDescent="0.2">
      <c r="B85" s="2">
        <v>45325</v>
      </c>
      <c r="C85">
        <v>1</v>
      </c>
      <c r="D85">
        <v>2</v>
      </c>
      <c r="E85">
        <v>30</v>
      </c>
      <c r="F85">
        <v>11</v>
      </c>
      <c r="G85" s="5">
        <v>644</v>
      </c>
      <c r="H85">
        <f t="shared" ca="1" si="210"/>
        <v>7</v>
      </c>
      <c r="I85">
        <f t="shared" ca="1" si="211"/>
        <v>13.333333333333334</v>
      </c>
      <c r="J85">
        <f t="shared" ca="1" si="212"/>
        <v>7.5797530864197498</v>
      </c>
      <c r="K85">
        <f t="shared" ca="1" si="213"/>
        <v>-3.6584663958175834</v>
      </c>
      <c r="L85">
        <f t="shared" ca="1" si="214"/>
        <v>7.5797530864197498</v>
      </c>
      <c r="M85">
        <f t="shared" ca="1" si="215"/>
        <v>0</v>
      </c>
      <c r="N85">
        <f t="shared" ca="1" si="216"/>
        <v>0.55763973283967239</v>
      </c>
      <c r="O85">
        <f t="shared" ca="1" si="217"/>
        <v>280.05733333333234</v>
      </c>
      <c r="P85">
        <f t="shared" ca="1" si="218"/>
        <v>267.28933333333231</v>
      </c>
      <c r="Q85">
        <f t="shared" ca="1" si="219"/>
        <v>279.97500459863664</v>
      </c>
      <c r="R85">
        <f t="shared" ca="1" si="220"/>
        <v>55.333333333333336</v>
      </c>
      <c r="S85">
        <f t="shared" ca="1" si="221"/>
        <v>0</v>
      </c>
      <c r="T85">
        <f t="shared" ca="1" si="222"/>
        <v>0.34400665830758337</v>
      </c>
      <c r="U85">
        <f t="shared" ca="1" si="223"/>
        <v>-1</v>
      </c>
      <c r="V85">
        <f t="shared" ca="1" si="224"/>
        <v>1</v>
      </c>
      <c r="W85">
        <f t="shared" ca="1" si="225"/>
        <v>0.34400665830758337</v>
      </c>
      <c r="X85">
        <f t="shared" ca="1" si="226"/>
        <v>1.6363636363636331</v>
      </c>
      <c r="Y85">
        <f t="shared" ca="1" si="227"/>
        <v>2.3434343434343399</v>
      </c>
      <c r="Z85">
        <f t="shared" ca="1" si="228"/>
        <v>2.8232323232323164</v>
      </c>
      <c r="AA85">
        <f t="shared" ca="1" si="229"/>
        <v>-1.3237475913099074E-15</v>
      </c>
      <c r="AB85">
        <f t="shared" ca="1" si="230"/>
        <v>-0.22589076458427301</v>
      </c>
      <c r="AC85">
        <f t="shared" ca="1" si="231"/>
        <v>-0.30267531224915672</v>
      </c>
      <c r="AD85">
        <f t="shared" ca="1" si="232"/>
        <v>-2.5901734559435501</v>
      </c>
      <c r="AE85">
        <f t="shared" ca="1" si="233"/>
        <v>-0.29764512808761384</v>
      </c>
      <c r="AF85">
        <f t="shared" ca="1" si="234"/>
        <v>-3.3241541921341828</v>
      </c>
      <c r="AG85">
        <f t="shared" ca="1" si="235"/>
        <v>-8.194044548168669E-17</v>
      </c>
      <c r="AH85">
        <f t="shared" ca="1" si="236"/>
        <v>-1.8907688161321465</v>
      </c>
      <c r="AI85">
        <f t="shared" ca="1" si="237"/>
        <v>3.5583303843940592E-6</v>
      </c>
      <c r="AJ85">
        <f t="shared" ca="1" si="238"/>
        <v>488.52274182013065</v>
      </c>
      <c r="AK85">
        <f t="shared" ca="1" si="239"/>
        <v>16.976067743425133</v>
      </c>
      <c r="AL85">
        <f t="shared" ca="1" si="240"/>
        <v>17.117832892845531</v>
      </c>
      <c r="AM85">
        <f t="shared" ca="1" si="241"/>
        <v>7.3278306144140162</v>
      </c>
      <c r="AN85">
        <f t="shared" ca="1" si="242"/>
        <v>8.8669509870286003</v>
      </c>
      <c r="AO85">
        <f t="shared" ca="1" si="243"/>
        <v>8.0652475842498497</v>
      </c>
      <c r="AP85">
        <f t="shared" ca="1" si="244"/>
        <v>1.8902734644166392</v>
      </c>
      <c r="AQ85">
        <f t="shared" ca="1" si="245"/>
        <v>0.98680339887498303</v>
      </c>
      <c r="AR85">
        <f t="shared" ca="1" si="246"/>
        <v>0.98680339887498303</v>
      </c>
      <c r="AS85">
        <f t="shared" ca="1" si="247"/>
        <v>0.5142350327708276</v>
      </c>
      <c r="AT85">
        <f t="shared" ca="1" si="248"/>
        <v>0.5142350327708276</v>
      </c>
      <c r="AU85">
        <f t="shared" ca="1" si="249"/>
        <v>0.26863389981249802</v>
      </c>
      <c r="AV85">
        <f t="shared" ca="1" si="250"/>
        <v>0.26863389981249802</v>
      </c>
      <c r="AW85">
        <f t="shared" ca="1" si="251"/>
        <v>0.41333333333333333</v>
      </c>
      <c r="AX85">
        <f t="shared" ca="1" si="252"/>
        <v>34588.987045097958</v>
      </c>
      <c r="AY85">
        <f t="shared" ca="1" si="253"/>
        <v>1.7397131344424832</v>
      </c>
      <c r="AZ85">
        <f t="shared" ca="1" si="254"/>
        <v>9.7812175708121121</v>
      </c>
      <c r="BA85">
        <f t="shared" ca="1" si="255"/>
        <v>8.9410197820528783</v>
      </c>
      <c r="BB85">
        <f t="shared" ca="1" si="256"/>
        <v>99.009274878696772</v>
      </c>
      <c r="BC85">
        <f t="shared" ca="1" si="257"/>
        <v>37.681595225357668</v>
      </c>
      <c r="BD85">
        <f t="shared" ca="1" si="258"/>
        <v>0</v>
      </c>
      <c r="BE85">
        <f t="shared" ca="1" si="259"/>
        <v>0</v>
      </c>
      <c r="BF85">
        <f t="shared" ca="1" si="260"/>
        <v>0</v>
      </c>
      <c r="BG85">
        <f t="shared" ca="1" si="261"/>
        <v>0</v>
      </c>
      <c r="BH85">
        <f t="shared" ca="1" si="262"/>
        <v>4.2355262349845999</v>
      </c>
      <c r="BI85">
        <f t="shared" ca="1" si="263"/>
        <v>0</v>
      </c>
      <c r="BJ85">
        <f t="shared" ca="1" si="264"/>
        <v>0</v>
      </c>
      <c r="BK85">
        <f t="shared" ca="1" si="265"/>
        <v>0</v>
      </c>
      <c r="BL85">
        <f t="shared" ca="1" si="266"/>
        <v>0</v>
      </c>
      <c r="BM85">
        <f t="shared" ca="1" si="267"/>
        <v>22.425359731309488</v>
      </c>
      <c r="BN85">
        <f t="shared" ca="1" si="268"/>
        <v>10.081892562460657</v>
      </c>
      <c r="BO85">
        <f t="shared" ca="1" si="269"/>
        <v>10.188570344290499</v>
      </c>
      <c r="BP85">
        <f t="shared" ca="1" si="270"/>
        <v>13.807571983890393</v>
      </c>
      <c r="BQ85">
        <f t="shared" ca="1" si="271"/>
        <v>55.167787503321136</v>
      </c>
      <c r="BR85">
        <f t="shared" ca="1" si="272"/>
        <v>0</v>
      </c>
      <c r="BS85">
        <f t="shared" ca="1" si="273"/>
        <v>0</v>
      </c>
      <c r="BT85">
        <f t="shared" ca="1" si="274"/>
        <v>0</v>
      </c>
      <c r="BU85">
        <f t="shared" ca="1" si="275"/>
        <v>0</v>
      </c>
      <c r="BV85">
        <f t="shared" ca="1" si="276"/>
        <v>12.905505541314133</v>
      </c>
      <c r="BW85">
        <f t="shared" ca="1" si="277"/>
        <v>6.4968596843159396</v>
      </c>
      <c r="BX85">
        <f t="shared" ca="1" si="278"/>
        <v>23.850363353342264</v>
      </c>
      <c r="BY85">
        <f t="shared" ca="1" si="279"/>
        <v>0</v>
      </c>
      <c r="BZ85">
        <f t="shared" ca="1" si="280"/>
        <v>0</v>
      </c>
      <c r="CA85">
        <f t="shared" ca="1" si="281"/>
        <v>37.681595225357668</v>
      </c>
      <c r="CB85">
        <f t="shared" ca="1" si="282"/>
        <v>0</v>
      </c>
      <c r="CC85">
        <f t="shared" ca="1" si="283"/>
        <v>0</v>
      </c>
      <c r="CD85">
        <f t="shared" ca="1" si="284"/>
        <v>0</v>
      </c>
      <c r="CE85">
        <f t="shared" ca="1" si="285"/>
        <v>6.4968596843159396</v>
      </c>
      <c r="CF85">
        <f t="shared" ca="1" si="286"/>
        <v>4.2486166008862467</v>
      </c>
      <c r="CG85">
        <f t="shared" ca="1" si="287"/>
        <v>0</v>
      </c>
      <c r="CH85">
        <f t="shared" ca="1" si="288"/>
        <v>25.616522644537969</v>
      </c>
      <c r="CI85">
        <f t="shared" ca="1" si="289"/>
        <v>20.141395692210931</v>
      </c>
      <c r="CJ85">
        <f t="shared" ca="1" si="290"/>
        <v>4.2355262349845999</v>
      </c>
      <c r="CK85">
        <f t="shared" ca="1" si="291"/>
        <v>0</v>
      </c>
      <c r="CL85">
        <f t="shared" ca="1" si="292"/>
        <v>0</v>
      </c>
      <c r="CM85">
        <f t="shared" ca="1" si="293"/>
        <v>27.64</v>
      </c>
      <c r="CN85">
        <f t="shared" ca="1" si="294"/>
        <v>48.965470303980702</v>
      </c>
      <c r="CO85">
        <f t="shared" ca="1" si="295"/>
        <v>0</v>
      </c>
      <c r="CP85">
        <f t="shared" ca="1" si="296"/>
        <v>0</v>
      </c>
      <c r="CQ85">
        <f t="shared" ca="1" si="297"/>
        <v>31.968853500349368</v>
      </c>
      <c r="CR85">
        <f t="shared" ca="1" si="298"/>
        <v>0</v>
      </c>
      <c r="CS85">
        <f t="shared" ca="1" si="299"/>
        <v>0</v>
      </c>
      <c r="CT85">
        <f t="shared" ca="1" si="300"/>
        <v>0</v>
      </c>
      <c r="CU85">
        <f t="shared" ca="1" si="301"/>
        <v>0</v>
      </c>
      <c r="CV85">
        <f t="shared" ca="1" si="302"/>
        <v>0</v>
      </c>
      <c r="CW85">
        <f t="shared" ca="1" si="303"/>
        <v>0</v>
      </c>
      <c r="CX85">
        <f t="shared" ca="1" si="304"/>
        <v>17.486192277963365</v>
      </c>
      <c r="CY85">
        <f t="shared" ca="1" si="305"/>
        <v>92.780622716678565</v>
      </c>
      <c r="CZ85">
        <f t="shared" ca="1" si="306"/>
        <v>0</v>
      </c>
      <c r="DA85">
        <f t="shared" ca="1" si="307"/>
        <v>0</v>
      </c>
      <c r="DB85">
        <f t="shared" ca="1" si="308"/>
        <v>0</v>
      </c>
      <c r="DC85">
        <f t="shared" ca="1" si="309"/>
        <v>-3.5367279751406664</v>
      </c>
      <c r="DD85">
        <f t="shared" ca="1" si="310"/>
        <v>0</v>
      </c>
      <c r="DE85">
        <f t="shared" ca="1" si="311"/>
        <v>-3.2244585642899071</v>
      </c>
      <c r="DF85">
        <f t="shared" ca="1" si="312"/>
        <v>-6.0009818279163492</v>
      </c>
      <c r="DG85">
        <f t="shared" ca="1" si="313"/>
        <v>-4.7684543493323197</v>
      </c>
      <c r="DH85">
        <f t="shared" ca="1" si="314"/>
        <v>0</v>
      </c>
      <c r="DI85">
        <f t="shared" ca="1" si="315"/>
        <v>0.55555555555555536</v>
      </c>
      <c r="DJ85">
        <f t="shared" ca="1" si="316"/>
        <v>9.3333333333333339</v>
      </c>
      <c r="DK85">
        <f t="shared" ca="1" si="317"/>
        <v>3</v>
      </c>
      <c r="DL85">
        <f t="shared" ca="1" si="318"/>
        <v>1</v>
      </c>
      <c r="DM85">
        <f t="shared" ca="1" si="319"/>
        <v>0</v>
      </c>
      <c r="DN85">
        <f t="shared" ca="1" si="320"/>
        <v>0</v>
      </c>
      <c r="DO85">
        <f t="shared" ca="1" si="321"/>
        <v>0</v>
      </c>
      <c r="DP85">
        <f t="shared" ca="1" si="322"/>
        <v>0.66666666666666663</v>
      </c>
      <c r="DQ85">
        <f t="shared" ca="1" si="323"/>
        <v>0</v>
      </c>
      <c r="DR85">
        <f t="shared" ca="1" si="324"/>
        <v>0.66666666666666663</v>
      </c>
      <c r="DS85">
        <f t="shared" ca="1" si="325"/>
        <v>0</v>
      </c>
      <c r="DT85">
        <f t="shared" ca="1" si="326"/>
        <v>1</v>
      </c>
      <c r="DU85">
        <f t="shared" ca="1" si="327"/>
        <v>2.3333333333333335</v>
      </c>
      <c r="DV85">
        <f t="shared" ca="1" si="328"/>
        <v>3.6666666666666665</v>
      </c>
      <c r="DW85">
        <f t="shared" ca="1" si="329"/>
        <v>0</v>
      </c>
      <c r="DX85">
        <f t="shared" ca="1" si="330"/>
        <v>0</v>
      </c>
      <c r="DY85">
        <f t="shared" ca="1" si="331"/>
        <v>0</v>
      </c>
      <c r="DZ85">
        <f t="shared" ca="1" si="332"/>
        <v>0.66666666666666663</v>
      </c>
      <c r="EA85">
        <f t="shared" ca="1" si="333"/>
        <v>-3.5411666666666566</v>
      </c>
      <c r="EB85">
        <f t="shared" ca="1" si="334"/>
        <v>34.360766666666663</v>
      </c>
      <c r="EC85">
        <f t="shared" ca="1" si="335"/>
        <v>0</v>
      </c>
      <c r="ED85">
        <f t="shared" ca="1" si="336"/>
        <v>0</v>
      </c>
      <c r="EE85">
        <f t="shared" ca="1" si="337"/>
        <v>0</v>
      </c>
      <c r="EF85">
        <f t="shared" ca="1" si="338"/>
        <v>0</v>
      </c>
      <c r="EG85">
        <f t="shared" ca="1" si="339"/>
        <v>0</v>
      </c>
      <c r="EH85">
        <f t="shared" ca="1" si="340"/>
        <v>0</v>
      </c>
      <c r="EI85">
        <f t="shared" ca="1" si="341"/>
        <v>0</v>
      </c>
      <c r="EJ85">
        <f t="shared" ca="1" si="342"/>
        <v>0</v>
      </c>
      <c r="EK85">
        <f t="shared" ca="1" si="343"/>
        <v>0</v>
      </c>
      <c r="EL85">
        <f t="shared" ca="1" si="344"/>
        <v>0</v>
      </c>
      <c r="EM85">
        <f t="shared" ca="1" si="345"/>
        <v>0</v>
      </c>
      <c r="EN85">
        <f t="shared" ca="1" si="346"/>
        <v>0</v>
      </c>
      <c r="EO85">
        <f t="shared" ca="1" si="347"/>
        <v>0</v>
      </c>
      <c r="EP85">
        <f t="shared" ca="1" si="348"/>
        <v>0</v>
      </c>
      <c r="EQ85">
        <f t="shared" ca="1" si="349"/>
        <v>0</v>
      </c>
      <c r="ER85">
        <f t="shared" ca="1" si="350"/>
        <v>0</v>
      </c>
      <c r="ES85">
        <f t="shared" ca="1" si="351"/>
        <v>0</v>
      </c>
      <c r="ET85">
        <f t="shared" ca="1" si="352"/>
        <v>0</v>
      </c>
      <c r="EU85">
        <f t="shared" ca="1" si="353"/>
        <v>0</v>
      </c>
      <c r="EV85">
        <f t="shared" ca="1" si="354"/>
        <v>0</v>
      </c>
      <c r="EW85">
        <f t="shared" ca="1" si="355"/>
        <v>0</v>
      </c>
      <c r="EX85">
        <f t="shared" ca="1" si="356"/>
        <v>0</v>
      </c>
      <c r="EY85">
        <f t="shared" ca="1" si="357"/>
        <v>0</v>
      </c>
      <c r="EZ85">
        <f t="shared" ca="1" si="358"/>
        <v>0</v>
      </c>
      <c r="FA85">
        <f t="shared" ca="1" si="359"/>
        <v>0</v>
      </c>
      <c r="FB85">
        <f t="shared" ca="1" si="360"/>
        <v>0</v>
      </c>
      <c r="FC85">
        <f t="shared" ca="1" si="361"/>
        <v>0</v>
      </c>
      <c r="FD85">
        <f t="shared" ca="1" si="362"/>
        <v>0</v>
      </c>
      <c r="FE85">
        <f t="shared" ca="1" si="363"/>
        <v>0</v>
      </c>
      <c r="FF85">
        <f t="shared" ca="1" si="364"/>
        <v>0</v>
      </c>
      <c r="FG85">
        <f t="shared" ca="1" si="365"/>
        <v>0</v>
      </c>
      <c r="FH85">
        <f t="shared" ca="1" si="366"/>
        <v>0</v>
      </c>
      <c r="FI85">
        <f t="shared" ca="1" si="367"/>
        <v>0</v>
      </c>
      <c r="FJ85">
        <f t="shared" ca="1" si="368"/>
        <v>0</v>
      </c>
      <c r="FK85">
        <f t="shared" ca="1" si="369"/>
        <v>0.66666666666666663</v>
      </c>
      <c r="FL85">
        <f t="shared" ca="1" si="370"/>
        <v>0</v>
      </c>
      <c r="FM85">
        <f t="shared" ca="1" si="371"/>
        <v>0</v>
      </c>
      <c r="FN85">
        <f t="shared" ca="1" si="372"/>
        <v>0</v>
      </c>
      <c r="FO85">
        <f t="shared" ca="1" si="373"/>
        <v>0</v>
      </c>
      <c r="FP85">
        <f t="shared" ca="1" si="374"/>
        <v>0</v>
      </c>
      <c r="FQ85">
        <f t="shared" ca="1" si="375"/>
        <v>0</v>
      </c>
      <c r="FR85">
        <f t="shared" ca="1" si="376"/>
        <v>0</v>
      </c>
      <c r="FS85">
        <f t="shared" ca="1" si="377"/>
        <v>0</v>
      </c>
      <c r="FT85">
        <f t="shared" ca="1" si="378"/>
        <v>0</v>
      </c>
      <c r="FU85">
        <f t="shared" ca="1" si="379"/>
        <v>1.3333333333333333</v>
      </c>
      <c r="FV85">
        <f t="shared" ca="1" si="380"/>
        <v>0</v>
      </c>
      <c r="FW85">
        <f t="shared" ca="1" si="381"/>
        <v>0</v>
      </c>
      <c r="FX85">
        <f t="shared" ca="1" si="382"/>
        <v>0</v>
      </c>
      <c r="FY85">
        <f t="shared" ca="1" si="383"/>
        <v>0</v>
      </c>
      <c r="FZ85">
        <f t="shared" ca="1" si="384"/>
        <v>0</v>
      </c>
      <c r="GA85">
        <f t="shared" ca="1" si="385"/>
        <v>0</v>
      </c>
      <c r="GB85">
        <f t="shared" ca="1" si="386"/>
        <v>0</v>
      </c>
      <c r="GC85">
        <f t="shared" ca="1" si="387"/>
        <v>0</v>
      </c>
      <c r="GD85">
        <f t="shared" ca="1" si="388"/>
        <v>0</v>
      </c>
      <c r="GE85">
        <f t="shared" ca="1" si="389"/>
        <v>0</v>
      </c>
      <c r="GF85">
        <f t="shared" ca="1" si="390"/>
        <v>0</v>
      </c>
      <c r="GG85">
        <f t="shared" ca="1" si="391"/>
        <v>0</v>
      </c>
      <c r="GH85">
        <f t="shared" ca="1" si="392"/>
        <v>0</v>
      </c>
      <c r="GI85">
        <f t="shared" ca="1" si="393"/>
        <v>0</v>
      </c>
      <c r="GJ85">
        <f t="shared" ca="1" si="394"/>
        <v>0</v>
      </c>
      <c r="GK85">
        <f t="shared" ca="1" si="395"/>
        <v>0</v>
      </c>
      <c r="GL85">
        <f t="shared" ca="1" si="396"/>
        <v>0</v>
      </c>
      <c r="GM85">
        <f t="shared" ca="1" si="397"/>
        <v>0</v>
      </c>
      <c r="GN85">
        <f t="shared" ca="1" si="398"/>
        <v>0</v>
      </c>
      <c r="GO85">
        <f t="shared" ca="1" si="399"/>
        <v>0</v>
      </c>
      <c r="GP85">
        <f t="shared" ca="1" si="400"/>
        <v>0</v>
      </c>
      <c r="GQ85">
        <f t="shared" ca="1" si="401"/>
        <v>0</v>
      </c>
      <c r="GR85">
        <f t="shared" ca="1" si="402"/>
        <v>0</v>
      </c>
      <c r="GS85">
        <f t="shared" ca="1" si="403"/>
        <v>0</v>
      </c>
      <c r="GT85">
        <f t="shared" ca="1" si="404"/>
        <v>0</v>
      </c>
      <c r="GU85">
        <f t="shared" ca="1" si="405"/>
        <v>0</v>
      </c>
      <c r="GV85">
        <f t="shared" ca="1" si="406"/>
        <v>0</v>
      </c>
      <c r="GW85">
        <f t="shared" ca="1" si="407"/>
        <v>0</v>
      </c>
      <c r="GX85">
        <f t="shared" ca="1" si="408"/>
        <v>0</v>
      </c>
      <c r="GY85">
        <f t="shared" ca="1" si="409"/>
        <v>1</v>
      </c>
      <c r="GZ85">
        <f t="shared" ca="1" si="410"/>
        <v>0</v>
      </c>
      <c r="HA85">
        <f t="shared" ca="1" si="411"/>
        <v>0</v>
      </c>
      <c r="HB85">
        <f t="shared" ca="1" si="412"/>
        <v>0</v>
      </c>
      <c r="HC85">
        <f t="shared" ca="1" si="413"/>
        <v>0</v>
      </c>
      <c r="HD85">
        <f t="shared" ca="1" si="414"/>
        <v>0</v>
      </c>
      <c r="HE85">
        <f t="shared" ca="1" si="415"/>
        <v>0</v>
      </c>
      <c r="HF85">
        <f t="shared" ca="1" si="416"/>
        <v>0</v>
      </c>
      <c r="HG85">
        <f t="shared" ca="1" si="417"/>
        <v>0</v>
      </c>
      <c r="HH85">
        <f t="shared" ca="1" si="418"/>
        <v>0</v>
      </c>
      <c r="HI85">
        <f t="shared" ca="1" si="419"/>
        <v>0</v>
      </c>
    </row>
    <row r="86" spans="2:217" x14ac:dyDescent="0.2">
      <c r="B86" s="2">
        <v>45352</v>
      </c>
      <c r="C86">
        <v>1</v>
      </c>
      <c r="D86">
        <v>1</v>
      </c>
      <c r="E86">
        <v>19</v>
      </c>
      <c r="F86">
        <v>10</v>
      </c>
      <c r="G86" s="5">
        <v>200</v>
      </c>
      <c r="H86">
        <f t="shared" ca="1" si="210"/>
        <v>7</v>
      </c>
      <c r="I86">
        <f t="shared" ca="1" si="211"/>
        <v>9.5</v>
      </c>
      <c r="J86">
        <f t="shared" ca="1" si="212"/>
        <v>10.36709136432348</v>
      </c>
      <c r="K86">
        <f t="shared" ca="1" si="213"/>
        <v>-2.8141217876039248</v>
      </c>
      <c r="L86">
        <f t="shared" ca="1" si="214"/>
        <v>10.36709136432348</v>
      </c>
      <c r="M86">
        <f t="shared" ca="1" si="215"/>
        <v>0</v>
      </c>
      <c r="N86">
        <f t="shared" ca="1" si="216"/>
        <v>0.5266250168469635</v>
      </c>
      <c r="O86">
        <f t="shared" ca="1" si="217"/>
        <v>244.06299999999999</v>
      </c>
      <c r="P86">
        <f t="shared" ca="1" si="218"/>
        <v>234.486999999999</v>
      </c>
      <c r="Q86">
        <f t="shared" ca="1" si="219"/>
        <v>243.981086414</v>
      </c>
      <c r="R86">
        <f t="shared" ca="1" si="220"/>
        <v>53</v>
      </c>
      <c r="S86">
        <f t="shared" ca="1" si="221"/>
        <v>0</v>
      </c>
      <c r="T86">
        <f t="shared" ca="1" si="222"/>
        <v>0.34703247603045451</v>
      </c>
      <c r="U86">
        <f t="shared" ca="1" si="223"/>
        <v>-1</v>
      </c>
      <c r="V86">
        <f t="shared" ca="1" si="224"/>
        <v>1</v>
      </c>
      <c r="W86">
        <f t="shared" ca="1" si="225"/>
        <v>0.34703247603045451</v>
      </c>
      <c r="X86">
        <f t="shared" ca="1" si="226"/>
        <v>1.4722222222222201</v>
      </c>
      <c r="Y86">
        <f t="shared" ca="1" si="227"/>
        <v>2.1</v>
      </c>
      <c r="Z86">
        <f t="shared" ca="1" si="228"/>
        <v>2.62222222222222</v>
      </c>
      <c r="AA86">
        <f t="shared" ca="1" si="229"/>
        <v>5.5358377129059502</v>
      </c>
      <c r="AB86">
        <f t="shared" ca="1" si="230"/>
        <v>-0.21201327512775048</v>
      </c>
      <c r="AC86">
        <f t="shared" ca="1" si="231"/>
        <v>-7.2010856066054103E-3</v>
      </c>
      <c r="AD86">
        <f t="shared" ca="1" si="232"/>
        <v>-2.4283518857670048</v>
      </c>
      <c r="AE86">
        <f t="shared" ca="1" si="233"/>
        <v>-1.453361198943552E-16</v>
      </c>
      <c r="AF86">
        <f t="shared" ca="1" si="234"/>
        <v>-3.2634934521912351</v>
      </c>
      <c r="AG86">
        <f t="shared" ca="1" si="235"/>
        <v>0.33292297371059104</v>
      </c>
      <c r="AH86">
        <f t="shared" ca="1" si="236"/>
        <v>-1.856109918331255</v>
      </c>
      <c r="AI86">
        <f t="shared" ca="1" si="237"/>
        <v>3.3299983147509399E-6</v>
      </c>
      <c r="AJ86">
        <f t="shared" ca="1" si="238"/>
        <v>469.88913743105945</v>
      </c>
      <c r="AK86">
        <f t="shared" ca="1" si="239"/>
        <v>14.4641016151377</v>
      </c>
      <c r="AL86">
        <f t="shared" ca="1" si="240"/>
        <v>14.01416030501375</v>
      </c>
      <c r="AM86">
        <f t="shared" ca="1" si="241"/>
        <v>6.6716585961901149</v>
      </c>
      <c r="AN86">
        <f t="shared" ca="1" si="242"/>
        <v>7.9254264805429404</v>
      </c>
      <c r="AO86">
        <f t="shared" ca="1" si="243"/>
        <v>6.659738702502155</v>
      </c>
      <c r="AP86">
        <f t="shared" ca="1" si="244"/>
        <v>2.0680979160022801</v>
      </c>
      <c r="AQ86">
        <f t="shared" ca="1" si="245"/>
        <v>1.1996962165647851</v>
      </c>
      <c r="AR86">
        <f t="shared" ca="1" si="246"/>
        <v>1.1996962165647851</v>
      </c>
      <c r="AS86">
        <f t="shared" ca="1" si="247"/>
        <v>0.63109810828239499</v>
      </c>
      <c r="AT86">
        <f t="shared" ca="1" si="248"/>
        <v>0.63109810828239499</v>
      </c>
      <c r="AU86">
        <f t="shared" ca="1" si="249"/>
        <v>0.32952447900057102</v>
      </c>
      <c r="AV86">
        <f t="shared" ca="1" si="250"/>
        <v>0.32952447900057102</v>
      </c>
      <c r="AW86">
        <f t="shared" ca="1" si="251"/>
        <v>-0.125</v>
      </c>
      <c r="AX86">
        <f t="shared" ca="1" si="252"/>
        <v>8156.7561257069892</v>
      </c>
      <c r="AY86">
        <f t="shared" ca="1" si="253"/>
        <v>2.1333208257929952</v>
      </c>
      <c r="AZ86">
        <f t="shared" ca="1" si="254"/>
        <v>4.7323903213684755</v>
      </c>
      <c r="BA86">
        <f t="shared" ca="1" si="255"/>
        <v>2.9673182137975198</v>
      </c>
      <c r="BB86">
        <f t="shared" ca="1" si="256"/>
        <v>87.884185697312446</v>
      </c>
      <c r="BC86">
        <f t="shared" ca="1" si="257"/>
        <v>29.689381850270301</v>
      </c>
      <c r="BD86">
        <f t="shared" ca="1" si="258"/>
        <v>5.7523035578646997</v>
      </c>
      <c r="BE86">
        <f t="shared" ca="1" si="259"/>
        <v>0</v>
      </c>
      <c r="BF86">
        <f t="shared" ca="1" si="260"/>
        <v>0</v>
      </c>
      <c r="BG86">
        <f t="shared" ca="1" si="261"/>
        <v>0</v>
      </c>
      <c r="BH86">
        <f t="shared" ca="1" si="262"/>
        <v>4.2355262349845999</v>
      </c>
      <c r="BI86">
        <f t="shared" ca="1" si="263"/>
        <v>0</v>
      </c>
      <c r="BJ86">
        <f t="shared" ca="1" si="264"/>
        <v>2.1952075238374098</v>
      </c>
      <c r="BK86">
        <f t="shared" ca="1" si="265"/>
        <v>0</v>
      </c>
      <c r="BL86">
        <f t="shared" ca="1" si="266"/>
        <v>0</v>
      </c>
      <c r="BM86">
        <f t="shared" ca="1" si="267"/>
        <v>15.106046769158199</v>
      </c>
      <c r="BN86">
        <f t="shared" ca="1" si="268"/>
        <v>8.8241444535117459</v>
      </c>
      <c r="BO86">
        <f t="shared" ca="1" si="269"/>
        <v>10.59963971449816</v>
      </c>
      <c r="BP86">
        <f t="shared" ca="1" si="270"/>
        <v>10.787601901094138</v>
      </c>
      <c r="BQ86">
        <f t="shared" ca="1" si="271"/>
        <v>45.030046224198749</v>
      </c>
      <c r="BR86">
        <f t="shared" ca="1" si="272"/>
        <v>2.8436931373417802</v>
      </c>
      <c r="BS86">
        <f t="shared" ca="1" si="273"/>
        <v>0</v>
      </c>
      <c r="BT86">
        <f t="shared" ca="1" si="274"/>
        <v>0</v>
      </c>
      <c r="BU86">
        <f t="shared" ca="1" si="275"/>
        <v>0</v>
      </c>
      <c r="BV86">
        <f t="shared" ca="1" si="276"/>
        <v>3.1864624506646848</v>
      </c>
      <c r="BW86">
        <f t="shared" ca="1" si="277"/>
        <v>3.2484298421579698</v>
      </c>
      <c r="BX86">
        <f t="shared" ca="1" si="278"/>
        <v>32.881220350856196</v>
      </c>
      <c r="BY86">
        <f t="shared" ca="1" si="279"/>
        <v>0</v>
      </c>
      <c r="BZ86">
        <f t="shared" ca="1" si="280"/>
        <v>0</v>
      </c>
      <c r="CA86">
        <f t="shared" ca="1" si="281"/>
        <v>29.689381850270301</v>
      </c>
      <c r="CB86">
        <f t="shared" ca="1" si="282"/>
        <v>5.0389006611791496</v>
      </c>
      <c r="CC86">
        <f t="shared" ca="1" si="283"/>
        <v>0</v>
      </c>
      <c r="CD86">
        <f t="shared" ca="1" si="284"/>
        <v>0</v>
      </c>
      <c r="CE86">
        <f t="shared" ca="1" si="285"/>
        <v>3.2484298421579698</v>
      </c>
      <c r="CF86">
        <f t="shared" ca="1" si="286"/>
        <v>3.1864624506646848</v>
      </c>
      <c r="CG86">
        <f t="shared" ca="1" si="287"/>
        <v>2.9086104205229448</v>
      </c>
      <c r="CH86">
        <f t="shared" ca="1" si="288"/>
        <v>11.691656360954891</v>
      </c>
      <c r="CI86">
        <f t="shared" ca="1" si="289"/>
        <v>27.190884184484752</v>
      </c>
      <c r="CJ86">
        <f t="shared" ca="1" si="290"/>
        <v>4.2355262349845999</v>
      </c>
      <c r="CK86">
        <f t="shared" ca="1" si="291"/>
        <v>0</v>
      </c>
      <c r="CL86">
        <f t="shared" ca="1" si="292"/>
        <v>0</v>
      </c>
      <c r="CM86">
        <f t="shared" ca="1" si="293"/>
        <v>27.64</v>
      </c>
      <c r="CN86">
        <f t="shared" ca="1" si="294"/>
        <v>47.872547506029001</v>
      </c>
      <c r="CO86">
        <f t="shared" ca="1" si="295"/>
        <v>2.1952075238374098</v>
      </c>
      <c r="CP86">
        <f t="shared" ca="1" si="296"/>
        <v>0</v>
      </c>
      <c r="CQ86">
        <f t="shared" ca="1" si="297"/>
        <v>23.976640125262001</v>
      </c>
      <c r="CR86">
        <f t="shared" ca="1" si="298"/>
        <v>0</v>
      </c>
      <c r="CS86">
        <f t="shared" ca="1" si="299"/>
        <v>0</v>
      </c>
      <c r="CT86">
        <f t="shared" ca="1" si="300"/>
        <v>0</v>
      </c>
      <c r="CU86">
        <f t="shared" ca="1" si="301"/>
        <v>0</v>
      </c>
      <c r="CV86">
        <f t="shared" ca="1" si="302"/>
        <v>0</v>
      </c>
      <c r="CW86">
        <f t="shared" ca="1" si="303"/>
        <v>0</v>
      </c>
      <c r="CX86">
        <f t="shared" ca="1" si="304"/>
        <v>13.145456850090991</v>
      </c>
      <c r="CY86">
        <f t="shared" ca="1" si="305"/>
        <v>75.721588600718007</v>
      </c>
      <c r="CZ86">
        <f t="shared" ca="1" si="306"/>
        <v>0</v>
      </c>
      <c r="DA86">
        <f t="shared" ca="1" si="307"/>
        <v>0</v>
      </c>
      <c r="DB86">
        <f t="shared" ca="1" si="308"/>
        <v>0</v>
      </c>
      <c r="DC86">
        <f t="shared" ca="1" si="309"/>
        <v>-3.3208896683673403</v>
      </c>
      <c r="DD86">
        <f t="shared" ca="1" si="310"/>
        <v>-0.67259259259258997</v>
      </c>
      <c r="DE86">
        <f t="shared" ca="1" si="311"/>
        <v>-4.0647831632653002</v>
      </c>
      <c r="DF86">
        <f t="shared" ca="1" si="312"/>
        <v>-1.663831018518515</v>
      </c>
      <c r="DG86">
        <f t="shared" ca="1" si="313"/>
        <v>-1.7494921579742999</v>
      </c>
      <c r="DH86">
        <f t="shared" ca="1" si="314"/>
        <v>0</v>
      </c>
      <c r="DI86">
        <f t="shared" ca="1" si="315"/>
        <v>0.125</v>
      </c>
      <c r="DJ86">
        <f t="shared" ca="1" si="316"/>
        <v>9.5</v>
      </c>
      <c r="DK86">
        <f t="shared" ca="1" si="317"/>
        <v>3</v>
      </c>
      <c r="DL86">
        <f t="shared" ca="1" si="318"/>
        <v>1</v>
      </c>
      <c r="DM86">
        <f t="shared" ca="1" si="319"/>
        <v>0</v>
      </c>
      <c r="DN86">
        <f t="shared" ca="1" si="320"/>
        <v>0</v>
      </c>
      <c r="DO86">
        <f t="shared" ca="1" si="321"/>
        <v>0</v>
      </c>
      <c r="DP86">
        <f t="shared" ca="1" si="322"/>
        <v>1</v>
      </c>
      <c r="DQ86">
        <f t="shared" ca="1" si="323"/>
        <v>0</v>
      </c>
      <c r="DR86">
        <f t="shared" ca="1" si="324"/>
        <v>1</v>
      </c>
      <c r="DS86">
        <f t="shared" ca="1" si="325"/>
        <v>0</v>
      </c>
      <c r="DT86">
        <f t="shared" ca="1" si="326"/>
        <v>1</v>
      </c>
      <c r="DU86">
        <f t="shared" ca="1" si="327"/>
        <v>2.5</v>
      </c>
      <c r="DV86">
        <f t="shared" ca="1" si="328"/>
        <v>2</v>
      </c>
      <c r="DW86">
        <f t="shared" ca="1" si="329"/>
        <v>0</v>
      </c>
      <c r="DX86">
        <f t="shared" ca="1" si="330"/>
        <v>0</v>
      </c>
      <c r="DY86">
        <f t="shared" ca="1" si="331"/>
        <v>0</v>
      </c>
      <c r="DZ86">
        <f t="shared" ca="1" si="332"/>
        <v>1</v>
      </c>
      <c r="EA86">
        <f t="shared" ca="1" si="333"/>
        <v>-2.4109499999999899</v>
      </c>
      <c r="EB86">
        <f t="shared" ca="1" si="334"/>
        <v>33.424599999999998</v>
      </c>
      <c r="EC86">
        <f t="shared" ca="1" si="335"/>
        <v>0</v>
      </c>
      <c r="ED86">
        <f t="shared" ca="1" si="336"/>
        <v>0</v>
      </c>
      <c r="EE86">
        <f t="shared" ca="1" si="337"/>
        <v>0</v>
      </c>
      <c r="EF86">
        <f t="shared" ca="1" si="338"/>
        <v>0</v>
      </c>
      <c r="EG86">
        <f t="shared" ca="1" si="339"/>
        <v>0</v>
      </c>
      <c r="EH86">
        <f t="shared" ca="1" si="340"/>
        <v>0</v>
      </c>
      <c r="EI86">
        <f t="shared" ca="1" si="341"/>
        <v>0</v>
      </c>
      <c r="EJ86">
        <f t="shared" ca="1" si="342"/>
        <v>0</v>
      </c>
      <c r="EK86">
        <f t="shared" ca="1" si="343"/>
        <v>0</v>
      </c>
      <c r="EL86">
        <f t="shared" ca="1" si="344"/>
        <v>0</v>
      </c>
      <c r="EM86">
        <f t="shared" ca="1" si="345"/>
        <v>0</v>
      </c>
      <c r="EN86">
        <f t="shared" ca="1" si="346"/>
        <v>0</v>
      </c>
      <c r="EO86">
        <f t="shared" ca="1" si="347"/>
        <v>0</v>
      </c>
      <c r="EP86">
        <f t="shared" ca="1" si="348"/>
        <v>0</v>
      </c>
      <c r="EQ86">
        <f t="shared" ca="1" si="349"/>
        <v>0</v>
      </c>
      <c r="ER86">
        <f t="shared" ca="1" si="350"/>
        <v>0</v>
      </c>
      <c r="ES86">
        <f t="shared" ca="1" si="351"/>
        <v>0</v>
      </c>
      <c r="ET86">
        <f t="shared" ca="1" si="352"/>
        <v>0</v>
      </c>
      <c r="EU86">
        <f t="shared" ca="1" si="353"/>
        <v>0</v>
      </c>
      <c r="EV86">
        <f t="shared" ca="1" si="354"/>
        <v>0</v>
      </c>
      <c r="EW86">
        <f t="shared" ca="1" si="355"/>
        <v>0</v>
      </c>
      <c r="EX86">
        <f t="shared" ca="1" si="356"/>
        <v>0</v>
      </c>
      <c r="EY86">
        <f t="shared" ca="1" si="357"/>
        <v>0</v>
      </c>
      <c r="EZ86">
        <f t="shared" ca="1" si="358"/>
        <v>0</v>
      </c>
      <c r="FA86">
        <f t="shared" ca="1" si="359"/>
        <v>0</v>
      </c>
      <c r="FB86">
        <f t="shared" ca="1" si="360"/>
        <v>0</v>
      </c>
      <c r="FC86">
        <f t="shared" ca="1" si="361"/>
        <v>0</v>
      </c>
      <c r="FD86">
        <f t="shared" ca="1" si="362"/>
        <v>0</v>
      </c>
      <c r="FE86">
        <f t="shared" ca="1" si="363"/>
        <v>0</v>
      </c>
      <c r="FF86">
        <f t="shared" ca="1" si="364"/>
        <v>0</v>
      </c>
      <c r="FG86">
        <f t="shared" ca="1" si="365"/>
        <v>0</v>
      </c>
      <c r="FH86">
        <f t="shared" ca="1" si="366"/>
        <v>0</v>
      </c>
      <c r="FI86">
        <f t="shared" ca="1" si="367"/>
        <v>0</v>
      </c>
      <c r="FJ86">
        <f t="shared" ca="1" si="368"/>
        <v>0</v>
      </c>
      <c r="FK86">
        <f t="shared" ca="1" si="369"/>
        <v>1</v>
      </c>
      <c r="FL86">
        <f t="shared" ca="1" si="370"/>
        <v>0</v>
      </c>
      <c r="FM86">
        <f t="shared" ca="1" si="371"/>
        <v>0</v>
      </c>
      <c r="FN86">
        <f t="shared" ca="1" si="372"/>
        <v>0</v>
      </c>
      <c r="FO86">
        <f t="shared" ca="1" si="373"/>
        <v>0</v>
      </c>
      <c r="FP86">
        <f t="shared" ca="1" si="374"/>
        <v>0</v>
      </c>
      <c r="FQ86">
        <f t="shared" ca="1" si="375"/>
        <v>0</v>
      </c>
      <c r="FR86">
        <f t="shared" ca="1" si="376"/>
        <v>0</v>
      </c>
      <c r="FS86">
        <f t="shared" ca="1" si="377"/>
        <v>0</v>
      </c>
      <c r="FT86">
        <f t="shared" ca="1" si="378"/>
        <v>0</v>
      </c>
      <c r="FU86">
        <f t="shared" ca="1" si="379"/>
        <v>1.5</v>
      </c>
      <c r="FV86">
        <f t="shared" ca="1" si="380"/>
        <v>0</v>
      </c>
      <c r="FW86">
        <f t="shared" ca="1" si="381"/>
        <v>0</v>
      </c>
      <c r="FX86">
        <f t="shared" ca="1" si="382"/>
        <v>0</v>
      </c>
      <c r="FY86">
        <f t="shared" ca="1" si="383"/>
        <v>0</v>
      </c>
      <c r="FZ86">
        <f t="shared" ca="1" si="384"/>
        <v>0</v>
      </c>
      <c r="GA86">
        <f t="shared" ca="1" si="385"/>
        <v>0</v>
      </c>
      <c r="GB86">
        <f t="shared" ca="1" si="386"/>
        <v>0</v>
      </c>
      <c r="GC86">
        <f t="shared" ca="1" si="387"/>
        <v>0</v>
      </c>
      <c r="GD86">
        <f t="shared" ca="1" si="388"/>
        <v>0</v>
      </c>
      <c r="GE86">
        <f t="shared" ca="1" si="389"/>
        <v>0</v>
      </c>
      <c r="GF86">
        <f t="shared" ca="1" si="390"/>
        <v>0</v>
      </c>
      <c r="GG86">
        <f t="shared" ca="1" si="391"/>
        <v>0</v>
      </c>
      <c r="GH86">
        <f t="shared" ca="1" si="392"/>
        <v>0</v>
      </c>
      <c r="GI86">
        <f t="shared" ca="1" si="393"/>
        <v>0</v>
      </c>
      <c r="GJ86">
        <f t="shared" ca="1" si="394"/>
        <v>0</v>
      </c>
      <c r="GK86">
        <f t="shared" ca="1" si="395"/>
        <v>0</v>
      </c>
      <c r="GL86">
        <f t="shared" ca="1" si="396"/>
        <v>0</v>
      </c>
      <c r="GM86">
        <f t="shared" ca="1" si="397"/>
        <v>0</v>
      </c>
      <c r="GN86">
        <f t="shared" ca="1" si="398"/>
        <v>0</v>
      </c>
      <c r="GO86">
        <f t="shared" ca="1" si="399"/>
        <v>0</v>
      </c>
      <c r="GP86">
        <f t="shared" ca="1" si="400"/>
        <v>0</v>
      </c>
      <c r="GQ86">
        <f t="shared" ca="1" si="401"/>
        <v>0</v>
      </c>
      <c r="GR86">
        <f t="shared" ca="1" si="402"/>
        <v>0</v>
      </c>
      <c r="GS86">
        <f t="shared" ca="1" si="403"/>
        <v>0</v>
      </c>
      <c r="GT86">
        <f t="shared" ca="1" si="404"/>
        <v>0</v>
      </c>
      <c r="GU86">
        <f t="shared" ca="1" si="405"/>
        <v>0</v>
      </c>
      <c r="GV86">
        <f t="shared" ca="1" si="406"/>
        <v>0</v>
      </c>
      <c r="GW86">
        <f t="shared" ca="1" si="407"/>
        <v>0</v>
      </c>
      <c r="GX86">
        <f t="shared" ca="1" si="408"/>
        <v>0</v>
      </c>
      <c r="GY86">
        <f t="shared" ca="1" si="409"/>
        <v>1</v>
      </c>
      <c r="GZ86">
        <f t="shared" ca="1" si="410"/>
        <v>0</v>
      </c>
      <c r="HA86">
        <f t="shared" ca="1" si="411"/>
        <v>0</v>
      </c>
      <c r="HB86">
        <f t="shared" ca="1" si="412"/>
        <v>0</v>
      </c>
      <c r="HC86">
        <f t="shared" ca="1" si="413"/>
        <v>0</v>
      </c>
      <c r="HD86">
        <f t="shared" ca="1" si="414"/>
        <v>0</v>
      </c>
      <c r="HE86">
        <f t="shared" ca="1" si="415"/>
        <v>0</v>
      </c>
      <c r="HF86">
        <f t="shared" ca="1" si="416"/>
        <v>0</v>
      </c>
      <c r="HG86">
        <f t="shared" ca="1" si="417"/>
        <v>0</v>
      </c>
      <c r="HH86">
        <f t="shared" ca="1" si="418"/>
        <v>0</v>
      </c>
      <c r="HI86">
        <f t="shared" ca="1" si="419"/>
        <v>0</v>
      </c>
    </row>
    <row r="87" spans="2:217" x14ac:dyDescent="0.2">
      <c r="B87" s="2">
        <v>45352</v>
      </c>
      <c r="C87">
        <v>1</v>
      </c>
      <c r="D87">
        <v>1</v>
      </c>
      <c r="E87">
        <v>19</v>
      </c>
      <c r="F87">
        <v>16</v>
      </c>
      <c r="G87" s="5">
        <v>159</v>
      </c>
      <c r="H87">
        <f t="shared" ca="1" si="210"/>
        <v>7</v>
      </c>
      <c r="I87">
        <f t="shared" ca="1" si="211"/>
        <v>9</v>
      </c>
      <c r="J87">
        <f t="shared" ca="1" si="212"/>
        <v>13.209919099584251</v>
      </c>
      <c r="K87">
        <f t="shared" ca="1" si="213"/>
        <v>-2.8447340325018846</v>
      </c>
      <c r="L87">
        <f t="shared" ca="1" si="214"/>
        <v>13.209919099584251</v>
      </c>
      <c r="M87">
        <f t="shared" ca="1" si="215"/>
        <v>0</v>
      </c>
      <c r="N87">
        <f t="shared" ca="1" si="216"/>
        <v>0.53627906721914598</v>
      </c>
      <c r="O87">
        <f t="shared" ca="1" si="217"/>
        <v>253.05799999999951</v>
      </c>
      <c r="P87">
        <f t="shared" ca="1" si="218"/>
        <v>243.985999999999</v>
      </c>
      <c r="Q87">
        <f t="shared" ca="1" si="219"/>
        <v>252.97637550799999</v>
      </c>
      <c r="R87">
        <f t="shared" ca="1" si="220"/>
        <v>56</v>
      </c>
      <c r="S87">
        <f t="shared" ca="1" si="221"/>
        <v>0</v>
      </c>
      <c r="T87">
        <f t="shared" ca="1" si="222"/>
        <v>0.347032476030527</v>
      </c>
      <c r="U87">
        <f t="shared" ca="1" si="223"/>
        <v>-1</v>
      </c>
      <c r="V87">
        <f t="shared" ca="1" si="224"/>
        <v>1</v>
      </c>
      <c r="W87">
        <f t="shared" ca="1" si="225"/>
        <v>0.347032476030527</v>
      </c>
      <c r="X87">
        <f t="shared" ca="1" si="226"/>
        <v>1.4949494949494899</v>
      </c>
      <c r="Y87">
        <f t="shared" ca="1" si="227"/>
        <v>2.0909090909090899</v>
      </c>
      <c r="Z87">
        <f t="shared" ca="1" si="228"/>
        <v>2.5858585858585803</v>
      </c>
      <c r="AA87">
        <f t="shared" ca="1" si="229"/>
        <v>5.5358377129059519</v>
      </c>
      <c r="AB87">
        <f t="shared" ca="1" si="230"/>
        <v>-0.212009537413475</v>
      </c>
      <c r="AC87">
        <f t="shared" ca="1" si="231"/>
        <v>-1.8880246154185401E-16</v>
      </c>
      <c r="AD87">
        <f t="shared" ca="1" si="232"/>
        <v>-2.42795149294371</v>
      </c>
      <c r="AE87">
        <f t="shared" ca="1" si="233"/>
        <v>-4.9989345022016055E-17</v>
      </c>
      <c r="AF87">
        <f t="shared" ca="1" si="234"/>
        <v>-3.2634937835274398</v>
      </c>
      <c r="AG87">
        <f t="shared" ca="1" si="235"/>
        <v>0.33292297371059137</v>
      </c>
      <c r="AH87">
        <f t="shared" ca="1" si="236"/>
        <v>-1.8561099151627249</v>
      </c>
      <c r="AI87">
        <f t="shared" ca="1" si="237"/>
        <v>3.3299983147509399E-6</v>
      </c>
      <c r="AJ87">
        <f t="shared" ca="1" si="238"/>
        <v>472.37203853288099</v>
      </c>
      <c r="AK87">
        <f t="shared" ca="1" si="239"/>
        <v>14.4641016151377</v>
      </c>
      <c r="AL87">
        <f t="shared" ca="1" si="240"/>
        <v>13.7031425415184</v>
      </c>
      <c r="AM87">
        <f t="shared" ca="1" si="241"/>
        <v>6.8606408326947301</v>
      </c>
      <c r="AN87">
        <f t="shared" ca="1" si="242"/>
        <v>7.9254264805429404</v>
      </c>
      <c r="AO87">
        <f t="shared" ca="1" si="243"/>
        <v>6.5042298207544604</v>
      </c>
      <c r="AP87">
        <f t="shared" ca="1" si="244"/>
        <v>2.1625890342545899</v>
      </c>
      <c r="AQ87">
        <f t="shared" ca="1" si="245"/>
        <v>1.2941873348170949</v>
      </c>
      <c r="AR87">
        <f t="shared" ca="1" si="246"/>
        <v>1.2941873348170949</v>
      </c>
      <c r="AS87">
        <f t="shared" ca="1" si="247"/>
        <v>0.67834366740854846</v>
      </c>
      <c r="AT87">
        <f t="shared" ca="1" si="248"/>
        <v>0.67834366740854846</v>
      </c>
      <c r="AU87">
        <f t="shared" ca="1" si="249"/>
        <v>0.35314725856364798</v>
      </c>
      <c r="AV87">
        <f t="shared" ca="1" si="250"/>
        <v>0.35314725856364798</v>
      </c>
      <c r="AW87">
        <f t="shared" ca="1" si="251"/>
        <v>-0.16</v>
      </c>
      <c r="AX87">
        <f t="shared" ca="1" si="252"/>
        <v>8156.7561257069892</v>
      </c>
      <c r="AY87">
        <f t="shared" ca="1" si="253"/>
        <v>2.4419883840049303</v>
      </c>
      <c r="AZ87">
        <f t="shared" ca="1" si="254"/>
        <v>4.6367462677981699</v>
      </c>
      <c r="BA87">
        <f t="shared" ca="1" si="255"/>
        <v>3.215057251400145</v>
      </c>
      <c r="BB87">
        <f t="shared" ca="1" si="256"/>
        <v>89.264468148691648</v>
      </c>
      <c r="BC87">
        <f t="shared" ca="1" si="257"/>
        <v>29.689381850270301</v>
      </c>
      <c r="BD87">
        <f t="shared" ca="1" si="258"/>
        <v>8.6609139783876437</v>
      </c>
      <c r="BE87">
        <f t="shared" ca="1" si="259"/>
        <v>0</v>
      </c>
      <c r="BF87">
        <f t="shared" ca="1" si="260"/>
        <v>0</v>
      </c>
      <c r="BG87">
        <f t="shared" ca="1" si="261"/>
        <v>0</v>
      </c>
      <c r="BH87">
        <f t="shared" ca="1" si="262"/>
        <v>4.2355262349845999</v>
      </c>
      <c r="BI87">
        <f t="shared" ca="1" si="263"/>
        <v>0</v>
      </c>
      <c r="BJ87">
        <f t="shared" ca="1" si="264"/>
        <v>4.3904150476748196</v>
      </c>
      <c r="BK87">
        <f t="shared" ca="1" si="265"/>
        <v>0</v>
      </c>
      <c r="BL87">
        <f t="shared" ca="1" si="266"/>
        <v>0</v>
      </c>
      <c r="BM87">
        <f t="shared" ca="1" si="267"/>
        <v>6.0424187076632503</v>
      </c>
      <c r="BN87">
        <f t="shared" ca="1" si="268"/>
        <v>14.866563161175</v>
      </c>
      <c r="BO87">
        <f t="shared" ca="1" si="269"/>
        <v>10.59963971449816</v>
      </c>
      <c r="BP87">
        <f t="shared" ca="1" si="270"/>
        <v>10.102222623009041</v>
      </c>
      <c r="BQ87">
        <f t="shared" ca="1" si="271"/>
        <v>46.539874469951044</v>
      </c>
      <c r="BR87">
        <f t="shared" ca="1" si="272"/>
        <v>2.8436931373417802</v>
      </c>
      <c r="BS87">
        <f t="shared" ca="1" si="273"/>
        <v>0</v>
      </c>
      <c r="BT87">
        <f t="shared" ca="1" si="274"/>
        <v>0</v>
      </c>
      <c r="BU87">
        <f t="shared" ca="1" si="275"/>
        <v>0</v>
      </c>
      <c r="BV87">
        <f t="shared" ca="1" si="276"/>
        <v>3.1864624506646848</v>
      </c>
      <c r="BW87">
        <f t="shared" ca="1" si="277"/>
        <v>3.2484298421579698</v>
      </c>
      <c r="BX87">
        <f t="shared" ca="1" si="278"/>
        <v>32.7686214175475</v>
      </c>
      <c r="BY87">
        <f t="shared" ca="1" si="279"/>
        <v>0</v>
      </c>
      <c r="BZ87">
        <f t="shared" ca="1" si="280"/>
        <v>0</v>
      </c>
      <c r="CA87">
        <f t="shared" ca="1" si="281"/>
        <v>29.689381850270301</v>
      </c>
      <c r="CB87">
        <f t="shared" ca="1" si="282"/>
        <v>7.2341081850165594</v>
      </c>
      <c r="CC87">
        <f t="shared" ca="1" si="283"/>
        <v>0</v>
      </c>
      <c r="CD87">
        <f t="shared" ca="1" si="284"/>
        <v>0</v>
      </c>
      <c r="CE87">
        <f t="shared" ca="1" si="285"/>
        <v>3.2484298421579698</v>
      </c>
      <c r="CF87">
        <f t="shared" ca="1" si="286"/>
        <v>3.1864624506646848</v>
      </c>
      <c r="CG87">
        <f t="shared" ca="1" si="287"/>
        <v>5.8172208410458897</v>
      </c>
      <c r="CH87">
        <f t="shared" ca="1" si="288"/>
        <v>11.00627708286979</v>
      </c>
      <c r="CI87">
        <f t="shared" ca="1" si="289"/>
        <v>24.169674830653101</v>
      </c>
      <c r="CJ87">
        <f t="shared" ca="1" si="290"/>
        <v>4.2355262349845999</v>
      </c>
      <c r="CK87">
        <f t="shared" ca="1" si="291"/>
        <v>0</v>
      </c>
      <c r="CL87">
        <f t="shared" ca="1" si="292"/>
        <v>0</v>
      </c>
      <c r="CM87">
        <f t="shared" ca="1" si="293"/>
        <v>27.64</v>
      </c>
      <c r="CN87">
        <f t="shared" ca="1" si="294"/>
        <v>47.759948572720305</v>
      </c>
      <c r="CO87">
        <f t="shared" ca="1" si="295"/>
        <v>4.3904150476748196</v>
      </c>
      <c r="CP87">
        <f t="shared" ca="1" si="296"/>
        <v>0</v>
      </c>
      <c r="CQ87">
        <f t="shared" ca="1" si="297"/>
        <v>23.976640125262001</v>
      </c>
      <c r="CR87">
        <f t="shared" ca="1" si="298"/>
        <v>0</v>
      </c>
      <c r="CS87">
        <f t="shared" ca="1" si="299"/>
        <v>0</v>
      </c>
      <c r="CT87">
        <f t="shared" ca="1" si="300"/>
        <v>0</v>
      </c>
      <c r="CU87">
        <f t="shared" ca="1" si="301"/>
        <v>0</v>
      </c>
      <c r="CV87">
        <f t="shared" ca="1" si="302"/>
        <v>0</v>
      </c>
      <c r="CW87">
        <f t="shared" ca="1" si="303"/>
        <v>0</v>
      </c>
      <c r="CX87">
        <f t="shared" ca="1" si="304"/>
        <v>12.46007757200589</v>
      </c>
      <c r="CY87">
        <f t="shared" ca="1" si="305"/>
        <v>78.273138345615948</v>
      </c>
      <c r="CZ87">
        <f t="shared" ca="1" si="306"/>
        <v>0</v>
      </c>
      <c r="DA87">
        <f t="shared" ca="1" si="307"/>
        <v>0</v>
      </c>
      <c r="DB87">
        <f t="shared" ca="1" si="308"/>
        <v>0</v>
      </c>
      <c r="DC87">
        <f t="shared" ca="1" si="309"/>
        <v>-3.40432716836734</v>
      </c>
      <c r="DD87">
        <f t="shared" ca="1" si="310"/>
        <v>-1.4325533824640899</v>
      </c>
      <c r="DE87">
        <f t="shared" ca="1" si="311"/>
        <v>-4.2006557067271295</v>
      </c>
      <c r="DF87">
        <f t="shared" ca="1" si="312"/>
        <v>-1.7054976851851851</v>
      </c>
      <c r="DG87">
        <f t="shared" ca="1" si="313"/>
        <v>-1.7801044028722599</v>
      </c>
      <c r="DH87">
        <f t="shared" ca="1" si="314"/>
        <v>0</v>
      </c>
      <c r="DI87">
        <f t="shared" ca="1" si="315"/>
        <v>0.125</v>
      </c>
      <c r="DJ87">
        <f t="shared" ca="1" si="316"/>
        <v>10</v>
      </c>
      <c r="DK87">
        <f t="shared" ca="1" si="317"/>
        <v>3</v>
      </c>
      <c r="DL87">
        <f t="shared" ca="1" si="318"/>
        <v>1</v>
      </c>
      <c r="DM87">
        <f t="shared" ca="1" si="319"/>
        <v>0</v>
      </c>
      <c r="DN87">
        <f t="shared" ca="1" si="320"/>
        <v>0</v>
      </c>
      <c r="DO87">
        <f t="shared" ca="1" si="321"/>
        <v>0</v>
      </c>
      <c r="DP87">
        <f t="shared" ca="1" si="322"/>
        <v>1</v>
      </c>
      <c r="DQ87">
        <f t="shared" ca="1" si="323"/>
        <v>0</v>
      </c>
      <c r="DR87">
        <f t="shared" ca="1" si="324"/>
        <v>1</v>
      </c>
      <c r="DS87">
        <f t="shared" ca="1" si="325"/>
        <v>0</v>
      </c>
      <c r="DT87">
        <f t="shared" ca="1" si="326"/>
        <v>1</v>
      </c>
      <c r="DU87">
        <f t="shared" ca="1" si="327"/>
        <v>3</v>
      </c>
      <c r="DV87">
        <f t="shared" ca="1" si="328"/>
        <v>2</v>
      </c>
      <c r="DW87">
        <f t="shared" ca="1" si="329"/>
        <v>0</v>
      </c>
      <c r="DX87">
        <f t="shared" ca="1" si="330"/>
        <v>0</v>
      </c>
      <c r="DY87">
        <f t="shared" ca="1" si="331"/>
        <v>0</v>
      </c>
      <c r="DZ87">
        <f t="shared" ca="1" si="332"/>
        <v>1</v>
      </c>
      <c r="EA87">
        <f t="shared" ca="1" si="333"/>
        <v>-2.3413999999999904</v>
      </c>
      <c r="EB87">
        <f t="shared" ca="1" si="334"/>
        <v>33.403599999999997</v>
      </c>
      <c r="EC87">
        <f t="shared" ca="1" si="335"/>
        <v>0</v>
      </c>
      <c r="ED87">
        <f t="shared" ca="1" si="336"/>
        <v>0</v>
      </c>
      <c r="EE87">
        <f t="shared" ca="1" si="337"/>
        <v>0</v>
      </c>
      <c r="EF87">
        <f t="shared" ca="1" si="338"/>
        <v>0</v>
      </c>
      <c r="EG87">
        <f t="shared" ca="1" si="339"/>
        <v>0</v>
      </c>
      <c r="EH87">
        <f t="shared" ca="1" si="340"/>
        <v>0</v>
      </c>
      <c r="EI87">
        <f t="shared" ca="1" si="341"/>
        <v>0</v>
      </c>
      <c r="EJ87">
        <f t="shared" ca="1" si="342"/>
        <v>0</v>
      </c>
      <c r="EK87">
        <f t="shared" ca="1" si="343"/>
        <v>0</v>
      </c>
      <c r="EL87">
        <f t="shared" ca="1" si="344"/>
        <v>0</v>
      </c>
      <c r="EM87">
        <f t="shared" ca="1" si="345"/>
        <v>0</v>
      </c>
      <c r="EN87">
        <f t="shared" ca="1" si="346"/>
        <v>0</v>
      </c>
      <c r="EO87">
        <f t="shared" ca="1" si="347"/>
        <v>0</v>
      </c>
      <c r="EP87">
        <f t="shared" ca="1" si="348"/>
        <v>0</v>
      </c>
      <c r="EQ87">
        <f t="shared" ca="1" si="349"/>
        <v>0</v>
      </c>
      <c r="ER87">
        <f t="shared" ca="1" si="350"/>
        <v>0</v>
      </c>
      <c r="ES87">
        <f t="shared" ca="1" si="351"/>
        <v>0</v>
      </c>
      <c r="ET87">
        <f t="shared" ca="1" si="352"/>
        <v>0</v>
      </c>
      <c r="EU87">
        <f t="shared" ca="1" si="353"/>
        <v>0</v>
      </c>
      <c r="EV87">
        <f t="shared" ca="1" si="354"/>
        <v>0</v>
      </c>
      <c r="EW87">
        <f t="shared" ca="1" si="355"/>
        <v>0</v>
      </c>
      <c r="EX87">
        <f t="shared" ca="1" si="356"/>
        <v>0</v>
      </c>
      <c r="EY87">
        <f t="shared" ca="1" si="357"/>
        <v>0</v>
      </c>
      <c r="EZ87">
        <f t="shared" ca="1" si="358"/>
        <v>0</v>
      </c>
      <c r="FA87">
        <f t="shared" ca="1" si="359"/>
        <v>0</v>
      </c>
      <c r="FB87">
        <f t="shared" ca="1" si="360"/>
        <v>0</v>
      </c>
      <c r="FC87">
        <f t="shared" ca="1" si="361"/>
        <v>0</v>
      </c>
      <c r="FD87">
        <f t="shared" ca="1" si="362"/>
        <v>0</v>
      </c>
      <c r="FE87">
        <f t="shared" ca="1" si="363"/>
        <v>0</v>
      </c>
      <c r="FF87">
        <f t="shared" ca="1" si="364"/>
        <v>0</v>
      </c>
      <c r="FG87">
        <f t="shared" ca="1" si="365"/>
        <v>0</v>
      </c>
      <c r="FH87">
        <f t="shared" ca="1" si="366"/>
        <v>0</v>
      </c>
      <c r="FI87">
        <f t="shared" ca="1" si="367"/>
        <v>0</v>
      </c>
      <c r="FJ87">
        <f t="shared" ca="1" si="368"/>
        <v>0</v>
      </c>
      <c r="FK87">
        <f t="shared" ca="1" si="369"/>
        <v>1</v>
      </c>
      <c r="FL87">
        <f t="shared" ca="1" si="370"/>
        <v>0</v>
      </c>
      <c r="FM87">
        <f t="shared" ca="1" si="371"/>
        <v>0</v>
      </c>
      <c r="FN87">
        <f t="shared" ca="1" si="372"/>
        <v>0</v>
      </c>
      <c r="FO87">
        <f t="shared" ca="1" si="373"/>
        <v>0</v>
      </c>
      <c r="FP87">
        <f t="shared" ca="1" si="374"/>
        <v>0</v>
      </c>
      <c r="FQ87">
        <f t="shared" ca="1" si="375"/>
        <v>0</v>
      </c>
      <c r="FR87">
        <f t="shared" ca="1" si="376"/>
        <v>0</v>
      </c>
      <c r="FS87">
        <f t="shared" ca="1" si="377"/>
        <v>0</v>
      </c>
      <c r="FT87">
        <f t="shared" ca="1" si="378"/>
        <v>0</v>
      </c>
      <c r="FU87">
        <f t="shared" ca="1" si="379"/>
        <v>2</v>
      </c>
      <c r="FV87">
        <f t="shared" ca="1" si="380"/>
        <v>0</v>
      </c>
      <c r="FW87">
        <f t="shared" ca="1" si="381"/>
        <v>0</v>
      </c>
      <c r="FX87">
        <f t="shared" ca="1" si="382"/>
        <v>0</v>
      </c>
      <c r="FY87">
        <f t="shared" ca="1" si="383"/>
        <v>0</v>
      </c>
      <c r="FZ87">
        <f t="shared" ca="1" si="384"/>
        <v>0</v>
      </c>
      <c r="GA87">
        <f t="shared" ca="1" si="385"/>
        <v>0</v>
      </c>
      <c r="GB87">
        <f t="shared" ca="1" si="386"/>
        <v>0</v>
      </c>
      <c r="GC87">
        <f t="shared" ca="1" si="387"/>
        <v>0</v>
      </c>
      <c r="GD87">
        <f t="shared" ca="1" si="388"/>
        <v>0</v>
      </c>
      <c r="GE87">
        <f t="shared" ca="1" si="389"/>
        <v>0</v>
      </c>
      <c r="GF87">
        <f t="shared" ca="1" si="390"/>
        <v>0</v>
      </c>
      <c r="GG87">
        <f t="shared" ca="1" si="391"/>
        <v>0</v>
      </c>
      <c r="GH87">
        <f t="shared" ca="1" si="392"/>
        <v>0</v>
      </c>
      <c r="GI87">
        <f t="shared" ca="1" si="393"/>
        <v>0</v>
      </c>
      <c r="GJ87">
        <f t="shared" ca="1" si="394"/>
        <v>0</v>
      </c>
      <c r="GK87">
        <f t="shared" ca="1" si="395"/>
        <v>0</v>
      </c>
      <c r="GL87">
        <f t="shared" ca="1" si="396"/>
        <v>0</v>
      </c>
      <c r="GM87">
        <f t="shared" ca="1" si="397"/>
        <v>0</v>
      </c>
      <c r="GN87">
        <f t="shared" ca="1" si="398"/>
        <v>0</v>
      </c>
      <c r="GO87">
        <f t="shared" ca="1" si="399"/>
        <v>0</v>
      </c>
      <c r="GP87">
        <f t="shared" ca="1" si="400"/>
        <v>0</v>
      </c>
      <c r="GQ87">
        <f t="shared" ca="1" si="401"/>
        <v>0</v>
      </c>
      <c r="GR87">
        <f t="shared" ca="1" si="402"/>
        <v>0</v>
      </c>
      <c r="GS87">
        <f t="shared" ca="1" si="403"/>
        <v>0</v>
      </c>
      <c r="GT87">
        <f t="shared" ca="1" si="404"/>
        <v>0</v>
      </c>
      <c r="GU87">
        <f t="shared" ca="1" si="405"/>
        <v>0</v>
      </c>
      <c r="GV87">
        <f t="shared" ca="1" si="406"/>
        <v>0</v>
      </c>
      <c r="GW87">
        <f t="shared" ca="1" si="407"/>
        <v>0</v>
      </c>
      <c r="GX87">
        <f t="shared" ca="1" si="408"/>
        <v>0</v>
      </c>
      <c r="GY87">
        <f t="shared" ca="1" si="409"/>
        <v>1</v>
      </c>
      <c r="GZ87">
        <f t="shared" ca="1" si="410"/>
        <v>0</v>
      </c>
      <c r="HA87">
        <f t="shared" ca="1" si="411"/>
        <v>0</v>
      </c>
      <c r="HB87">
        <f t="shared" ca="1" si="412"/>
        <v>0</v>
      </c>
      <c r="HC87">
        <f t="shared" ca="1" si="413"/>
        <v>0</v>
      </c>
      <c r="HD87">
        <f t="shared" ca="1" si="414"/>
        <v>0</v>
      </c>
      <c r="HE87">
        <f t="shared" ca="1" si="415"/>
        <v>0</v>
      </c>
      <c r="HF87">
        <f t="shared" ca="1" si="416"/>
        <v>0</v>
      </c>
      <c r="HG87">
        <f t="shared" ca="1" si="417"/>
        <v>0</v>
      </c>
      <c r="HH87">
        <f t="shared" ca="1" si="418"/>
        <v>0</v>
      </c>
      <c r="HI87">
        <f t="shared" ca="1" si="419"/>
        <v>0</v>
      </c>
    </row>
    <row r="88" spans="2:217" x14ac:dyDescent="0.2">
      <c r="B88" s="2">
        <v>45352</v>
      </c>
      <c r="C88">
        <v>1</v>
      </c>
      <c r="D88">
        <v>1</v>
      </c>
      <c r="E88">
        <v>19</v>
      </c>
      <c r="F88">
        <v>22</v>
      </c>
      <c r="G88" s="5">
        <v>130</v>
      </c>
      <c r="H88">
        <f t="shared" ca="1" si="210"/>
        <v>5.5</v>
      </c>
      <c r="I88">
        <f t="shared" ca="1" si="211"/>
        <v>8.5</v>
      </c>
      <c r="J88">
        <f t="shared" ca="1" si="212"/>
        <v>10.31558673469385</v>
      </c>
      <c r="K88">
        <f t="shared" ca="1" si="213"/>
        <v>-2.70027777777777</v>
      </c>
      <c r="L88">
        <f t="shared" ca="1" si="214"/>
        <v>10.31558673469385</v>
      </c>
      <c r="M88">
        <f t="shared" ca="1" si="215"/>
        <v>0</v>
      </c>
      <c r="N88">
        <f t="shared" ca="1" si="216"/>
        <v>0.53039702501449748</v>
      </c>
      <c r="O88">
        <f t="shared" ca="1" si="217"/>
        <v>247.07749999999999</v>
      </c>
      <c r="P88">
        <f t="shared" ca="1" si="218"/>
        <v>238.50949999999898</v>
      </c>
      <c r="Q88">
        <f t="shared" ca="1" si="219"/>
        <v>246.95929688199999</v>
      </c>
      <c r="R88">
        <f t="shared" ca="1" si="220"/>
        <v>51</v>
      </c>
      <c r="S88">
        <f t="shared" ca="1" si="221"/>
        <v>0</v>
      </c>
      <c r="T88">
        <f t="shared" ca="1" si="222"/>
        <v>0.34703266693646651</v>
      </c>
      <c r="U88">
        <f t="shared" ca="1" si="223"/>
        <v>-1</v>
      </c>
      <c r="V88">
        <f t="shared" ca="1" si="224"/>
        <v>1</v>
      </c>
      <c r="W88">
        <f t="shared" ca="1" si="225"/>
        <v>0.34703266693646651</v>
      </c>
      <c r="X88">
        <f t="shared" ca="1" si="226"/>
        <v>1.7222222222222201</v>
      </c>
      <c r="Y88">
        <f t="shared" ca="1" si="227"/>
        <v>2.4444444444444402</v>
      </c>
      <c r="Z88">
        <f t="shared" ca="1" si="228"/>
        <v>2.9444444444444402</v>
      </c>
      <c r="AA88">
        <f t="shared" ca="1" si="229"/>
        <v>5.5358377129059502</v>
      </c>
      <c r="AB88">
        <f t="shared" ca="1" si="230"/>
        <v>-0.21200541715351501</v>
      </c>
      <c r="AC88">
        <f t="shared" ca="1" si="231"/>
        <v>-1.923831263943445E-16</v>
      </c>
      <c r="AD88">
        <f t="shared" ca="1" si="232"/>
        <v>-2.4218741435837847</v>
      </c>
      <c r="AE88">
        <f t="shared" ca="1" si="233"/>
        <v>-5.9271364188553699E-17</v>
      </c>
      <c r="AF88">
        <f t="shared" ca="1" si="234"/>
        <v>-3.263415929450515</v>
      </c>
      <c r="AG88">
        <f t="shared" ca="1" si="235"/>
        <v>0.33292297371059099</v>
      </c>
      <c r="AH88">
        <f t="shared" ca="1" si="236"/>
        <v>-1.8561038666220551</v>
      </c>
      <c r="AI88">
        <f t="shared" ca="1" si="237"/>
        <v>2.7449988572255051E-6</v>
      </c>
      <c r="AJ88">
        <f t="shared" ca="1" si="238"/>
        <v>427.31699786914703</v>
      </c>
      <c r="AK88">
        <f t="shared" ca="1" si="239"/>
        <v>13.240304736541351</v>
      </c>
      <c r="AL88">
        <f t="shared" ca="1" si="240"/>
        <v>12.718284450245701</v>
      </c>
      <c r="AM88">
        <f t="shared" ca="1" si="241"/>
        <v>6.7840310318859096</v>
      </c>
      <c r="AN88">
        <f t="shared" ca="1" si="242"/>
        <v>7.2563245018171756</v>
      </c>
      <c r="AO88">
        <f t="shared" ca="1" si="243"/>
        <v>5.9888628477340848</v>
      </c>
      <c r="AP88">
        <f t="shared" ca="1" si="244"/>
        <v>2.3054703516980748</v>
      </c>
      <c r="AQ88">
        <f t="shared" ca="1" si="245"/>
        <v>1.09132036179672</v>
      </c>
      <c r="AR88">
        <f t="shared" ca="1" si="246"/>
        <v>1.49956865226058</v>
      </c>
      <c r="AS88">
        <f t="shared" ca="1" si="247"/>
        <v>0.56544121720634399</v>
      </c>
      <c r="AT88">
        <f t="shared" ca="1" si="248"/>
        <v>0.8716274350542379</v>
      </c>
      <c r="AU88">
        <f t="shared" ca="1" si="249"/>
        <v>0.29126425429485847</v>
      </c>
      <c r="AV88">
        <f t="shared" ca="1" si="250"/>
        <v>0.49269465460218054</v>
      </c>
      <c r="AW88">
        <f t="shared" ca="1" si="251"/>
        <v>0.11499999999999951</v>
      </c>
      <c r="AX88">
        <f t="shared" ca="1" si="252"/>
        <v>2881.8392278665151</v>
      </c>
      <c r="AY88">
        <f t="shared" ca="1" si="253"/>
        <v>2.2108631002924852</v>
      </c>
      <c r="AZ88">
        <f t="shared" ca="1" si="254"/>
        <v>4.492424724456975</v>
      </c>
      <c r="BA88">
        <f t="shared" ca="1" si="255"/>
        <v>2.9674990736832747</v>
      </c>
      <c r="BB88">
        <f t="shared" ca="1" si="256"/>
        <v>85.29939683235034</v>
      </c>
      <c r="BC88">
        <f t="shared" ca="1" si="257"/>
        <v>29.689381850270301</v>
      </c>
      <c r="BD88">
        <f t="shared" ca="1" si="258"/>
        <v>5.7523035578646997</v>
      </c>
      <c r="BE88">
        <f t="shared" ca="1" si="259"/>
        <v>0</v>
      </c>
      <c r="BF88">
        <f t="shared" ca="1" si="260"/>
        <v>0</v>
      </c>
      <c r="BG88">
        <f t="shared" ca="1" si="261"/>
        <v>0</v>
      </c>
      <c r="BH88">
        <f t="shared" ca="1" si="262"/>
        <v>4.2355262349845999</v>
      </c>
      <c r="BI88">
        <f t="shared" ca="1" si="263"/>
        <v>0</v>
      </c>
      <c r="BJ88">
        <f t="shared" ca="1" si="264"/>
        <v>2.1952075238374098</v>
      </c>
      <c r="BK88">
        <f t="shared" ca="1" si="265"/>
        <v>0</v>
      </c>
      <c r="BL88">
        <f t="shared" ca="1" si="266"/>
        <v>5.66839293896735</v>
      </c>
      <c r="BM88">
        <f t="shared" ca="1" si="267"/>
        <v>3.0212093538316451</v>
      </c>
      <c r="BN88">
        <f t="shared" ca="1" si="268"/>
        <v>11.74168526632865</v>
      </c>
      <c r="BO88">
        <f t="shared" ca="1" si="269"/>
        <v>13.0382133113488</v>
      </c>
      <c r="BP88">
        <f t="shared" ca="1" si="270"/>
        <v>9.4168433449239402</v>
      </c>
      <c r="BQ88">
        <f t="shared" ca="1" si="271"/>
        <v>43.659287668028554</v>
      </c>
      <c r="BR88">
        <f t="shared" ca="1" si="272"/>
        <v>8.5120860763091297</v>
      </c>
      <c r="BS88">
        <f t="shared" ca="1" si="273"/>
        <v>0</v>
      </c>
      <c r="BT88">
        <f t="shared" ca="1" si="274"/>
        <v>0</v>
      </c>
      <c r="BU88">
        <f t="shared" ca="1" si="275"/>
        <v>0</v>
      </c>
      <c r="BV88">
        <f t="shared" ca="1" si="276"/>
        <v>3.1864624506646848</v>
      </c>
      <c r="BW88">
        <f t="shared" ca="1" si="277"/>
        <v>3.2484298421579698</v>
      </c>
      <c r="BX88">
        <f t="shared" ca="1" si="278"/>
        <v>26.152497345197197</v>
      </c>
      <c r="BY88">
        <f t="shared" ca="1" si="279"/>
        <v>0</v>
      </c>
      <c r="BZ88">
        <f t="shared" ca="1" si="280"/>
        <v>0</v>
      </c>
      <c r="CA88">
        <f t="shared" ca="1" si="281"/>
        <v>29.689381850270301</v>
      </c>
      <c r="CB88">
        <f t="shared" ca="1" si="282"/>
        <v>5.0389006611791496</v>
      </c>
      <c r="CC88">
        <f t="shared" ca="1" si="283"/>
        <v>0</v>
      </c>
      <c r="CD88">
        <f t="shared" ca="1" si="284"/>
        <v>5.66839293896735</v>
      </c>
      <c r="CE88">
        <f t="shared" ca="1" si="285"/>
        <v>3.2484298421579698</v>
      </c>
      <c r="CF88">
        <f t="shared" ca="1" si="286"/>
        <v>3.1864624506646848</v>
      </c>
      <c r="CG88">
        <f t="shared" ca="1" si="287"/>
        <v>2.9086104205229448</v>
      </c>
      <c r="CH88">
        <f t="shared" ca="1" si="288"/>
        <v>9.9777456557868405</v>
      </c>
      <c r="CI88">
        <f t="shared" ca="1" si="289"/>
        <v>20.805313327823601</v>
      </c>
      <c r="CJ88">
        <f t="shared" ca="1" si="290"/>
        <v>4.2355262349845999</v>
      </c>
      <c r="CK88">
        <f t="shared" ca="1" si="291"/>
        <v>0</v>
      </c>
      <c r="CL88">
        <f t="shared" ca="1" si="292"/>
        <v>0</v>
      </c>
      <c r="CM88">
        <f t="shared" ca="1" si="293"/>
        <v>27.64</v>
      </c>
      <c r="CN88">
        <f t="shared" ca="1" si="294"/>
        <v>41.143824500370002</v>
      </c>
      <c r="CO88">
        <f t="shared" ca="1" si="295"/>
        <v>2.1952075238374098</v>
      </c>
      <c r="CP88">
        <f t="shared" ca="1" si="296"/>
        <v>0</v>
      </c>
      <c r="CQ88">
        <f t="shared" ca="1" si="297"/>
        <v>23.976640125262001</v>
      </c>
      <c r="CR88">
        <f t="shared" ca="1" si="298"/>
        <v>5.66839293896735</v>
      </c>
      <c r="CS88">
        <f t="shared" ca="1" si="299"/>
        <v>0</v>
      </c>
      <c r="CT88">
        <f t="shared" ca="1" si="300"/>
        <v>0</v>
      </c>
      <c r="CU88">
        <f t="shared" ca="1" si="301"/>
        <v>0</v>
      </c>
      <c r="CV88">
        <f t="shared" ca="1" si="302"/>
        <v>0</v>
      </c>
      <c r="CW88">
        <f t="shared" ca="1" si="303"/>
        <v>0</v>
      </c>
      <c r="CX88">
        <f t="shared" ca="1" si="304"/>
        <v>11.774698293920791</v>
      </c>
      <c r="CY88">
        <f t="shared" ca="1" si="305"/>
        <v>67.756575018896399</v>
      </c>
      <c r="CZ88">
        <f t="shared" ca="1" si="306"/>
        <v>0.20378472222222199</v>
      </c>
      <c r="DA88">
        <f t="shared" ca="1" si="307"/>
        <v>-0.27928240740740701</v>
      </c>
      <c r="DB88">
        <f t="shared" ca="1" si="308"/>
        <v>-0.197816279289493</v>
      </c>
      <c r="DC88">
        <f t="shared" ca="1" si="309"/>
        <v>-2.7362665343915298</v>
      </c>
      <c r="DD88">
        <f t="shared" ca="1" si="310"/>
        <v>-0.67259259259258997</v>
      </c>
      <c r="DE88">
        <f t="shared" ca="1" si="311"/>
        <v>-2.4432676681783749</v>
      </c>
      <c r="DF88">
        <f t="shared" ca="1" si="312"/>
        <v>-1.49548611111111</v>
      </c>
      <c r="DG88">
        <f t="shared" ca="1" si="313"/>
        <v>-1.6356481481481451</v>
      </c>
      <c r="DH88">
        <f t="shared" ca="1" si="314"/>
        <v>0</v>
      </c>
      <c r="DI88">
        <f t="shared" ca="1" si="315"/>
        <v>0.16666666666666649</v>
      </c>
      <c r="DJ88">
        <f t="shared" ca="1" si="316"/>
        <v>9</v>
      </c>
      <c r="DK88">
        <f t="shared" ca="1" si="317"/>
        <v>3</v>
      </c>
      <c r="DL88">
        <f t="shared" ca="1" si="318"/>
        <v>1</v>
      </c>
      <c r="DM88">
        <f t="shared" ca="1" si="319"/>
        <v>0</v>
      </c>
      <c r="DN88">
        <f t="shared" ca="1" si="320"/>
        <v>0</v>
      </c>
      <c r="DO88">
        <f t="shared" ca="1" si="321"/>
        <v>0</v>
      </c>
      <c r="DP88">
        <f t="shared" ca="1" si="322"/>
        <v>0.5</v>
      </c>
      <c r="DQ88">
        <f t="shared" ca="1" si="323"/>
        <v>0.5</v>
      </c>
      <c r="DR88">
        <f t="shared" ca="1" si="324"/>
        <v>1</v>
      </c>
      <c r="DS88">
        <f t="shared" ca="1" si="325"/>
        <v>0.5</v>
      </c>
      <c r="DT88">
        <f t="shared" ca="1" si="326"/>
        <v>1</v>
      </c>
      <c r="DU88">
        <f t="shared" ca="1" si="327"/>
        <v>3</v>
      </c>
      <c r="DV88">
        <f t="shared" ca="1" si="328"/>
        <v>2</v>
      </c>
      <c r="DW88">
        <f t="shared" ca="1" si="329"/>
        <v>0</v>
      </c>
      <c r="DX88">
        <f t="shared" ca="1" si="330"/>
        <v>0</v>
      </c>
      <c r="DY88">
        <f t="shared" ca="1" si="331"/>
        <v>0</v>
      </c>
      <c r="DZ88">
        <f t="shared" ca="1" si="332"/>
        <v>1</v>
      </c>
      <c r="EA88">
        <f t="shared" ca="1" si="333"/>
        <v>-2.3801999999999901</v>
      </c>
      <c r="EB88">
        <f t="shared" ca="1" si="334"/>
        <v>32.363100000000003</v>
      </c>
      <c r="EC88">
        <f t="shared" ca="1" si="335"/>
        <v>0</v>
      </c>
      <c r="ED88">
        <f t="shared" ca="1" si="336"/>
        <v>0</v>
      </c>
      <c r="EE88">
        <f t="shared" ca="1" si="337"/>
        <v>0</v>
      </c>
      <c r="EF88">
        <f t="shared" ca="1" si="338"/>
        <v>0</v>
      </c>
      <c r="EG88">
        <f t="shared" ca="1" si="339"/>
        <v>0</v>
      </c>
      <c r="EH88">
        <f t="shared" ca="1" si="340"/>
        <v>0</v>
      </c>
      <c r="EI88">
        <f t="shared" ca="1" si="341"/>
        <v>0</v>
      </c>
      <c r="EJ88">
        <f t="shared" ca="1" si="342"/>
        <v>0</v>
      </c>
      <c r="EK88">
        <f t="shared" ca="1" si="343"/>
        <v>0</v>
      </c>
      <c r="EL88">
        <f t="shared" ca="1" si="344"/>
        <v>0</v>
      </c>
      <c r="EM88">
        <f t="shared" ca="1" si="345"/>
        <v>0</v>
      </c>
      <c r="EN88">
        <f t="shared" ca="1" si="346"/>
        <v>0</v>
      </c>
      <c r="EO88">
        <f t="shared" ca="1" si="347"/>
        <v>0</v>
      </c>
      <c r="EP88">
        <f t="shared" ca="1" si="348"/>
        <v>0</v>
      </c>
      <c r="EQ88">
        <f t="shared" ca="1" si="349"/>
        <v>0</v>
      </c>
      <c r="ER88">
        <f t="shared" ca="1" si="350"/>
        <v>0</v>
      </c>
      <c r="ES88">
        <f t="shared" ca="1" si="351"/>
        <v>0</v>
      </c>
      <c r="ET88">
        <f t="shared" ca="1" si="352"/>
        <v>0</v>
      </c>
      <c r="EU88">
        <f t="shared" ca="1" si="353"/>
        <v>0</v>
      </c>
      <c r="EV88">
        <f t="shared" ca="1" si="354"/>
        <v>0</v>
      </c>
      <c r="EW88">
        <f t="shared" ca="1" si="355"/>
        <v>0</v>
      </c>
      <c r="EX88">
        <f t="shared" ca="1" si="356"/>
        <v>0</v>
      </c>
      <c r="EY88">
        <f t="shared" ca="1" si="357"/>
        <v>0</v>
      </c>
      <c r="EZ88">
        <f t="shared" ca="1" si="358"/>
        <v>0</v>
      </c>
      <c r="FA88">
        <f t="shared" ca="1" si="359"/>
        <v>0</v>
      </c>
      <c r="FB88">
        <f t="shared" ca="1" si="360"/>
        <v>0</v>
      </c>
      <c r="FC88">
        <f t="shared" ca="1" si="361"/>
        <v>0</v>
      </c>
      <c r="FD88">
        <f t="shared" ca="1" si="362"/>
        <v>0</v>
      </c>
      <c r="FE88">
        <f t="shared" ca="1" si="363"/>
        <v>0</v>
      </c>
      <c r="FF88">
        <f t="shared" ca="1" si="364"/>
        <v>0</v>
      </c>
      <c r="FG88">
        <f t="shared" ca="1" si="365"/>
        <v>0.5</v>
      </c>
      <c r="FH88">
        <f t="shared" ca="1" si="366"/>
        <v>0</v>
      </c>
      <c r="FI88">
        <f t="shared" ca="1" si="367"/>
        <v>0</v>
      </c>
      <c r="FJ88">
        <f t="shared" ca="1" si="368"/>
        <v>0</v>
      </c>
      <c r="FK88">
        <f t="shared" ca="1" si="369"/>
        <v>0.5</v>
      </c>
      <c r="FL88">
        <f t="shared" ca="1" si="370"/>
        <v>0</v>
      </c>
      <c r="FM88">
        <f t="shared" ca="1" si="371"/>
        <v>0</v>
      </c>
      <c r="FN88">
        <f t="shared" ca="1" si="372"/>
        <v>0</v>
      </c>
      <c r="FO88">
        <f t="shared" ca="1" si="373"/>
        <v>0</v>
      </c>
      <c r="FP88">
        <f t="shared" ca="1" si="374"/>
        <v>0</v>
      </c>
      <c r="FQ88">
        <f t="shared" ca="1" si="375"/>
        <v>0</v>
      </c>
      <c r="FR88">
        <f t="shared" ca="1" si="376"/>
        <v>0</v>
      </c>
      <c r="FS88">
        <f t="shared" ca="1" si="377"/>
        <v>0</v>
      </c>
      <c r="FT88">
        <f t="shared" ca="1" si="378"/>
        <v>0</v>
      </c>
      <c r="FU88">
        <f t="shared" ca="1" si="379"/>
        <v>1.5</v>
      </c>
      <c r="FV88">
        <f t="shared" ca="1" si="380"/>
        <v>0</v>
      </c>
      <c r="FW88">
        <f t="shared" ca="1" si="381"/>
        <v>0</v>
      </c>
      <c r="FX88">
        <f t="shared" ca="1" si="382"/>
        <v>0</v>
      </c>
      <c r="FY88">
        <f t="shared" ca="1" si="383"/>
        <v>0</v>
      </c>
      <c r="FZ88">
        <f t="shared" ca="1" si="384"/>
        <v>0</v>
      </c>
      <c r="GA88">
        <f t="shared" ca="1" si="385"/>
        <v>0</v>
      </c>
      <c r="GB88">
        <f t="shared" ca="1" si="386"/>
        <v>0</v>
      </c>
      <c r="GC88">
        <f t="shared" ca="1" si="387"/>
        <v>0</v>
      </c>
      <c r="GD88">
        <f t="shared" ca="1" si="388"/>
        <v>0</v>
      </c>
      <c r="GE88">
        <f t="shared" ca="1" si="389"/>
        <v>0</v>
      </c>
      <c r="GF88">
        <f t="shared" ca="1" si="390"/>
        <v>0</v>
      </c>
      <c r="GG88">
        <f t="shared" ca="1" si="391"/>
        <v>0</v>
      </c>
      <c r="GH88">
        <f t="shared" ca="1" si="392"/>
        <v>0</v>
      </c>
      <c r="GI88">
        <f t="shared" ca="1" si="393"/>
        <v>0</v>
      </c>
      <c r="GJ88">
        <f t="shared" ca="1" si="394"/>
        <v>0</v>
      </c>
      <c r="GK88">
        <f t="shared" ca="1" si="395"/>
        <v>0</v>
      </c>
      <c r="GL88">
        <f t="shared" ca="1" si="396"/>
        <v>0</v>
      </c>
      <c r="GM88">
        <f t="shared" ca="1" si="397"/>
        <v>0</v>
      </c>
      <c r="GN88">
        <f t="shared" ca="1" si="398"/>
        <v>0</v>
      </c>
      <c r="GO88">
        <f t="shared" ca="1" si="399"/>
        <v>0</v>
      </c>
      <c r="GP88">
        <f t="shared" ca="1" si="400"/>
        <v>0</v>
      </c>
      <c r="GQ88">
        <f t="shared" ca="1" si="401"/>
        <v>0</v>
      </c>
      <c r="GR88">
        <f t="shared" ca="1" si="402"/>
        <v>0</v>
      </c>
      <c r="GS88">
        <f t="shared" ca="1" si="403"/>
        <v>0</v>
      </c>
      <c r="GT88">
        <f t="shared" ca="1" si="404"/>
        <v>0</v>
      </c>
      <c r="GU88">
        <f t="shared" ca="1" si="405"/>
        <v>0</v>
      </c>
      <c r="GV88">
        <f t="shared" ca="1" si="406"/>
        <v>0</v>
      </c>
      <c r="GW88">
        <f t="shared" ca="1" si="407"/>
        <v>0</v>
      </c>
      <c r="GX88">
        <f t="shared" ca="1" si="408"/>
        <v>0</v>
      </c>
      <c r="GY88">
        <f t="shared" ca="1" si="409"/>
        <v>1</v>
      </c>
      <c r="GZ88">
        <f t="shared" ca="1" si="410"/>
        <v>0</v>
      </c>
      <c r="HA88">
        <f t="shared" ca="1" si="411"/>
        <v>0</v>
      </c>
      <c r="HB88">
        <f t="shared" ca="1" si="412"/>
        <v>0</v>
      </c>
      <c r="HC88">
        <f t="shared" ca="1" si="413"/>
        <v>0</v>
      </c>
      <c r="HD88">
        <f t="shared" ca="1" si="414"/>
        <v>0</v>
      </c>
      <c r="HE88">
        <f t="shared" ca="1" si="415"/>
        <v>0</v>
      </c>
      <c r="HF88">
        <f t="shared" ca="1" si="416"/>
        <v>0</v>
      </c>
      <c r="HG88">
        <f t="shared" ca="1" si="417"/>
        <v>0.5</v>
      </c>
      <c r="HH88">
        <f t="shared" ca="1" si="418"/>
        <v>0</v>
      </c>
      <c r="HI88">
        <f t="shared" ca="1" si="419"/>
        <v>0</v>
      </c>
    </row>
    <row r="89" spans="2:217" x14ac:dyDescent="0.2">
      <c r="B89" s="2">
        <v>45352</v>
      </c>
      <c r="C89">
        <v>1</v>
      </c>
      <c r="D89">
        <v>1</v>
      </c>
      <c r="E89">
        <v>19</v>
      </c>
      <c r="F89">
        <v>24</v>
      </c>
      <c r="G89" s="5">
        <v>111</v>
      </c>
      <c r="H89">
        <f t="shared" ca="1" si="210"/>
        <v>7.5</v>
      </c>
      <c r="I89">
        <f t="shared" ca="1" si="211"/>
        <v>10.5</v>
      </c>
      <c r="J89">
        <f t="shared" ca="1" si="212"/>
        <v>10.41169436177246</v>
      </c>
      <c r="K89">
        <f t="shared" ca="1" si="213"/>
        <v>-2.8682601095993903</v>
      </c>
      <c r="L89">
        <f t="shared" ca="1" si="214"/>
        <v>10.41169436177246</v>
      </c>
      <c r="M89">
        <f t="shared" ca="1" si="215"/>
        <v>0</v>
      </c>
      <c r="N89">
        <f t="shared" ca="1" si="216"/>
        <v>0.55132350532506702</v>
      </c>
      <c r="O89">
        <f t="shared" ca="1" si="217"/>
        <v>259.07599999999951</v>
      </c>
      <c r="P89">
        <f t="shared" ca="1" si="218"/>
        <v>248.49199999999951</v>
      </c>
      <c r="Q89">
        <f t="shared" ca="1" si="219"/>
        <v>258.98636875599999</v>
      </c>
      <c r="R89">
        <f t="shared" ca="1" si="220"/>
        <v>59</v>
      </c>
      <c r="S89">
        <f t="shared" ca="1" si="221"/>
        <v>0</v>
      </c>
      <c r="T89">
        <f t="shared" ca="1" si="222"/>
        <v>0.34703247603055098</v>
      </c>
      <c r="U89">
        <f t="shared" ca="1" si="223"/>
        <v>-1</v>
      </c>
      <c r="V89">
        <f t="shared" ca="1" si="224"/>
        <v>1</v>
      </c>
      <c r="W89">
        <f t="shared" ca="1" si="225"/>
        <v>0.34703247603055098</v>
      </c>
      <c r="X89">
        <f t="shared" ca="1" si="226"/>
        <v>1.55555555555555</v>
      </c>
      <c r="Y89">
        <f t="shared" ca="1" si="227"/>
        <v>2.2083333333333299</v>
      </c>
      <c r="Z89">
        <f t="shared" ca="1" si="228"/>
        <v>2.7222222222222201</v>
      </c>
      <c r="AA89">
        <f t="shared" ca="1" si="229"/>
        <v>5.5358377129059502</v>
      </c>
      <c r="AB89">
        <f t="shared" ca="1" si="230"/>
        <v>-0.22629733046221101</v>
      </c>
      <c r="AC89">
        <f t="shared" ca="1" si="231"/>
        <v>-1.5455978853933401E-16</v>
      </c>
      <c r="AD89">
        <f t="shared" ca="1" si="232"/>
        <v>-2.42834193353504</v>
      </c>
      <c r="AE89">
        <f t="shared" ca="1" si="233"/>
        <v>-8.2014762815782197E-17</v>
      </c>
      <c r="AF89">
        <f t="shared" ca="1" si="234"/>
        <v>-3.2634928081227397</v>
      </c>
      <c r="AG89">
        <f t="shared" ca="1" si="235"/>
        <v>0.33292297371059099</v>
      </c>
      <c r="AH89">
        <f t="shared" ca="1" si="236"/>
        <v>-1.856110059593435</v>
      </c>
      <c r="AI89">
        <f t="shared" ca="1" si="237"/>
        <v>4.2499969375025601E-6</v>
      </c>
      <c r="AJ89">
        <f t="shared" ca="1" si="238"/>
        <v>520.38726706325701</v>
      </c>
      <c r="AK89">
        <f t="shared" ca="1" si="239"/>
        <v>16.067655005730998</v>
      </c>
      <c r="AL89">
        <f t="shared" ca="1" si="240"/>
        <v>15.468284450245699</v>
      </c>
      <c r="AM89">
        <f t="shared" ca="1" si="241"/>
        <v>7.12578274142205</v>
      </c>
      <c r="AN89">
        <f t="shared" ca="1" si="242"/>
        <v>8.7676521864766706</v>
      </c>
      <c r="AO89">
        <f t="shared" ca="1" si="243"/>
        <v>7.3638628477340848</v>
      </c>
      <c r="AP89">
        <f t="shared" ca="1" si="244"/>
        <v>2.2722220612342152</v>
      </c>
      <c r="AQ89">
        <f t="shared" ca="1" si="245"/>
        <v>1.3527893254887351</v>
      </c>
      <c r="AR89">
        <f t="shared" ca="1" si="246"/>
        <v>1.3527893254887351</v>
      </c>
      <c r="AS89">
        <f t="shared" ca="1" si="247"/>
        <v>0.73316018089836099</v>
      </c>
      <c r="AT89">
        <f t="shared" ca="1" si="248"/>
        <v>0.73316018089836099</v>
      </c>
      <c r="AU89">
        <f t="shared" ca="1" si="249"/>
        <v>0.38055551530855403</v>
      </c>
      <c r="AV89">
        <f t="shared" ca="1" si="250"/>
        <v>0.38055551530855403</v>
      </c>
      <c r="AW89">
        <f t="shared" ca="1" si="251"/>
        <v>-0.22499999999999998</v>
      </c>
      <c r="AX89">
        <f t="shared" ca="1" si="252"/>
        <v>36686.96804227664</v>
      </c>
      <c r="AY89">
        <f t="shared" ca="1" si="253"/>
        <v>2.3335528492897901</v>
      </c>
      <c r="AZ89">
        <f t="shared" ca="1" si="254"/>
        <v>5.01953136945267</v>
      </c>
      <c r="BA89">
        <f t="shared" ca="1" si="255"/>
        <v>3.0829299928496896</v>
      </c>
      <c r="BB89">
        <f t="shared" ca="1" si="256"/>
        <v>95.028399869431695</v>
      </c>
      <c r="BC89">
        <f t="shared" ca="1" si="257"/>
        <v>32.057813327170351</v>
      </c>
      <c r="BD89">
        <f t="shared" ca="1" si="258"/>
        <v>8.62705947450665</v>
      </c>
      <c r="BE89">
        <f t="shared" ca="1" si="259"/>
        <v>0</v>
      </c>
      <c r="BF89">
        <f t="shared" ca="1" si="260"/>
        <v>0</v>
      </c>
      <c r="BG89">
        <f t="shared" ca="1" si="261"/>
        <v>0</v>
      </c>
      <c r="BH89">
        <f t="shared" ca="1" si="262"/>
        <v>4.2355262349845999</v>
      </c>
      <c r="BI89">
        <f t="shared" ca="1" si="263"/>
        <v>0</v>
      </c>
      <c r="BJ89">
        <f t="shared" ca="1" si="264"/>
        <v>2.1952075238374098</v>
      </c>
      <c r="BK89">
        <f t="shared" ca="1" si="265"/>
        <v>0</v>
      </c>
      <c r="BL89">
        <f t="shared" ca="1" si="266"/>
        <v>0</v>
      </c>
      <c r="BM89">
        <f t="shared" ca="1" si="267"/>
        <v>6.0424187076632503</v>
      </c>
      <c r="BN89">
        <f t="shared" ca="1" si="268"/>
        <v>14.866563161175</v>
      </c>
      <c r="BO89">
        <f t="shared" ca="1" si="269"/>
        <v>10.59963971449816</v>
      </c>
      <c r="BP89">
        <f t="shared" ca="1" si="270"/>
        <v>15.67733668670569</v>
      </c>
      <c r="BQ89">
        <f t="shared" ca="1" si="271"/>
        <v>48.769236257269</v>
      </c>
      <c r="BR89">
        <f t="shared" ca="1" si="272"/>
        <v>2.8436931373417802</v>
      </c>
      <c r="BS89">
        <f t="shared" ca="1" si="273"/>
        <v>0</v>
      </c>
      <c r="BT89">
        <f t="shared" ca="1" si="274"/>
        <v>0</v>
      </c>
      <c r="BU89">
        <f t="shared" ca="1" si="275"/>
        <v>0</v>
      </c>
      <c r="BV89">
        <f t="shared" ca="1" si="276"/>
        <v>3.1864624506646848</v>
      </c>
      <c r="BW89">
        <f t="shared" ca="1" si="277"/>
        <v>6.7674060715992503</v>
      </c>
      <c r="BX89">
        <f t="shared" ca="1" si="278"/>
        <v>29.860010997024549</v>
      </c>
      <c r="BY89">
        <f t="shared" ca="1" si="279"/>
        <v>0</v>
      </c>
      <c r="BZ89">
        <f t="shared" ca="1" si="280"/>
        <v>2.8747559166419498</v>
      </c>
      <c r="CA89">
        <f t="shared" ca="1" si="281"/>
        <v>32.057813327170351</v>
      </c>
      <c r="CB89">
        <f t="shared" ca="1" si="282"/>
        <v>5.0389006611791496</v>
      </c>
      <c r="CC89">
        <f t="shared" ca="1" si="283"/>
        <v>2.8747559166419498</v>
      </c>
      <c r="CD89">
        <f t="shared" ca="1" si="284"/>
        <v>0</v>
      </c>
      <c r="CE89">
        <f t="shared" ca="1" si="285"/>
        <v>6.7674060715992503</v>
      </c>
      <c r="CF89">
        <f t="shared" ca="1" si="286"/>
        <v>3.1864624506646848</v>
      </c>
      <c r="CG89">
        <f t="shared" ca="1" si="287"/>
        <v>2.9086104205229448</v>
      </c>
      <c r="CH89">
        <f t="shared" ca="1" si="288"/>
        <v>13.062414917125139</v>
      </c>
      <c r="CI89">
        <f t="shared" ca="1" si="289"/>
        <v>24.169674830653101</v>
      </c>
      <c r="CJ89">
        <f t="shared" ca="1" si="290"/>
        <v>4.2355262349845999</v>
      </c>
      <c r="CK89">
        <f t="shared" ca="1" si="291"/>
        <v>0</v>
      </c>
      <c r="CL89">
        <f t="shared" ca="1" si="292"/>
        <v>0</v>
      </c>
      <c r="CM89">
        <f t="shared" ca="1" si="293"/>
        <v>32.254999999999995</v>
      </c>
      <c r="CN89">
        <f t="shared" ca="1" si="294"/>
        <v>51.245070298280595</v>
      </c>
      <c r="CO89">
        <f t="shared" ca="1" si="295"/>
        <v>2.1952075238374098</v>
      </c>
      <c r="CP89">
        <f t="shared" ca="1" si="296"/>
        <v>0</v>
      </c>
      <c r="CQ89">
        <f t="shared" ca="1" si="297"/>
        <v>23.976640125262001</v>
      </c>
      <c r="CR89">
        <f t="shared" ca="1" si="298"/>
        <v>0</v>
      </c>
      <c r="CS89">
        <f t="shared" ca="1" si="299"/>
        <v>0</v>
      </c>
      <c r="CT89">
        <f t="shared" ca="1" si="300"/>
        <v>0</v>
      </c>
      <c r="CU89">
        <f t="shared" ca="1" si="301"/>
        <v>0</v>
      </c>
      <c r="CV89">
        <f t="shared" ca="1" si="302"/>
        <v>0</v>
      </c>
      <c r="CW89">
        <f t="shared" ca="1" si="303"/>
        <v>2.3684314769000201</v>
      </c>
      <c r="CX89">
        <f t="shared" ca="1" si="304"/>
        <v>14.516215406261239</v>
      </c>
      <c r="CY89">
        <f t="shared" ca="1" si="305"/>
        <v>85.350774104780697</v>
      </c>
      <c r="CZ89">
        <f t="shared" ca="1" si="306"/>
        <v>0</v>
      </c>
      <c r="DA89">
        <f t="shared" ca="1" si="307"/>
        <v>0</v>
      </c>
      <c r="DB89">
        <f t="shared" ca="1" si="308"/>
        <v>0</v>
      </c>
      <c r="DC89">
        <f t="shared" ca="1" si="309"/>
        <v>-3.4263814877802901</v>
      </c>
      <c r="DD89">
        <f t="shared" ca="1" si="310"/>
        <v>-1.1594052343159453</v>
      </c>
      <c r="DE89">
        <f t="shared" ca="1" si="311"/>
        <v>-4.0544751511715749</v>
      </c>
      <c r="DF89">
        <f t="shared" ca="1" si="312"/>
        <v>-1.7308883101851851</v>
      </c>
      <c r="DG89">
        <f t="shared" ca="1" si="313"/>
        <v>-1.8036304799697651</v>
      </c>
      <c r="DH89">
        <f t="shared" ca="1" si="314"/>
        <v>-1.55099344135802</v>
      </c>
      <c r="DI89">
        <f t="shared" ca="1" si="315"/>
        <v>0.16666666666666649</v>
      </c>
      <c r="DJ89">
        <f t="shared" ca="1" si="316"/>
        <v>10.5</v>
      </c>
      <c r="DK89">
        <f t="shared" ca="1" si="317"/>
        <v>3</v>
      </c>
      <c r="DL89">
        <f t="shared" ca="1" si="318"/>
        <v>1.5</v>
      </c>
      <c r="DM89">
        <f t="shared" ca="1" si="319"/>
        <v>0</v>
      </c>
      <c r="DN89">
        <f t="shared" ca="1" si="320"/>
        <v>0</v>
      </c>
      <c r="DO89">
        <f t="shared" ca="1" si="321"/>
        <v>0</v>
      </c>
      <c r="DP89">
        <f t="shared" ca="1" si="322"/>
        <v>1</v>
      </c>
      <c r="DQ89">
        <f t="shared" ca="1" si="323"/>
        <v>0</v>
      </c>
      <c r="DR89">
        <f t="shared" ca="1" si="324"/>
        <v>1</v>
      </c>
      <c r="DS89">
        <f t="shared" ca="1" si="325"/>
        <v>0.5</v>
      </c>
      <c r="DT89">
        <f t="shared" ca="1" si="326"/>
        <v>1</v>
      </c>
      <c r="DU89">
        <f t="shared" ca="1" si="327"/>
        <v>3</v>
      </c>
      <c r="DV89">
        <f t="shared" ca="1" si="328"/>
        <v>3</v>
      </c>
      <c r="DW89">
        <f t="shared" ca="1" si="329"/>
        <v>0</v>
      </c>
      <c r="DX89">
        <f t="shared" ca="1" si="330"/>
        <v>0</v>
      </c>
      <c r="DY89">
        <f t="shared" ca="1" si="331"/>
        <v>0</v>
      </c>
      <c r="DZ89">
        <f t="shared" ca="1" si="332"/>
        <v>1</v>
      </c>
      <c r="EA89">
        <f t="shared" ca="1" si="333"/>
        <v>-2.4066499999999902</v>
      </c>
      <c r="EB89">
        <f t="shared" ca="1" si="334"/>
        <v>36.700600000000001</v>
      </c>
      <c r="EC89">
        <f t="shared" ca="1" si="335"/>
        <v>0</v>
      </c>
      <c r="ED89">
        <f t="shared" ca="1" si="336"/>
        <v>0</v>
      </c>
      <c r="EE89">
        <f t="shared" ca="1" si="337"/>
        <v>0</v>
      </c>
      <c r="EF89">
        <f t="shared" ca="1" si="338"/>
        <v>0</v>
      </c>
      <c r="EG89">
        <f t="shared" ca="1" si="339"/>
        <v>0</v>
      </c>
      <c r="EH89">
        <f t="shared" ca="1" si="340"/>
        <v>0</v>
      </c>
      <c r="EI89">
        <f t="shared" ca="1" si="341"/>
        <v>0</v>
      </c>
      <c r="EJ89">
        <f t="shared" ca="1" si="342"/>
        <v>0</v>
      </c>
      <c r="EK89">
        <f t="shared" ca="1" si="343"/>
        <v>0</v>
      </c>
      <c r="EL89">
        <f t="shared" ca="1" si="344"/>
        <v>0</v>
      </c>
      <c r="EM89">
        <f t="shared" ca="1" si="345"/>
        <v>0</v>
      </c>
      <c r="EN89">
        <f t="shared" ca="1" si="346"/>
        <v>0</v>
      </c>
      <c r="EO89">
        <f t="shared" ca="1" si="347"/>
        <v>0</v>
      </c>
      <c r="EP89">
        <f t="shared" ca="1" si="348"/>
        <v>0</v>
      </c>
      <c r="EQ89">
        <f t="shared" ca="1" si="349"/>
        <v>0</v>
      </c>
      <c r="ER89">
        <f t="shared" ca="1" si="350"/>
        <v>0</v>
      </c>
      <c r="ES89">
        <f t="shared" ca="1" si="351"/>
        <v>0</v>
      </c>
      <c r="ET89">
        <f t="shared" ca="1" si="352"/>
        <v>0</v>
      </c>
      <c r="EU89">
        <f t="shared" ca="1" si="353"/>
        <v>0</v>
      </c>
      <c r="EV89">
        <f t="shared" ca="1" si="354"/>
        <v>0</v>
      </c>
      <c r="EW89">
        <f t="shared" ca="1" si="355"/>
        <v>0</v>
      </c>
      <c r="EX89">
        <f t="shared" ca="1" si="356"/>
        <v>0</v>
      </c>
      <c r="EY89">
        <f t="shared" ca="1" si="357"/>
        <v>0</v>
      </c>
      <c r="EZ89">
        <f t="shared" ca="1" si="358"/>
        <v>0</v>
      </c>
      <c r="FA89">
        <f t="shared" ca="1" si="359"/>
        <v>0</v>
      </c>
      <c r="FB89">
        <f t="shared" ca="1" si="360"/>
        <v>0</v>
      </c>
      <c r="FC89">
        <f t="shared" ca="1" si="361"/>
        <v>0</v>
      </c>
      <c r="FD89">
        <f t="shared" ca="1" si="362"/>
        <v>0</v>
      </c>
      <c r="FE89">
        <f t="shared" ca="1" si="363"/>
        <v>0</v>
      </c>
      <c r="FF89">
        <f t="shared" ca="1" si="364"/>
        <v>0</v>
      </c>
      <c r="FG89">
        <f t="shared" ca="1" si="365"/>
        <v>0</v>
      </c>
      <c r="FH89">
        <f t="shared" ca="1" si="366"/>
        <v>0</v>
      </c>
      <c r="FI89">
        <f t="shared" ca="1" si="367"/>
        <v>0</v>
      </c>
      <c r="FJ89">
        <f t="shared" ca="1" si="368"/>
        <v>0</v>
      </c>
      <c r="FK89">
        <f t="shared" ca="1" si="369"/>
        <v>1</v>
      </c>
      <c r="FL89">
        <f t="shared" ca="1" si="370"/>
        <v>0</v>
      </c>
      <c r="FM89">
        <f t="shared" ca="1" si="371"/>
        <v>0</v>
      </c>
      <c r="FN89">
        <f t="shared" ca="1" si="372"/>
        <v>0</v>
      </c>
      <c r="FO89">
        <f t="shared" ca="1" si="373"/>
        <v>0</v>
      </c>
      <c r="FP89">
        <f t="shared" ca="1" si="374"/>
        <v>0</v>
      </c>
      <c r="FQ89">
        <f t="shared" ca="1" si="375"/>
        <v>0</v>
      </c>
      <c r="FR89">
        <f t="shared" ca="1" si="376"/>
        <v>0.5</v>
      </c>
      <c r="FS89">
        <f t="shared" ca="1" si="377"/>
        <v>0</v>
      </c>
      <c r="FT89">
        <f t="shared" ca="1" si="378"/>
        <v>0</v>
      </c>
      <c r="FU89">
        <f t="shared" ca="1" si="379"/>
        <v>1.5</v>
      </c>
      <c r="FV89">
        <f t="shared" ca="1" si="380"/>
        <v>0</v>
      </c>
      <c r="FW89">
        <f t="shared" ca="1" si="381"/>
        <v>0</v>
      </c>
      <c r="FX89">
        <f t="shared" ca="1" si="382"/>
        <v>0</v>
      </c>
      <c r="FY89">
        <f t="shared" ca="1" si="383"/>
        <v>0</v>
      </c>
      <c r="FZ89">
        <f t="shared" ca="1" si="384"/>
        <v>0</v>
      </c>
      <c r="GA89">
        <f t="shared" ca="1" si="385"/>
        <v>0</v>
      </c>
      <c r="GB89">
        <f t="shared" ca="1" si="386"/>
        <v>0</v>
      </c>
      <c r="GC89">
        <f t="shared" ca="1" si="387"/>
        <v>0</v>
      </c>
      <c r="GD89">
        <f t="shared" ca="1" si="388"/>
        <v>0</v>
      </c>
      <c r="GE89">
        <f t="shared" ca="1" si="389"/>
        <v>0</v>
      </c>
      <c r="GF89">
        <f t="shared" ca="1" si="390"/>
        <v>0.5</v>
      </c>
      <c r="GG89">
        <f t="shared" ca="1" si="391"/>
        <v>0</v>
      </c>
      <c r="GH89">
        <f t="shared" ca="1" si="392"/>
        <v>0</v>
      </c>
      <c r="GI89">
        <f t="shared" ca="1" si="393"/>
        <v>0</v>
      </c>
      <c r="GJ89">
        <f t="shared" ca="1" si="394"/>
        <v>0</v>
      </c>
      <c r="GK89">
        <f t="shared" ca="1" si="395"/>
        <v>0</v>
      </c>
      <c r="GL89">
        <f t="shared" ca="1" si="396"/>
        <v>0</v>
      </c>
      <c r="GM89">
        <f t="shared" ca="1" si="397"/>
        <v>0</v>
      </c>
      <c r="GN89">
        <f t="shared" ca="1" si="398"/>
        <v>0</v>
      </c>
      <c r="GO89">
        <f t="shared" ca="1" si="399"/>
        <v>0</v>
      </c>
      <c r="GP89">
        <f t="shared" ca="1" si="400"/>
        <v>0</v>
      </c>
      <c r="GQ89">
        <f t="shared" ca="1" si="401"/>
        <v>0</v>
      </c>
      <c r="GR89">
        <f t="shared" ca="1" si="402"/>
        <v>0</v>
      </c>
      <c r="GS89">
        <f t="shared" ca="1" si="403"/>
        <v>0</v>
      </c>
      <c r="GT89">
        <f t="shared" ca="1" si="404"/>
        <v>0</v>
      </c>
      <c r="GU89">
        <f t="shared" ca="1" si="405"/>
        <v>0</v>
      </c>
      <c r="GV89">
        <f t="shared" ca="1" si="406"/>
        <v>0</v>
      </c>
      <c r="GW89">
        <f t="shared" ca="1" si="407"/>
        <v>0</v>
      </c>
      <c r="GX89">
        <f t="shared" ca="1" si="408"/>
        <v>0</v>
      </c>
      <c r="GY89">
        <f t="shared" ca="1" si="409"/>
        <v>1</v>
      </c>
      <c r="GZ89">
        <f t="shared" ca="1" si="410"/>
        <v>0</v>
      </c>
      <c r="HA89">
        <f t="shared" ca="1" si="411"/>
        <v>0</v>
      </c>
      <c r="HB89">
        <f t="shared" ca="1" si="412"/>
        <v>0</v>
      </c>
      <c r="HC89">
        <f t="shared" ca="1" si="413"/>
        <v>0</v>
      </c>
      <c r="HD89">
        <f t="shared" ca="1" si="414"/>
        <v>0</v>
      </c>
      <c r="HE89">
        <f t="shared" ca="1" si="415"/>
        <v>0</v>
      </c>
      <c r="HF89">
        <f t="shared" ca="1" si="416"/>
        <v>0</v>
      </c>
      <c r="HG89">
        <f t="shared" ca="1" si="417"/>
        <v>0</v>
      </c>
      <c r="HH89">
        <f t="shared" ca="1" si="418"/>
        <v>0</v>
      </c>
      <c r="HI89">
        <f t="shared" ca="1" si="419"/>
        <v>0</v>
      </c>
    </row>
    <row r="90" spans="2:217" x14ac:dyDescent="0.2">
      <c r="B90" s="2">
        <v>45352</v>
      </c>
      <c r="C90">
        <v>1</v>
      </c>
      <c r="D90">
        <v>1</v>
      </c>
      <c r="E90">
        <v>19</v>
      </c>
      <c r="F90">
        <v>15</v>
      </c>
      <c r="G90" s="5">
        <v>96</v>
      </c>
      <c r="H90">
        <f t="shared" ca="1" si="210"/>
        <v>7</v>
      </c>
      <c r="I90">
        <f t="shared" ca="1" si="211"/>
        <v>9</v>
      </c>
      <c r="J90">
        <f t="shared" ca="1" si="212"/>
        <v>13.324468773620501</v>
      </c>
      <c r="K90">
        <f t="shared" ca="1" si="213"/>
        <v>-2.85578845427059</v>
      </c>
      <c r="L90">
        <f t="shared" ca="1" si="214"/>
        <v>13.324468773620501</v>
      </c>
      <c r="M90">
        <f t="shared" ca="1" si="215"/>
        <v>0</v>
      </c>
      <c r="N90">
        <f t="shared" ca="1" si="216"/>
        <v>0.53627906721914598</v>
      </c>
      <c r="O90">
        <f t="shared" ca="1" si="217"/>
        <v>253.05799999999951</v>
      </c>
      <c r="P90">
        <f t="shared" ca="1" si="218"/>
        <v>243.985999999999</v>
      </c>
      <c r="Q90">
        <f t="shared" ca="1" si="219"/>
        <v>252.97637550799999</v>
      </c>
      <c r="R90">
        <f t="shared" ca="1" si="220"/>
        <v>56</v>
      </c>
      <c r="S90">
        <f t="shared" ca="1" si="221"/>
        <v>0</v>
      </c>
      <c r="T90">
        <f t="shared" ca="1" si="222"/>
        <v>0.34703247605051046</v>
      </c>
      <c r="U90">
        <f t="shared" ca="1" si="223"/>
        <v>-1</v>
      </c>
      <c r="V90">
        <f t="shared" ca="1" si="224"/>
        <v>1</v>
      </c>
      <c r="W90">
        <f t="shared" ca="1" si="225"/>
        <v>0.34703247605051046</v>
      </c>
      <c r="X90">
        <f t="shared" ca="1" si="226"/>
        <v>1.5858585858585799</v>
      </c>
      <c r="Y90">
        <f t="shared" ca="1" si="227"/>
        <v>2.2727272727272698</v>
      </c>
      <c r="Z90">
        <f t="shared" ca="1" si="228"/>
        <v>2.858585858585855</v>
      </c>
      <c r="AA90">
        <f t="shared" ca="1" si="229"/>
        <v>5.5358377129059511</v>
      </c>
      <c r="AB90">
        <f t="shared" ca="1" si="230"/>
        <v>-0.21200950529262449</v>
      </c>
      <c r="AC90">
        <f t="shared" ca="1" si="231"/>
        <v>-8.4813640575709495E-17</v>
      </c>
      <c r="AD90">
        <f t="shared" ca="1" si="232"/>
        <v>-2.4276317585245701</v>
      </c>
      <c r="AE90">
        <f t="shared" ca="1" si="233"/>
        <v>-1.7726338736848241E-17</v>
      </c>
      <c r="AF90">
        <f t="shared" ca="1" si="234"/>
        <v>-3.2634946837444101</v>
      </c>
      <c r="AG90">
        <f t="shared" ca="1" si="235"/>
        <v>0.33292297371059115</v>
      </c>
      <c r="AH90">
        <f t="shared" ca="1" si="236"/>
        <v>-1.8561098610916948</v>
      </c>
      <c r="AI90">
        <f t="shared" ca="1" si="237"/>
        <v>3.3299983147509399E-6</v>
      </c>
      <c r="AJ90">
        <f t="shared" ca="1" si="238"/>
        <v>472.37203853288099</v>
      </c>
      <c r="AK90">
        <f t="shared" ca="1" si="239"/>
        <v>14.4641016151377</v>
      </c>
      <c r="AL90">
        <f t="shared" ca="1" si="240"/>
        <v>13.7031425415184</v>
      </c>
      <c r="AM90">
        <f t="shared" ca="1" si="241"/>
        <v>6.8606408326947301</v>
      </c>
      <c r="AN90">
        <f t="shared" ca="1" si="242"/>
        <v>7.9254264805429404</v>
      </c>
      <c r="AO90">
        <f t="shared" ca="1" si="243"/>
        <v>6.5042298207544604</v>
      </c>
      <c r="AP90">
        <f t="shared" ca="1" si="244"/>
        <v>2.1625890342545899</v>
      </c>
      <c r="AQ90">
        <f t="shared" ca="1" si="245"/>
        <v>1.2941873348170949</v>
      </c>
      <c r="AR90">
        <f t="shared" ca="1" si="246"/>
        <v>1.2941873348170949</v>
      </c>
      <c r="AS90">
        <f t="shared" ca="1" si="247"/>
        <v>0.67834366740854846</v>
      </c>
      <c r="AT90">
        <f t="shared" ca="1" si="248"/>
        <v>0.67834366740854846</v>
      </c>
      <c r="AU90">
        <f t="shared" ca="1" si="249"/>
        <v>0.36495864834518599</v>
      </c>
      <c r="AV90">
        <f t="shared" ca="1" si="250"/>
        <v>0.36495864834518599</v>
      </c>
      <c r="AW90">
        <f t="shared" ca="1" si="251"/>
        <v>-0.16</v>
      </c>
      <c r="AX90">
        <f t="shared" ca="1" si="252"/>
        <v>8156.7561257069892</v>
      </c>
      <c r="AY90">
        <f t="shared" ca="1" si="253"/>
        <v>2.4419883840049303</v>
      </c>
      <c r="AZ90">
        <f t="shared" ca="1" si="254"/>
        <v>4.6367462677981699</v>
      </c>
      <c r="BA90">
        <f t="shared" ca="1" si="255"/>
        <v>3.215057251400145</v>
      </c>
      <c r="BB90">
        <f t="shared" ca="1" si="256"/>
        <v>89.264468148691648</v>
      </c>
      <c r="BC90">
        <f t="shared" ca="1" si="257"/>
        <v>29.689381850270301</v>
      </c>
      <c r="BD90">
        <f t="shared" ca="1" si="258"/>
        <v>8.6609139783876437</v>
      </c>
      <c r="BE90">
        <f t="shared" ca="1" si="259"/>
        <v>0</v>
      </c>
      <c r="BF90">
        <f t="shared" ca="1" si="260"/>
        <v>0</v>
      </c>
      <c r="BG90">
        <f t="shared" ca="1" si="261"/>
        <v>0</v>
      </c>
      <c r="BH90">
        <f t="shared" ca="1" si="262"/>
        <v>4.2355262349845999</v>
      </c>
      <c r="BI90">
        <f t="shared" ca="1" si="263"/>
        <v>0</v>
      </c>
      <c r="BJ90">
        <f t="shared" ca="1" si="264"/>
        <v>4.3904150476748196</v>
      </c>
      <c r="BK90">
        <f t="shared" ca="1" si="265"/>
        <v>0</v>
      </c>
      <c r="BL90">
        <f t="shared" ca="1" si="266"/>
        <v>0</v>
      </c>
      <c r="BM90">
        <f t="shared" ca="1" si="267"/>
        <v>6.0424187076632503</v>
      </c>
      <c r="BN90">
        <f t="shared" ca="1" si="268"/>
        <v>14.866563161175</v>
      </c>
      <c r="BO90">
        <f t="shared" ca="1" si="269"/>
        <v>10.59963971449816</v>
      </c>
      <c r="BP90">
        <f t="shared" ca="1" si="270"/>
        <v>10.102222623009041</v>
      </c>
      <c r="BQ90">
        <f t="shared" ca="1" si="271"/>
        <v>46.539874469951044</v>
      </c>
      <c r="BR90">
        <f t="shared" ca="1" si="272"/>
        <v>2.8436931373417802</v>
      </c>
      <c r="BS90">
        <f t="shared" ca="1" si="273"/>
        <v>0</v>
      </c>
      <c r="BT90">
        <f t="shared" ca="1" si="274"/>
        <v>0</v>
      </c>
      <c r="BU90">
        <f t="shared" ca="1" si="275"/>
        <v>0</v>
      </c>
      <c r="BV90">
        <f t="shared" ca="1" si="276"/>
        <v>3.1864624506646848</v>
      </c>
      <c r="BW90">
        <f t="shared" ca="1" si="277"/>
        <v>3.2484298421579698</v>
      </c>
      <c r="BX90">
        <f t="shared" ca="1" si="278"/>
        <v>32.7686214175475</v>
      </c>
      <c r="BY90">
        <f t="shared" ca="1" si="279"/>
        <v>0</v>
      </c>
      <c r="BZ90">
        <f t="shared" ca="1" si="280"/>
        <v>0</v>
      </c>
      <c r="CA90">
        <f t="shared" ca="1" si="281"/>
        <v>29.689381850270301</v>
      </c>
      <c r="CB90">
        <f t="shared" ca="1" si="282"/>
        <v>7.2341081850165594</v>
      </c>
      <c r="CC90">
        <f t="shared" ca="1" si="283"/>
        <v>0</v>
      </c>
      <c r="CD90">
        <f t="shared" ca="1" si="284"/>
        <v>0</v>
      </c>
      <c r="CE90">
        <f t="shared" ca="1" si="285"/>
        <v>3.2484298421579698</v>
      </c>
      <c r="CF90">
        <f t="shared" ca="1" si="286"/>
        <v>3.1864624506646848</v>
      </c>
      <c r="CG90">
        <f t="shared" ca="1" si="287"/>
        <v>5.8172208410458897</v>
      </c>
      <c r="CH90">
        <f t="shared" ca="1" si="288"/>
        <v>11.00627708286979</v>
      </c>
      <c r="CI90">
        <f t="shared" ca="1" si="289"/>
        <v>24.169674830653101</v>
      </c>
      <c r="CJ90">
        <f t="shared" ca="1" si="290"/>
        <v>4.2355262349845999</v>
      </c>
      <c r="CK90">
        <f t="shared" ca="1" si="291"/>
        <v>0</v>
      </c>
      <c r="CL90">
        <f t="shared" ca="1" si="292"/>
        <v>0</v>
      </c>
      <c r="CM90">
        <f t="shared" ca="1" si="293"/>
        <v>27.64</v>
      </c>
      <c r="CN90">
        <f t="shared" ca="1" si="294"/>
        <v>47.759948572720305</v>
      </c>
      <c r="CO90">
        <f t="shared" ca="1" si="295"/>
        <v>4.3904150476748196</v>
      </c>
      <c r="CP90">
        <f t="shared" ca="1" si="296"/>
        <v>0</v>
      </c>
      <c r="CQ90">
        <f t="shared" ca="1" si="297"/>
        <v>23.976640125262001</v>
      </c>
      <c r="CR90">
        <f t="shared" ca="1" si="298"/>
        <v>0</v>
      </c>
      <c r="CS90">
        <f t="shared" ca="1" si="299"/>
        <v>0</v>
      </c>
      <c r="CT90">
        <f t="shared" ca="1" si="300"/>
        <v>0</v>
      </c>
      <c r="CU90">
        <f t="shared" ca="1" si="301"/>
        <v>0</v>
      </c>
      <c r="CV90">
        <f t="shared" ca="1" si="302"/>
        <v>0</v>
      </c>
      <c r="CW90">
        <f t="shared" ca="1" si="303"/>
        <v>0</v>
      </c>
      <c r="CX90">
        <f t="shared" ca="1" si="304"/>
        <v>12.46007757200589</v>
      </c>
      <c r="CY90">
        <f t="shared" ca="1" si="305"/>
        <v>78.30970084561595</v>
      </c>
      <c r="CZ90">
        <f t="shared" ca="1" si="306"/>
        <v>0</v>
      </c>
      <c r="DA90">
        <f t="shared" ca="1" si="307"/>
        <v>0</v>
      </c>
      <c r="DB90">
        <f t="shared" ca="1" si="308"/>
        <v>0</v>
      </c>
      <c r="DC90">
        <f t="shared" ca="1" si="309"/>
        <v>-3.4452519132653001</v>
      </c>
      <c r="DD90">
        <f t="shared" ca="1" si="310"/>
        <v>-1.4764273904006</v>
      </c>
      <c r="DE90">
        <f t="shared" ca="1" si="311"/>
        <v>-4.1230316987906201</v>
      </c>
      <c r="DF90">
        <f t="shared" ca="1" si="312"/>
        <v>-1.7238310185185151</v>
      </c>
      <c r="DG90">
        <f t="shared" ca="1" si="313"/>
        <v>-1.7911588246409651</v>
      </c>
      <c r="DH90">
        <f t="shared" ca="1" si="314"/>
        <v>0</v>
      </c>
      <c r="DI90">
        <f t="shared" ca="1" si="315"/>
        <v>0.125</v>
      </c>
      <c r="DJ90">
        <f t="shared" ca="1" si="316"/>
        <v>10</v>
      </c>
      <c r="DK90">
        <f t="shared" ca="1" si="317"/>
        <v>3</v>
      </c>
      <c r="DL90">
        <f t="shared" ca="1" si="318"/>
        <v>1</v>
      </c>
      <c r="DM90">
        <f t="shared" ca="1" si="319"/>
        <v>0</v>
      </c>
      <c r="DN90">
        <f t="shared" ca="1" si="320"/>
        <v>0</v>
      </c>
      <c r="DO90">
        <f t="shared" ca="1" si="321"/>
        <v>0</v>
      </c>
      <c r="DP90">
        <f t="shared" ca="1" si="322"/>
        <v>1</v>
      </c>
      <c r="DQ90">
        <f t="shared" ca="1" si="323"/>
        <v>0</v>
      </c>
      <c r="DR90">
        <f t="shared" ca="1" si="324"/>
        <v>1</v>
      </c>
      <c r="DS90">
        <f t="shared" ca="1" si="325"/>
        <v>0</v>
      </c>
      <c r="DT90">
        <f t="shared" ca="1" si="326"/>
        <v>1</v>
      </c>
      <c r="DU90">
        <f t="shared" ca="1" si="327"/>
        <v>3</v>
      </c>
      <c r="DV90">
        <f t="shared" ca="1" si="328"/>
        <v>2</v>
      </c>
      <c r="DW90">
        <f t="shared" ca="1" si="329"/>
        <v>0</v>
      </c>
      <c r="DX90">
        <f t="shared" ca="1" si="330"/>
        <v>0</v>
      </c>
      <c r="DY90">
        <f t="shared" ca="1" si="331"/>
        <v>0</v>
      </c>
      <c r="DZ90">
        <f t="shared" ca="1" si="332"/>
        <v>1</v>
      </c>
      <c r="EA90">
        <f t="shared" ca="1" si="333"/>
        <v>-2.3413999999999904</v>
      </c>
      <c r="EB90">
        <f t="shared" ca="1" si="334"/>
        <v>33.403599999999997</v>
      </c>
      <c r="EC90">
        <f t="shared" ca="1" si="335"/>
        <v>0</v>
      </c>
      <c r="ED90">
        <f t="shared" ca="1" si="336"/>
        <v>0</v>
      </c>
      <c r="EE90">
        <f t="shared" ca="1" si="337"/>
        <v>0</v>
      </c>
      <c r="EF90">
        <f t="shared" ca="1" si="338"/>
        <v>0</v>
      </c>
      <c r="EG90">
        <f t="shared" ca="1" si="339"/>
        <v>0</v>
      </c>
      <c r="EH90">
        <f t="shared" ca="1" si="340"/>
        <v>0</v>
      </c>
      <c r="EI90">
        <f t="shared" ca="1" si="341"/>
        <v>0</v>
      </c>
      <c r="EJ90">
        <f t="shared" ca="1" si="342"/>
        <v>0</v>
      </c>
      <c r="EK90">
        <f t="shared" ca="1" si="343"/>
        <v>0</v>
      </c>
      <c r="EL90">
        <f t="shared" ca="1" si="344"/>
        <v>0</v>
      </c>
      <c r="EM90">
        <f t="shared" ca="1" si="345"/>
        <v>0</v>
      </c>
      <c r="EN90">
        <f t="shared" ca="1" si="346"/>
        <v>0</v>
      </c>
      <c r="EO90">
        <f t="shared" ca="1" si="347"/>
        <v>0</v>
      </c>
      <c r="EP90">
        <f t="shared" ca="1" si="348"/>
        <v>0</v>
      </c>
      <c r="EQ90">
        <f t="shared" ca="1" si="349"/>
        <v>0</v>
      </c>
      <c r="ER90">
        <f t="shared" ca="1" si="350"/>
        <v>0</v>
      </c>
      <c r="ES90">
        <f t="shared" ca="1" si="351"/>
        <v>0</v>
      </c>
      <c r="ET90">
        <f t="shared" ca="1" si="352"/>
        <v>0</v>
      </c>
      <c r="EU90">
        <f t="shared" ca="1" si="353"/>
        <v>0</v>
      </c>
      <c r="EV90">
        <f t="shared" ca="1" si="354"/>
        <v>0</v>
      </c>
      <c r="EW90">
        <f t="shared" ca="1" si="355"/>
        <v>0</v>
      </c>
      <c r="EX90">
        <f t="shared" ca="1" si="356"/>
        <v>0</v>
      </c>
      <c r="EY90">
        <f t="shared" ca="1" si="357"/>
        <v>0</v>
      </c>
      <c r="EZ90">
        <f t="shared" ca="1" si="358"/>
        <v>0</v>
      </c>
      <c r="FA90">
        <f t="shared" ca="1" si="359"/>
        <v>0</v>
      </c>
      <c r="FB90">
        <f t="shared" ca="1" si="360"/>
        <v>0</v>
      </c>
      <c r="FC90">
        <f t="shared" ca="1" si="361"/>
        <v>0</v>
      </c>
      <c r="FD90">
        <f t="shared" ca="1" si="362"/>
        <v>0</v>
      </c>
      <c r="FE90">
        <f t="shared" ca="1" si="363"/>
        <v>0</v>
      </c>
      <c r="FF90">
        <f t="shared" ca="1" si="364"/>
        <v>0</v>
      </c>
      <c r="FG90">
        <f t="shared" ca="1" si="365"/>
        <v>0</v>
      </c>
      <c r="FH90">
        <f t="shared" ca="1" si="366"/>
        <v>0</v>
      </c>
      <c r="FI90">
        <f t="shared" ca="1" si="367"/>
        <v>0</v>
      </c>
      <c r="FJ90">
        <f t="shared" ca="1" si="368"/>
        <v>0</v>
      </c>
      <c r="FK90">
        <f t="shared" ca="1" si="369"/>
        <v>1</v>
      </c>
      <c r="FL90">
        <f t="shared" ca="1" si="370"/>
        <v>0</v>
      </c>
      <c r="FM90">
        <f t="shared" ca="1" si="371"/>
        <v>0</v>
      </c>
      <c r="FN90">
        <f t="shared" ca="1" si="372"/>
        <v>0</v>
      </c>
      <c r="FO90">
        <f t="shared" ca="1" si="373"/>
        <v>0</v>
      </c>
      <c r="FP90">
        <f t="shared" ca="1" si="374"/>
        <v>0</v>
      </c>
      <c r="FQ90">
        <f t="shared" ca="1" si="375"/>
        <v>0</v>
      </c>
      <c r="FR90">
        <f t="shared" ca="1" si="376"/>
        <v>0</v>
      </c>
      <c r="FS90">
        <f t="shared" ca="1" si="377"/>
        <v>0</v>
      </c>
      <c r="FT90">
        <f t="shared" ca="1" si="378"/>
        <v>0</v>
      </c>
      <c r="FU90">
        <f t="shared" ca="1" si="379"/>
        <v>2</v>
      </c>
      <c r="FV90">
        <f t="shared" ca="1" si="380"/>
        <v>0</v>
      </c>
      <c r="FW90">
        <f t="shared" ca="1" si="381"/>
        <v>0</v>
      </c>
      <c r="FX90">
        <f t="shared" ca="1" si="382"/>
        <v>0</v>
      </c>
      <c r="FY90">
        <f t="shared" ca="1" si="383"/>
        <v>0</v>
      </c>
      <c r="FZ90">
        <f t="shared" ca="1" si="384"/>
        <v>0</v>
      </c>
      <c r="GA90">
        <f t="shared" ca="1" si="385"/>
        <v>0</v>
      </c>
      <c r="GB90">
        <f t="shared" ca="1" si="386"/>
        <v>0</v>
      </c>
      <c r="GC90">
        <f t="shared" ca="1" si="387"/>
        <v>0</v>
      </c>
      <c r="GD90">
        <f t="shared" ca="1" si="388"/>
        <v>0</v>
      </c>
      <c r="GE90">
        <f t="shared" ca="1" si="389"/>
        <v>0</v>
      </c>
      <c r="GF90">
        <f t="shared" ca="1" si="390"/>
        <v>0</v>
      </c>
      <c r="GG90">
        <f t="shared" ca="1" si="391"/>
        <v>0</v>
      </c>
      <c r="GH90">
        <f t="shared" ca="1" si="392"/>
        <v>0</v>
      </c>
      <c r="GI90">
        <f t="shared" ca="1" si="393"/>
        <v>0</v>
      </c>
      <c r="GJ90">
        <f t="shared" ca="1" si="394"/>
        <v>0</v>
      </c>
      <c r="GK90">
        <f t="shared" ca="1" si="395"/>
        <v>0</v>
      </c>
      <c r="GL90">
        <f t="shared" ca="1" si="396"/>
        <v>0</v>
      </c>
      <c r="GM90">
        <f t="shared" ca="1" si="397"/>
        <v>0</v>
      </c>
      <c r="GN90">
        <f t="shared" ca="1" si="398"/>
        <v>0</v>
      </c>
      <c r="GO90">
        <f t="shared" ca="1" si="399"/>
        <v>0</v>
      </c>
      <c r="GP90">
        <f t="shared" ca="1" si="400"/>
        <v>0</v>
      </c>
      <c r="GQ90">
        <f t="shared" ca="1" si="401"/>
        <v>0</v>
      </c>
      <c r="GR90">
        <f t="shared" ca="1" si="402"/>
        <v>0</v>
      </c>
      <c r="GS90">
        <f t="shared" ca="1" si="403"/>
        <v>0</v>
      </c>
      <c r="GT90">
        <f t="shared" ca="1" si="404"/>
        <v>0</v>
      </c>
      <c r="GU90">
        <f t="shared" ca="1" si="405"/>
        <v>0</v>
      </c>
      <c r="GV90">
        <f t="shared" ca="1" si="406"/>
        <v>0</v>
      </c>
      <c r="GW90">
        <f t="shared" ca="1" si="407"/>
        <v>0</v>
      </c>
      <c r="GX90">
        <f t="shared" ca="1" si="408"/>
        <v>0</v>
      </c>
      <c r="GY90">
        <f t="shared" ca="1" si="409"/>
        <v>1</v>
      </c>
      <c r="GZ90">
        <f t="shared" ca="1" si="410"/>
        <v>0</v>
      </c>
      <c r="HA90">
        <f t="shared" ca="1" si="411"/>
        <v>0</v>
      </c>
      <c r="HB90">
        <f t="shared" ca="1" si="412"/>
        <v>0</v>
      </c>
      <c r="HC90">
        <f t="shared" ca="1" si="413"/>
        <v>0</v>
      </c>
      <c r="HD90">
        <f t="shared" ca="1" si="414"/>
        <v>0</v>
      </c>
      <c r="HE90">
        <f t="shared" ca="1" si="415"/>
        <v>0</v>
      </c>
      <c r="HF90">
        <f t="shared" ca="1" si="416"/>
        <v>0</v>
      </c>
      <c r="HG90">
        <f t="shared" ca="1" si="417"/>
        <v>0</v>
      </c>
      <c r="HH90">
        <f t="shared" ca="1" si="418"/>
        <v>0</v>
      </c>
      <c r="HI90">
        <f t="shared" ca="1" si="419"/>
        <v>0</v>
      </c>
    </row>
    <row r="91" spans="2:217" x14ac:dyDescent="0.2">
      <c r="B91" s="2">
        <v>45352</v>
      </c>
      <c r="C91">
        <v>1</v>
      </c>
      <c r="D91">
        <v>1</v>
      </c>
      <c r="E91">
        <v>19</v>
      </c>
      <c r="F91">
        <v>28</v>
      </c>
      <c r="G91" s="5">
        <v>427</v>
      </c>
      <c r="H91">
        <f t="shared" ca="1" si="210"/>
        <v>7</v>
      </c>
      <c r="I91">
        <f t="shared" ca="1" si="211"/>
        <v>9.5</v>
      </c>
      <c r="J91">
        <f t="shared" ca="1" si="212"/>
        <v>10.38239748677246</v>
      </c>
      <c r="K91">
        <f t="shared" ca="1" si="213"/>
        <v>-2.8281125401549447</v>
      </c>
      <c r="L91">
        <f t="shared" ca="1" si="214"/>
        <v>10.38239748677246</v>
      </c>
      <c r="M91">
        <f t="shared" ca="1" si="215"/>
        <v>0</v>
      </c>
      <c r="N91">
        <f t="shared" ca="1" si="216"/>
        <v>0.52500847858438049</v>
      </c>
      <c r="O91">
        <f t="shared" ca="1" si="217"/>
        <v>252.06249999999952</v>
      </c>
      <c r="P91">
        <f t="shared" ca="1" si="218"/>
        <v>242.48649999999901</v>
      </c>
      <c r="Q91">
        <f t="shared" ca="1" si="219"/>
        <v>251.97854372399999</v>
      </c>
      <c r="R91">
        <f t="shared" ca="1" si="220"/>
        <v>56</v>
      </c>
      <c r="S91">
        <f t="shared" ca="1" si="221"/>
        <v>0</v>
      </c>
      <c r="T91">
        <f t="shared" ca="1" si="222"/>
        <v>0.34703247603055098</v>
      </c>
      <c r="U91">
        <f t="shared" ca="1" si="223"/>
        <v>-1</v>
      </c>
      <c r="V91">
        <f t="shared" ca="1" si="224"/>
        <v>1</v>
      </c>
      <c r="W91">
        <f t="shared" ca="1" si="225"/>
        <v>0.34703247603055098</v>
      </c>
      <c r="X91">
        <f t="shared" ca="1" si="226"/>
        <v>1.5404040404040349</v>
      </c>
      <c r="Y91">
        <f t="shared" ca="1" si="227"/>
        <v>2.1818181818181799</v>
      </c>
      <c r="Z91">
        <f t="shared" ca="1" si="228"/>
        <v>2.6767676767676702</v>
      </c>
      <c r="AA91">
        <f t="shared" ca="1" si="229"/>
        <v>5.5358377129059502</v>
      </c>
      <c r="AB91">
        <f t="shared" ca="1" si="230"/>
        <v>-0.21201350623488399</v>
      </c>
      <c r="AC91">
        <f t="shared" ca="1" si="231"/>
        <v>-1.6484355031933901E-16</v>
      </c>
      <c r="AD91">
        <f t="shared" ca="1" si="232"/>
        <v>-2.4281493705320898</v>
      </c>
      <c r="AE91">
        <f t="shared" ca="1" si="233"/>
        <v>-3.5406601372231446E-17</v>
      </c>
      <c r="AF91">
        <f t="shared" ca="1" si="234"/>
        <v>-3.2634927348802649</v>
      </c>
      <c r="AG91">
        <f t="shared" ca="1" si="235"/>
        <v>0.33292297371059115</v>
      </c>
      <c r="AH91">
        <f t="shared" ca="1" si="236"/>
        <v>-1.85610994127777</v>
      </c>
      <c r="AI91">
        <f t="shared" ca="1" si="237"/>
        <v>3.54499804292621E-6</v>
      </c>
      <c r="AJ91">
        <f t="shared" ca="1" si="238"/>
        <v>480.00638427441902</v>
      </c>
      <c r="AK91">
        <f t="shared" ca="1" si="239"/>
        <v>14.817655005731</v>
      </c>
      <c r="AL91">
        <f t="shared" ca="1" si="240"/>
        <v>14.218284450245699</v>
      </c>
      <c r="AM91">
        <f t="shared" ca="1" si="241"/>
        <v>6.87578274142205</v>
      </c>
      <c r="AN91">
        <f t="shared" ca="1" si="242"/>
        <v>8.1944288817733302</v>
      </c>
      <c r="AO91">
        <f t="shared" ca="1" si="243"/>
        <v>6.7159249203500506</v>
      </c>
      <c r="AP91">
        <f t="shared" ca="1" si="244"/>
        <v>2.1701599886182499</v>
      </c>
      <c r="AQ91">
        <f t="shared" ca="1" si="245"/>
        <v>1.3017582891807549</v>
      </c>
      <c r="AR91">
        <f t="shared" ca="1" si="246"/>
        <v>1.3017582891807549</v>
      </c>
      <c r="AS91">
        <f t="shared" ca="1" si="247"/>
        <v>0.68212914459037799</v>
      </c>
      <c r="AT91">
        <f t="shared" ca="1" si="248"/>
        <v>0.68212914459037799</v>
      </c>
      <c r="AU91">
        <f t="shared" ca="1" si="249"/>
        <v>0.35503999715456247</v>
      </c>
      <c r="AV91">
        <f t="shared" ca="1" si="250"/>
        <v>0.35503999715456247</v>
      </c>
      <c r="AW91">
        <f t="shared" ca="1" si="251"/>
        <v>-0.22499999999999998</v>
      </c>
      <c r="AX91">
        <f t="shared" ca="1" si="252"/>
        <v>13254.499296653341</v>
      </c>
      <c r="AY91">
        <f t="shared" ca="1" si="253"/>
        <v>2.3048537972769498</v>
      </c>
      <c r="AZ91">
        <f t="shared" ca="1" si="254"/>
        <v>4.5801580825263501</v>
      </c>
      <c r="BA91">
        <f t="shared" ca="1" si="255"/>
        <v>3.1672866194982552</v>
      </c>
      <c r="BB91">
        <f t="shared" ca="1" si="256"/>
        <v>90.324637702473694</v>
      </c>
      <c r="BC91">
        <f t="shared" ca="1" si="257"/>
        <v>32.243785945823902</v>
      </c>
      <c r="BD91">
        <f t="shared" ca="1" si="258"/>
        <v>8.62705947450665</v>
      </c>
      <c r="BE91">
        <f t="shared" ca="1" si="259"/>
        <v>0</v>
      </c>
      <c r="BF91">
        <f t="shared" ca="1" si="260"/>
        <v>0</v>
      </c>
      <c r="BG91">
        <f t="shared" ca="1" si="261"/>
        <v>0.71559982861631499</v>
      </c>
      <c r="BH91">
        <f t="shared" ca="1" si="262"/>
        <v>4.2355262349845999</v>
      </c>
      <c r="BI91">
        <f t="shared" ca="1" si="263"/>
        <v>0</v>
      </c>
      <c r="BJ91">
        <f t="shared" ca="1" si="264"/>
        <v>2.1952075238374098</v>
      </c>
      <c r="BK91">
        <f t="shared" ca="1" si="265"/>
        <v>0</v>
      </c>
      <c r="BL91">
        <f t="shared" ca="1" si="266"/>
        <v>0</v>
      </c>
      <c r="BM91">
        <f t="shared" ca="1" si="267"/>
        <v>6.0424187076632503</v>
      </c>
      <c r="BN91">
        <f t="shared" ca="1" si="268"/>
        <v>14.866563161175</v>
      </c>
      <c r="BO91">
        <f t="shared" ca="1" si="269"/>
        <v>10.59963971449816</v>
      </c>
      <c r="BP91">
        <f t="shared" ca="1" si="270"/>
        <v>10.102222623009041</v>
      </c>
      <c r="BQ91">
        <f t="shared" ca="1" si="271"/>
        <v>46.899071041667248</v>
      </c>
      <c r="BR91">
        <f t="shared" ca="1" si="272"/>
        <v>2.8436931373417802</v>
      </c>
      <c r="BS91">
        <f t="shared" ca="1" si="273"/>
        <v>0.71559982861631499</v>
      </c>
      <c r="BT91">
        <f t="shared" ca="1" si="274"/>
        <v>0</v>
      </c>
      <c r="BU91">
        <f t="shared" ca="1" si="275"/>
        <v>0</v>
      </c>
      <c r="BV91">
        <f t="shared" ca="1" si="276"/>
        <v>3.1864624506646848</v>
      </c>
      <c r="BW91">
        <f t="shared" ca="1" si="277"/>
        <v>3.2484298421579698</v>
      </c>
      <c r="BX91">
        <f t="shared" ca="1" si="278"/>
        <v>29.860010997024549</v>
      </c>
      <c r="BY91">
        <f t="shared" ca="1" si="279"/>
        <v>0</v>
      </c>
      <c r="BZ91">
        <f t="shared" ca="1" si="280"/>
        <v>2.8747559166419498</v>
      </c>
      <c r="CA91">
        <f t="shared" ca="1" si="281"/>
        <v>29.689381850270301</v>
      </c>
      <c r="CB91">
        <f t="shared" ca="1" si="282"/>
        <v>5.0389006611791496</v>
      </c>
      <c r="CC91">
        <f t="shared" ca="1" si="283"/>
        <v>2.8747559166419498</v>
      </c>
      <c r="CD91">
        <f t="shared" ca="1" si="284"/>
        <v>0</v>
      </c>
      <c r="CE91">
        <f t="shared" ca="1" si="285"/>
        <v>6.51843376632785</v>
      </c>
      <c r="CF91">
        <f t="shared" ca="1" si="286"/>
        <v>3.1864624506646848</v>
      </c>
      <c r="CG91">
        <f t="shared" ca="1" si="287"/>
        <v>2.9086104205229448</v>
      </c>
      <c r="CH91">
        <f t="shared" ca="1" si="288"/>
        <v>11.00627708286979</v>
      </c>
      <c r="CI91">
        <f t="shared" ca="1" si="289"/>
        <v>24.169674830653101</v>
      </c>
      <c r="CJ91">
        <f t="shared" ca="1" si="290"/>
        <v>4.2355262349845999</v>
      </c>
      <c r="CK91">
        <f t="shared" ca="1" si="291"/>
        <v>0</v>
      </c>
      <c r="CL91">
        <f t="shared" ca="1" si="292"/>
        <v>0</v>
      </c>
      <c r="CM91">
        <f t="shared" ca="1" si="293"/>
        <v>37.754999999999995</v>
      </c>
      <c r="CN91">
        <f t="shared" ca="1" si="294"/>
        <v>47.726094068839302</v>
      </c>
      <c r="CO91">
        <f t="shared" ca="1" si="295"/>
        <v>2.1952075238374098</v>
      </c>
      <c r="CP91">
        <f t="shared" ca="1" si="296"/>
        <v>0</v>
      </c>
      <c r="CQ91">
        <f t="shared" ca="1" si="297"/>
        <v>23.976640125262001</v>
      </c>
      <c r="CR91">
        <f t="shared" ca="1" si="298"/>
        <v>0</v>
      </c>
      <c r="CS91">
        <f t="shared" ca="1" si="299"/>
        <v>0</v>
      </c>
      <c r="CT91">
        <f t="shared" ca="1" si="300"/>
        <v>0</v>
      </c>
      <c r="CU91">
        <f t="shared" ca="1" si="301"/>
        <v>0</v>
      </c>
      <c r="CV91">
        <f t="shared" ca="1" si="302"/>
        <v>0</v>
      </c>
      <c r="CW91">
        <f t="shared" ca="1" si="303"/>
        <v>2.5544040955536049</v>
      </c>
      <c r="CX91">
        <f t="shared" ca="1" si="304"/>
        <v>13.175677400622192</v>
      </c>
      <c r="CY91">
        <f t="shared" ca="1" si="305"/>
        <v>75.627251964443104</v>
      </c>
      <c r="CZ91">
        <f t="shared" ca="1" si="306"/>
        <v>0</v>
      </c>
      <c r="DA91">
        <f t="shared" ca="1" si="307"/>
        <v>0</v>
      </c>
      <c r="DB91">
        <f t="shared" ca="1" si="308"/>
        <v>1.9808770313680999</v>
      </c>
      <c r="DC91">
        <f t="shared" ca="1" si="309"/>
        <v>-3.3470721529352403</v>
      </c>
      <c r="DD91">
        <f t="shared" ca="1" si="310"/>
        <v>-1.055238567649279</v>
      </c>
      <c r="DE91">
        <f t="shared" ca="1" si="311"/>
        <v>-3.7610723733937954</v>
      </c>
      <c r="DF91">
        <f t="shared" ca="1" si="312"/>
        <v>-1.6812629913076349</v>
      </c>
      <c r="DG91">
        <f t="shared" ca="1" si="313"/>
        <v>-1.76348291052532</v>
      </c>
      <c r="DH91">
        <f t="shared" ca="1" si="314"/>
        <v>0</v>
      </c>
      <c r="DI91">
        <f t="shared" ca="1" si="315"/>
        <v>0.125</v>
      </c>
      <c r="DJ91">
        <f t="shared" ca="1" si="316"/>
        <v>10</v>
      </c>
      <c r="DK91">
        <f t="shared" ca="1" si="317"/>
        <v>3.5</v>
      </c>
      <c r="DL91">
        <f t="shared" ca="1" si="318"/>
        <v>1.5</v>
      </c>
      <c r="DM91">
        <f t="shared" ca="1" si="319"/>
        <v>0</v>
      </c>
      <c r="DN91">
        <f t="shared" ca="1" si="320"/>
        <v>0</v>
      </c>
      <c r="DO91">
        <f t="shared" ca="1" si="321"/>
        <v>0</v>
      </c>
      <c r="DP91">
        <f t="shared" ca="1" si="322"/>
        <v>1</v>
      </c>
      <c r="DQ91">
        <f t="shared" ca="1" si="323"/>
        <v>0</v>
      </c>
      <c r="DR91">
        <f t="shared" ca="1" si="324"/>
        <v>1</v>
      </c>
      <c r="DS91">
        <f t="shared" ca="1" si="325"/>
        <v>0.5</v>
      </c>
      <c r="DT91">
        <f t="shared" ca="1" si="326"/>
        <v>1.5</v>
      </c>
      <c r="DU91">
        <f t="shared" ca="1" si="327"/>
        <v>3</v>
      </c>
      <c r="DV91">
        <f t="shared" ca="1" si="328"/>
        <v>2.5</v>
      </c>
      <c r="DW91">
        <f t="shared" ca="1" si="329"/>
        <v>0</v>
      </c>
      <c r="DX91">
        <f t="shared" ca="1" si="330"/>
        <v>0</v>
      </c>
      <c r="DY91">
        <f t="shared" ca="1" si="331"/>
        <v>0</v>
      </c>
      <c r="DZ91">
        <f t="shared" ca="1" si="332"/>
        <v>1</v>
      </c>
      <c r="EA91">
        <f t="shared" ca="1" si="333"/>
        <v>-2.5581499999999902</v>
      </c>
      <c r="EB91">
        <f t="shared" ca="1" si="334"/>
        <v>34.256999999999998</v>
      </c>
      <c r="EC91">
        <f t="shared" ca="1" si="335"/>
        <v>0</v>
      </c>
      <c r="ED91">
        <f t="shared" ca="1" si="336"/>
        <v>0</v>
      </c>
      <c r="EE91">
        <f t="shared" ca="1" si="337"/>
        <v>0</v>
      </c>
      <c r="EF91">
        <f t="shared" ca="1" si="338"/>
        <v>0</v>
      </c>
      <c r="EG91">
        <f t="shared" ca="1" si="339"/>
        <v>0</v>
      </c>
      <c r="EH91">
        <f t="shared" ca="1" si="340"/>
        <v>0</v>
      </c>
      <c r="EI91">
        <f t="shared" ca="1" si="341"/>
        <v>0</v>
      </c>
      <c r="EJ91">
        <f t="shared" ca="1" si="342"/>
        <v>0.5</v>
      </c>
      <c r="EK91">
        <f t="shared" ca="1" si="343"/>
        <v>0</v>
      </c>
      <c r="EL91">
        <f t="shared" ca="1" si="344"/>
        <v>0</v>
      </c>
      <c r="EM91">
        <f t="shared" ca="1" si="345"/>
        <v>0</v>
      </c>
      <c r="EN91">
        <f t="shared" ca="1" si="346"/>
        <v>0</v>
      </c>
      <c r="EO91">
        <f t="shared" ca="1" si="347"/>
        <v>0</v>
      </c>
      <c r="EP91">
        <f t="shared" ca="1" si="348"/>
        <v>0</v>
      </c>
      <c r="EQ91">
        <f t="shared" ca="1" si="349"/>
        <v>0</v>
      </c>
      <c r="ER91">
        <f t="shared" ca="1" si="350"/>
        <v>0</v>
      </c>
      <c r="ES91">
        <f t="shared" ca="1" si="351"/>
        <v>0</v>
      </c>
      <c r="ET91">
        <f t="shared" ca="1" si="352"/>
        <v>0</v>
      </c>
      <c r="EU91">
        <f t="shared" ca="1" si="353"/>
        <v>0</v>
      </c>
      <c r="EV91">
        <f t="shared" ca="1" si="354"/>
        <v>0</v>
      </c>
      <c r="EW91">
        <f t="shared" ca="1" si="355"/>
        <v>0</v>
      </c>
      <c r="EX91">
        <f t="shared" ca="1" si="356"/>
        <v>0</v>
      </c>
      <c r="EY91">
        <f t="shared" ca="1" si="357"/>
        <v>0</v>
      </c>
      <c r="EZ91">
        <f t="shared" ca="1" si="358"/>
        <v>0</v>
      </c>
      <c r="FA91">
        <f t="shared" ca="1" si="359"/>
        <v>0</v>
      </c>
      <c r="FB91">
        <f t="shared" ca="1" si="360"/>
        <v>0</v>
      </c>
      <c r="FC91">
        <f t="shared" ca="1" si="361"/>
        <v>0</v>
      </c>
      <c r="FD91">
        <f t="shared" ca="1" si="362"/>
        <v>0</v>
      </c>
      <c r="FE91">
        <f t="shared" ca="1" si="363"/>
        <v>0</v>
      </c>
      <c r="FF91">
        <f t="shared" ca="1" si="364"/>
        <v>0</v>
      </c>
      <c r="FG91">
        <f t="shared" ca="1" si="365"/>
        <v>0</v>
      </c>
      <c r="FH91">
        <f t="shared" ca="1" si="366"/>
        <v>0</v>
      </c>
      <c r="FI91">
        <f t="shared" ca="1" si="367"/>
        <v>0</v>
      </c>
      <c r="FJ91">
        <f t="shared" ca="1" si="368"/>
        <v>0</v>
      </c>
      <c r="FK91">
        <f t="shared" ca="1" si="369"/>
        <v>1</v>
      </c>
      <c r="FL91">
        <f t="shared" ca="1" si="370"/>
        <v>0</v>
      </c>
      <c r="FM91">
        <f t="shared" ca="1" si="371"/>
        <v>0</v>
      </c>
      <c r="FN91">
        <f t="shared" ca="1" si="372"/>
        <v>0</v>
      </c>
      <c r="FO91">
        <f t="shared" ca="1" si="373"/>
        <v>0</v>
      </c>
      <c r="FP91">
        <f t="shared" ca="1" si="374"/>
        <v>0</v>
      </c>
      <c r="FQ91">
        <f t="shared" ca="1" si="375"/>
        <v>0</v>
      </c>
      <c r="FR91">
        <f t="shared" ca="1" si="376"/>
        <v>0</v>
      </c>
      <c r="FS91">
        <f t="shared" ca="1" si="377"/>
        <v>0</v>
      </c>
      <c r="FT91">
        <f t="shared" ca="1" si="378"/>
        <v>0</v>
      </c>
      <c r="FU91">
        <f t="shared" ca="1" si="379"/>
        <v>1.5</v>
      </c>
      <c r="FV91">
        <f t="shared" ca="1" si="380"/>
        <v>0</v>
      </c>
      <c r="FW91">
        <f t="shared" ca="1" si="381"/>
        <v>0</v>
      </c>
      <c r="FX91">
        <f t="shared" ca="1" si="382"/>
        <v>0</v>
      </c>
      <c r="FY91">
        <f t="shared" ca="1" si="383"/>
        <v>0</v>
      </c>
      <c r="FZ91">
        <f t="shared" ca="1" si="384"/>
        <v>0</v>
      </c>
      <c r="GA91">
        <f t="shared" ca="1" si="385"/>
        <v>0</v>
      </c>
      <c r="GB91">
        <f t="shared" ca="1" si="386"/>
        <v>0</v>
      </c>
      <c r="GC91">
        <f t="shared" ca="1" si="387"/>
        <v>0</v>
      </c>
      <c r="GD91">
        <f t="shared" ca="1" si="388"/>
        <v>0</v>
      </c>
      <c r="GE91">
        <f t="shared" ca="1" si="389"/>
        <v>0</v>
      </c>
      <c r="GF91">
        <f t="shared" ca="1" si="390"/>
        <v>0</v>
      </c>
      <c r="GG91">
        <f t="shared" ca="1" si="391"/>
        <v>0</v>
      </c>
      <c r="GH91">
        <f t="shared" ca="1" si="392"/>
        <v>0</v>
      </c>
      <c r="GI91">
        <f t="shared" ca="1" si="393"/>
        <v>0</v>
      </c>
      <c r="GJ91">
        <f t="shared" ca="1" si="394"/>
        <v>0</v>
      </c>
      <c r="GK91">
        <f t="shared" ca="1" si="395"/>
        <v>0</v>
      </c>
      <c r="GL91">
        <f t="shared" ca="1" si="396"/>
        <v>0</v>
      </c>
      <c r="GM91">
        <f t="shared" ca="1" si="397"/>
        <v>0</v>
      </c>
      <c r="GN91">
        <f t="shared" ca="1" si="398"/>
        <v>0</v>
      </c>
      <c r="GO91">
        <f t="shared" ca="1" si="399"/>
        <v>0</v>
      </c>
      <c r="GP91">
        <f t="shared" ca="1" si="400"/>
        <v>0.5</v>
      </c>
      <c r="GQ91">
        <f t="shared" ca="1" si="401"/>
        <v>0.5</v>
      </c>
      <c r="GR91">
        <f t="shared" ca="1" si="402"/>
        <v>0</v>
      </c>
      <c r="GS91">
        <f t="shared" ca="1" si="403"/>
        <v>0</v>
      </c>
      <c r="GT91">
        <f t="shared" ca="1" si="404"/>
        <v>0</v>
      </c>
      <c r="GU91">
        <f t="shared" ca="1" si="405"/>
        <v>0</v>
      </c>
      <c r="GV91">
        <f t="shared" ca="1" si="406"/>
        <v>0</v>
      </c>
      <c r="GW91">
        <f t="shared" ca="1" si="407"/>
        <v>0</v>
      </c>
      <c r="GX91">
        <f t="shared" ca="1" si="408"/>
        <v>0</v>
      </c>
      <c r="GY91">
        <f t="shared" ca="1" si="409"/>
        <v>1</v>
      </c>
      <c r="GZ91">
        <f t="shared" ca="1" si="410"/>
        <v>0</v>
      </c>
      <c r="HA91">
        <f t="shared" ca="1" si="411"/>
        <v>0</v>
      </c>
      <c r="HB91">
        <f t="shared" ca="1" si="412"/>
        <v>0</v>
      </c>
      <c r="HC91">
        <f t="shared" ca="1" si="413"/>
        <v>0</v>
      </c>
      <c r="HD91">
        <f t="shared" ca="1" si="414"/>
        <v>0</v>
      </c>
      <c r="HE91">
        <f t="shared" ca="1" si="415"/>
        <v>0</v>
      </c>
      <c r="HF91">
        <f t="shared" ca="1" si="416"/>
        <v>0</v>
      </c>
      <c r="HG91">
        <f t="shared" ca="1" si="417"/>
        <v>0</v>
      </c>
      <c r="HH91">
        <f t="shared" ca="1" si="418"/>
        <v>0</v>
      </c>
      <c r="HI91">
        <f t="shared" ca="1" si="419"/>
        <v>0</v>
      </c>
    </row>
    <row r="92" spans="2:217" x14ac:dyDescent="0.2">
      <c r="B92" s="2">
        <v>45352</v>
      </c>
      <c r="C92">
        <v>1</v>
      </c>
      <c r="D92">
        <v>1</v>
      </c>
      <c r="E92">
        <v>19</v>
      </c>
      <c r="F92">
        <v>9</v>
      </c>
      <c r="G92" s="5">
        <v>11</v>
      </c>
      <c r="H92">
        <f t="shared" ca="1" si="210"/>
        <v>6.5</v>
      </c>
      <c r="I92">
        <f t="shared" ca="1" si="211"/>
        <v>8.5</v>
      </c>
      <c r="J92">
        <f t="shared" ca="1" si="212"/>
        <v>10.256709419879035</v>
      </c>
      <c r="K92">
        <f t="shared" ca="1" si="213"/>
        <v>-2.6025925925925852</v>
      </c>
      <c r="L92">
        <f t="shared" ca="1" si="214"/>
        <v>10.256709419879035</v>
      </c>
      <c r="M92">
        <f t="shared" ca="1" si="215"/>
        <v>0</v>
      </c>
      <c r="N92">
        <f t="shared" ca="1" si="216"/>
        <v>0.50573141717776904</v>
      </c>
      <c r="O92">
        <f t="shared" ca="1" si="217"/>
        <v>237.04950000000002</v>
      </c>
      <c r="P92">
        <f t="shared" ca="1" si="218"/>
        <v>228.48149999999902</v>
      </c>
      <c r="Q92">
        <f t="shared" ca="1" si="219"/>
        <v>236.97326138199998</v>
      </c>
      <c r="R92">
        <f t="shared" ca="1" si="220"/>
        <v>50</v>
      </c>
      <c r="S92">
        <f t="shared" ca="1" si="221"/>
        <v>0</v>
      </c>
      <c r="T92">
        <f t="shared" ca="1" si="222"/>
        <v>0.34717222777113149</v>
      </c>
      <c r="U92">
        <f t="shared" ca="1" si="223"/>
        <v>-1</v>
      </c>
      <c r="V92">
        <f t="shared" ca="1" si="224"/>
        <v>1</v>
      </c>
      <c r="W92">
        <f t="shared" ca="1" si="225"/>
        <v>0.34717222777113149</v>
      </c>
      <c r="X92">
        <f t="shared" ca="1" si="226"/>
        <v>1.4999999999999951</v>
      </c>
      <c r="Y92">
        <f t="shared" ca="1" si="227"/>
        <v>2.1111111111111098</v>
      </c>
      <c r="Z92">
        <f t="shared" ca="1" si="228"/>
        <v>2.6111111111111054</v>
      </c>
      <c r="AA92">
        <f t="shared" ca="1" si="229"/>
        <v>5.5358377129059502</v>
      </c>
      <c r="AB92">
        <f t="shared" ca="1" si="230"/>
        <v>-0.21186590346895401</v>
      </c>
      <c r="AC92">
        <f t="shared" ca="1" si="231"/>
        <v>-1.2209931412036002E-16</v>
      </c>
      <c r="AD92">
        <f t="shared" ca="1" si="232"/>
        <v>-2.3884257366251154</v>
      </c>
      <c r="AE92">
        <f t="shared" ca="1" si="233"/>
        <v>-8.38157499958872E-17</v>
      </c>
      <c r="AF92">
        <f t="shared" ca="1" si="234"/>
        <v>-3.2469951902279299</v>
      </c>
      <c r="AG92">
        <f t="shared" ca="1" si="235"/>
        <v>0.33292297371059104</v>
      </c>
      <c r="AH92">
        <f t="shared" ca="1" si="236"/>
        <v>-1.859584764570325</v>
      </c>
      <c r="AI92">
        <f t="shared" ca="1" si="237"/>
        <v>2.7449989193254504E-6</v>
      </c>
      <c r="AJ92">
        <f t="shared" ca="1" si="238"/>
        <v>427.97041085735646</v>
      </c>
      <c r="AK92">
        <f t="shared" ca="1" si="239"/>
        <v>13.2141016151377</v>
      </c>
      <c r="AL92">
        <f t="shared" ca="1" si="240"/>
        <v>12.76416030501375</v>
      </c>
      <c r="AM92">
        <f t="shared" ca="1" si="241"/>
        <v>6.4216585961901149</v>
      </c>
      <c r="AN92">
        <f t="shared" ca="1" si="242"/>
        <v>7.3004264805429404</v>
      </c>
      <c r="AO92">
        <f t="shared" ca="1" si="243"/>
        <v>6.034738702502155</v>
      </c>
      <c r="AP92">
        <f t="shared" ca="1" si="244"/>
        <v>1.9430979160022801</v>
      </c>
      <c r="AQ92">
        <f t="shared" ca="1" si="245"/>
        <v>1.1371962165647851</v>
      </c>
      <c r="AR92">
        <f t="shared" ca="1" si="246"/>
        <v>1.1371962165647851</v>
      </c>
      <c r="AS92">
        <f t="shared" ca="1" si="247"/>
        <v>0.59654895800114249</v>
      </c>
      <c r="AT92">
        <f t="shared" ca="1" si="248"/>
        <v>0.59654895800114249</v>
      </c>
      <c r="AU92">
        <f t="shared" ca="1" si="249"/>
        <v>0.29827447900057102</v>
      </c>
      <c r="AV92">
        <f t="shared" ca="1" si="250"/>
        <v>0.29827447900057102</v>
      </c>
      <c r="AW92">
        <f t="shared" ca="1" si="251"/>
        <v>-0.125</v>
      </c>
      <c r="AX92">
        <f t="shared" ca="1" si="252"/>
        <v>2802.3463892105501</v>
      </c>
      <c r="AY92">
        <f t="shared" ca="1" si="253"/>
        <v>2.102614190424525</v>
      </c>
      <c r="AZ92">
        <f t="shared" ca="1" si="254"/>
        <v>4.2728636357630343</v>
      </c>
      <c r="BA92">
        <f t="shared" ca="1" si="255"/>
        <v>2.78738213039487</v>
      </c>
      <c r="BB92">
        <f t="shared" ca="1" si="256"/>
        <v>83.296744139946298</v>
      </c>
      <c r="BC92">
        <f t="shared" ca="1" si="257"/>
        <v>29.689381850270301</v>
      </c>
      <c r="BD92">
        <f t="shared" ca="1" si="258"/>
        <v>5.7523035578646997</v>
      </c>
      <c r="BE92">
        <f t="shared" ca="1" si="259"/>
        <v>0</v>
      </c>
      <c r="BF92">
        <f t="shared" ca="1" si="260"/>
        <v>0</v>
      </c>
      <c r="BG92">
        <f t="shared" ca="1" si="261"/>
        <v>0</v>
      </c>
      <c r="BH92">
        <f t="shared" ca="1" si="262"/>
        <v>4.2355262349845999</v>
      </c>
      <c r="BI92">
        <f t="shared" ca="1" si="263"/>
        <v>0</v>
      </c>
      <c r="BJ92">
        <f t="shared" ca="1" si="264"/>
        <v>2.1952075238374098</v>
      </c>
      <c r="BK92">
        <f t="shared" ca="1" si="265"/>
        <v>0</v>
      </c>
      <c r="BL92">
        <f t="shared" ca="1" si="266"/>
        <v>0</v>
      </c>
      <c r="BM92">
        <f t="shared" ca="1" si="267"/>
        <v>15.106046769158199</v>
      </c>
      <c r="BN92">
        <f t="shared" ca="1" si="268"/>
        <v>6.0424187076632503</v>
      </c>
      <c r="BO92">
        <f t="shared" ca="1" si="269"/>
        <v>8.8241444535117459</v>
      </c>
      <c r="BP92">
        <f t="shared" ca="1" si="270"/>
        <v>10.787601901094138</v>
      </c>
      <c r="BQ92">
        <f t="shared" ca="1" si="271"/>
        <v>43.659287668028554</v>
      </c>
      <c r="BR92">
        <f t="shared" ca="1" si="272"/>
        <v>2.8436931373417802</v>
      </c>
      <c r="BS92">
        <f t="shared" ca="1" si="273"/>
        <v>0</v>
      </c>
      <c r="BT92">
        <f t="shared" ca="1" si="274"/>
        <v>0</v>
      </c>
      <c r="BU92">
        <f t="shared" ca="1" si="275"/>
        <v>0</v>
      </c>
      <c r="BV92">
        <f t="shared" ca="1" si="276"/>
        <v>3.2484298421579698</v>
      </c>
      <c r="BW92">
        <f t="shared" ca="1" si="277"/>
        <v>0</v>
      </c>
      <c r="BX92">
        <f t="shared" ca="1" si="278"/>
        <v>32.881220350856196</v>
      </c>
      <c r="BY92">
        <f t="shared" ca="1" si="279"/>
        <v>0</v>
      </c>
      <c r="BZ92">
        <f t="shared" ca="1" si="280"/>
        <v>0</v>
      </c>
      <c r="CA92">
        <f t="shared" ca="1" si="281"/>
        <v>29.689381850270301</v>
      </c>
      <c r="CB92">
        <f t="shared" ca="1" si="282"/>
        <v>5.0389006611791496</v>
      </c>
      <c r="CC92">
        <f t="shared" ca="1" si="283"/>
        <v>0</v>
      </c>
      <c r="CD92">
        <f t="shared" ca="1" si="284"/>
        <v>0</v>
      </c>
      <c r="CE92">
        <f t="shared" ca="1" si="285"/>
        <v>0</v>
      </c>
      <c r="CF92">
        <f t="shared" ca="1" si="286"/>
        <v>3.2484298421579698</v>
      </c>
      <c r="CG92">
        <f t="shared" ca="1" si="287"/>
        <v>2.9086104205229448</v>
      </c>
      <c r="CH92">
        <f t="shared" ca="1" si="288"/>
        <v>10.320897804784689</v>
      </c>
      <c r="CI92">
        <f t="shared" ca="1" si="289"/>
        <v>27.190884184484752</v>
      </c>
      <c r="CJ92">
        <f t="shared" ca="1" si="290"/>
        <v>4.2355262349845999</v>
      </c>
      <c r="CK92">
        <f t="shared" ca="1" si="291"/>
        <v>0</v>
      </c>
      <c r="CL92">
        <f t="shared" ca="1" si="292"/>
        <v>0</v>
      </c>
      <c r="CM92">
        <f t="shared" ca="1" si="293"/>
        <v>27.64</v>
      </c>
      <c r="CN92">
        <f t="shared" ca="1" si="294"/>
        <v>44.686085055364302</v>
      </c>
      <c r="CO92">
        <f t="shared" ca="1" si="295"/>
        <v>2.1952075238374098</v>
      </c>
      <c r="CP92">
        <f t="shared" ca="1" si="296"/>
        <v>0</v>
      </c>
      <c r="CQ92">
        <f t="shared" ca="1" si="297"/>
        <v>23.976640125262001</v>
      </c>
      <c r="CR92">
        <f t="shared" ca="1" si="298"/>
        <v>0</v>
      </c>
      <c r="CS92">
        <f t="shared" ca="1" si="299"/>
        <v>0</v>
      </c>
      <c r="CT92">
        <f t="shared" ca="1" si="300"/>
        <v>0</v>
      </c>
      <c r="CU92">
        <f t="shared" ca="1" si="301"/>
        <v>0</v>
      </c>
      <c r="CV92">
        <f t="shared" ca="1" si="302"/>
        <v>0</v>
      </c>
      <c r="CW92">
        <f t="shared" ca="1" si="303"/>
        <v>0</v>
      </c>
      <c r="CX92">
        <f t="shared" ca="1" si="304"/>
        <v>11.774698293920791</v>
      </c>
      <c r="CY92">
        <f t="shared" ca="1" si="305"/>
        <v>67.7690745464852</v>
      </c>
      <c r="CZ92">
        <f t="shared" ca="1" si="306"/>
        <v>0</v>
      </c>
      <c r="DA92">
        <f t="shared" ca="1" si="307"/>
        <v>0</v>
      </c>
      <c r="DB92">
        <f t="shared" ca="1" si="308"/>
        <v>0</v>
      </c>
      <c r="DC92">
        <f t="shared" ca="1" si="309"/>
        <v>-3.1266865079365003</v>
      </c>
      <c r="DD92">
        <f t="shared" ca="1" si="310"/>
        <v>-0.67259259259258997</v>
      </c>
      <c r="DE92">
        <f t="shared" ca="1" si="311"/>
        <v>-3.8068324829931903</v>
      </c>
      <c r="DF92">
        <f t="shared" ca="1" si="312"/>
        <v>0</v>
      </c>
      <c r="DG92">
        <f t="shared" ca="1" si="313"/>
        <v>-1.5379629629629601</v>
      </c>
      <c r="DH92">
        <f t="shared" ca="1" si="314"/>
        <v>0</v>
      </c>
      <c r="DI92">
        <f t="shared" ca="1" si="315"/>
        <v>7.1428571428570994E-2</v>
      </c>
      <c r="DJ92">
        <f t="shared" ca="1" si="316"/>
        <v>9</v>
      </c>
      <c r="DK92">
        <f t="shared" ca="1" si="317"/>
        <v>3</v>
      </c>
      <c r="DL92">
        <f t="shared" ca="1" si="318"/>
        <v>1</v>
      </c>
      <c r="DM92">
        <f t="shared" ca="1" si="319"/>
        <v>0</v>
      </c>
      <c r="DN92">
        <f t="shared" ca="1" si="320"/>
        <v>0</v>
      </c>
      <c r="DO92">
        <f t="shared" ca="1" si="321"/>
        <v>0</v>
      </c>
      <c r="DP92">
        <f t="shared" ca="1" si="322"/>
        <v>1</v>
      </c>
      <c r="DQ92">
        <f t="shared" ca="1" si="323"/>
        <v>0</v>
      </c>
      <c r="DR92">
        <f t="shared" ca="1" si="324"/>
        <v>1</v>
      </c>
      <c r="DS92">
        <f t="shared" ca="1" si="325"/>
        <v>0</v>
      </c>
      <c r="DT92">
        <f t="shared" ca="1" si="326"/>
        <v>1</v>
      </c>
      <c r="DU92">
        <f t="shared" ca="1" si="327"/>
        <v>2.5</v>
      </c>
      <c r="DV92">
        <f t="shared" ca="1" si="328"/>
        <v>1.5</v>
      </c>
      <c r="DW92">
        <f t="shared" ca="1" si="329"/>
        <v>0</v>
      </c>
      <c r="DX92">
        <f t="shared" ca="1" si="330"/>
        <v>0</v>
      </c>
      <c r="DY92">
        <f t="shared" ca="1" si="331"/>
        <v>0</v>
      </c>
      <c r="DZ92">
        <f t="shared" ca="1" si="332"/>
        <v>1</v>
      </c>
      <c r="EA92">
        <f t="shared" ca="1" si="333"/>
        <v>-2.4321999999999901</v>
      </c>
      <c r="EB92">
        <f t="shared" ca="1" si="334"/>
        <v>30.991100000000003</v>
      </c>
      <c r="EC92">
        <f t="shared" ca="1" si="335"/>
        <v>0</v>
      </c>
      <c r="ED92">
        <f t="shared" ca="1" si="336"/>
        <v>0</v>
      </c>
      <c r="EE92">
        <f t="shared" ca="1" si="337"/>
        <v>0</v>
      </c>
      <c r="EF92">
        <f t="shared" ca="1" si="338"/>
        <v>0</v>
      </c>
      <c r="EG92">
        <f t="shared" ca="1" si="339"/>
        <v>0</v>
      </c>
      <c r="EH92">
        <f t="shared" ca="1" si="340"/>
        <v>0</v>
      </c>
      <c r="EI92">
        <f t="shared" ca="1" si="341"/>
        <v>0</v>
      </c>
      <c r="EJ92">
        <f t="shared" ca="1" si="342"/>
        <v>0</v>
      </c>
      <c r="EK92">
        <f t="shared" ca="1" si="343"/>
        <v>0</v>
      </c>
      <c r="EL92">
        <f t="shared" ca="1" si="344"/>
        <v>0</v>
      </c>
      <c r="EM92">
        <f t="shared" ca="1" si="345"/>
        <v>0</v>
      </c>
      <c r="EN92">
        <f t="shared" ca="1" si="346"/>
        <v>0</v>
      </c>
      <c r="EO92">
        <f t="shared" ca="1" si="347"/>
        <v>0</v>
      </c>
      <c r="EP92">
        <f t="shared" ca="1" si="348"/>
        <v>0</v>
      </c>
      <c r="EQ92">
        <f t="shared" ca="1" si="349"/>
        <v>0</v>
      </c>
      <c r="ER92">
        <f t="shared" ca="1" si="350"/>
        <v>0</v>
      </c>
      <c r="ES92">
        <f t="shared" ca="1" si="351"/>
        <v>0</v>
      </c>
      <c r="ET92">
        <f t="shared" ca="1" si="352"/>
        <v>0</v>
      </c>
      <c r="EU92">
        <f t="shared" ca="1" si="353"/>
        <v>0</v>
      </c>
      <c r="EV92">
        <f t="shared" ca="1" si="354"/>
        <v>0</v>
      </c>
      <c r="EW92">
        <f t="shared" ca="1" si="355"/>
        <v>0</v>
      </c>
      <c r="EX92">
        <f t="shared" ca="1" si="356"/>
        <v>0</v>
      </c>
      <c r="EY92">
        <f t="shared" ca="1" si="357"/>
        <v>0</v>
      </c>
      <c r="EZ92">
        <f t="shared" ca="1" si="358"/>
        <v>0</v>
      </c>
      <c r="FA92">
        <f t="shared" ca="1" si="359"/>
        <v>0</v>
      </c>
      <c r="FB92">
        <f t="shared" ca="1" si="360"/>
        <v>0</v>
      </c>
      <c r="FC92">
        <f t="shared" ca="1" si="361"/>
        <v>0</v>
      </c>
      <c r="FD92">
        <f t="shared" ca="1" si="362"/>
        <v>0</v>
      </c>
      <c r="FE92">
        <f t="shared" ca="1" si="363"/>
        <v>0</v>
      </c>
      <c r="FF92">
        <f t="shared" ca="1" si="364"/>
        <v>0</v>
      </c>
      <c r="FG92">
        <f t="shared" ca="1" si="365"/>
        <v>0</v>
      </c>
      <c r="FH92">
        <f t="shared" ca="1" si="366"/>
        <v>0</v>
      </c>
      <c r="FI92">
        <f t="shared" ca="1" si="367"/>
        <v>0</v>
      </c>
      <c r="FJ92">
        <f t="shared" ca="1" si="368"/>
        <v>0</v>
      </c>
      <c r="FK92">
        <f t="shared" ca="1" si="369"/>
        <v>1</v>
      </c>
      <c r="FL92">
        <f t="shared" ca="1" si="370"/>
        <v>0</v>
      </c>
      <c r="FM92">
        <f t="shared" ca="1" si="371"/>
        <v>0</v>
      </c>
      <c r="FN92">
        <f t="shared" ca="1" si="372"/>
        <v>0</v>
      </c>
      <c r="FO92">
        <f t="shared" ca="1" si="373"/>
        <v>0</v>
      </c>
      <c r="FP92">
        <f t="shared" ca="1" si="374"/>
        <v>0</v>
      </c>
      <c r="FQ92">
        <f t="shared" ca="1" si="375"/>
        <v>0</v>
      </c>
      <c r="FR92">
        <f t="shared" ca="1" si="376"/>
        <v>0</v>
      </c>
      <c r="FS92">
        <f t="shared" ca="1" si="377"/>
        <v>0</v>
      </c>
      <c r="FT92">
        <f t="shared" ca="1" si="378"/>
        <v>0</v>
      </c>
      <c r="FU92">
        <f t="shared" ca="1" si="379"/>
        <v>1.5</v>
      </c>
      <c r="FV92">
        <f t="shared" ca="1" si="380"/>
        <v>0</v>
      </c>
      <c r="FW92">
        <f t="shared" ca="1" si="381"/>
        <v>0</v>
      </c>
      <c r="FX92">
        <f t="shared" ca="1" si="382"/>
        <v>0</v>
      </c>
      <c r="FY92">
        <f t="shared" ca="1" si="383"/>
        <v>0</v>
      </c>
      <c r="FZ92">
        <f t="shared" ca="1" si="384"/>
        <v>0</v>
      </c>
      <c r="GA92">
        <f t="shared" ca="1" si="385"/>
        <v>0</v>
      </c>
      <c r="GB92">
        <f t="shared" ca="1" si="386"/>
        <v>0</v>
      </c>
      <c r="GC92">
        <f t="shared" ca="1" si="387"/>
        <v>0</v>
      </c>
      <c r="GD92">
        <f t="shared" ca="1" si="388"/>
        <v>0</v>
      </c>
      <c r="GE92">
        <f t="shared" ca="1" si="389"/>
        <v>0</v>
      </c>
      <c r="GF92">
        <f t="shared" ca="1" si="390"/>
        <v>0</v>
      </c>
      <c r="GG92">
        <f t="shared" ca="1" si="391"/>
        <v>0</v>
      </c>
      <c r="GH92">
        <f t="shared" ca="1" si="392"/>
        <v>0</v>
      </c>
      <c r="GI92">
        <f t="shared" ca="1" si="393"/>
        <v>0</v>
      </c>
      <c r="GJ92">
        <f t="shared" ca="1" si="394"/>
        <v>0</v>
      </c>
      <c r="GK92">
        <f t="shared" ca="1" si="395"/>
        <v>0</v>
      </c>
      <c r="GL92">
        <f t="shared" ca="1" si="396"/>
        <v>0</v>
      </c>
      <c r="GM92">
        <f t="shared" ca="1" si="397"/>
        <v>0</v>
      </c>
      <c r="GN92">
        <f t="shared" ca="1" si="398"/>
        <v>0</v>
      </c>
      <c r="GO92">
        <f t="shared" ca="1" si="399"/>
        <v>0</v>
      </c>
      <c r="GP92">
        <f t="shared" ca="1" si="400"/>
        <v>0</v>
      </c>
      <c r="GQ92">
        <f t="shared" ca="1" si="401"/>
        <v>0</v>
      </c>
      <c r="GR92">
        <f t="shared" ca="1" si="402"/>
        <v>0</v>
      </c>
      <c r="GS92">
        <f t="shared" ca="1" si="403"/>
        <v>0</v>
      </c>
      <c r="GT92">
        <f t="shared" ca="1" si="404"/>
        <v>0</v>
      </c>
      <c r="GU92">
        <f t="shared" ca="1" si="405"/>
        <v>0</v>
      </c>
      <c r="GV92">
        <f t="shared" ca="1" si="406"/>
        <v>0</v>
      </c>
      <c r="GW92">
        <f t="shared" ca="1" si="407"/>
        <v>0</v>
      </c>
      <c r="GX92">
        <f t="shared" ca="1" si="408"/>
        <v>0</v>
      </c>
      <c r="GY92">
        <f t="shared" ca="1" si="409"/>
        <v>1</v>
      </c>
      <c r="GZ92">
        <f t="shared" ca="1" si="410"/>
        <v>0</v>
      </c>
      <c r="HA92">
        <f t="shared" ca="1" si="411"/>
        <v>0</v>
      </c>
      <c r="HB92">
        <f t="shared" ca="1" si="412"/>
        <v>0</v>
      </c>
      <c r="HC92">
        <f t="shared" ca="1" si="413"/>
        <v>0</v>
      </c>
      <c r="HD92">
        <f t="shared" ca="1" si="414"/>
        <v>0</v>
      </c>
      <c r="HE92">
        <f t="shared" ca="1" si="415"/>
        <v>0</v>
      </c>
      <c r="HF92">
        <f t="shared" ca="1" si="416"/>
        <v>0</v>
      </c>
      <c r="HG92">
        <f t="shared" ca="1" si="417"/>
        <v>0</v>
      </c>
      <c r="HH92">
        <f t="shared" ca="1" si="418"/>
        <v>0</v>
      </c>
      <c r="HI92">
        <f t="shared" ca="1" si="419"/>
        <v>0</v>
      </c>
    </row>
    <row r="93" spans="2:217" x14ac:dyDescent="0.2">
      <c r="B93" s="2">
        <v>45352</v>
      </c>
      <c r="C93">
        <v>1</v>
      </c>
      <c r="D93">
        <v>1</v>
      </c>
      <c r="E93">
        <v>19</v>
      </c>
      <c r="F93">
        <v>11</v>
      </c>
      <c r="G93" s="5">
        <v>8</v>
      </c>
      <c r="H93">
        <f t="shared" ca="1" si="210"/>
        <v>7.5</v>
      </c>
      <c r="I93">
        <f t="shared" ca="1" si="211"/>
        <v>10.5</v>
      </c>
      <c r="J93">
        <f t="shared" ca="1" si="212"/>
        <v>10.44490386432348</v>
      </c>
      <c r="K93">
        <f t="shared" ca="1" si="213"/>
        <v>-2.9399898431594798</v>
      </c>
      <c r="L93">
        <f t="shared" ca="1" si="214"/>
        <v>10.44490386432348</v>
      </c>
      <c r="M93">
        <f t="shared" ca="1" si="215"/>
        <v>0</v>
      </c>
      <c r="N93">
        <f t="shared" ca="1" si="216"/>
        <v>0.54817684298133706</v>
      </c>
      <c r="O93">
        <f t="shared" ca="1" si="217"/>
        <v>251.0764999999995</v>
      </c>
      <c r="P93">
        <f t="shared" ca="1" si="218"/>
        <v>240.49249999999898</v>
      </c>
      <c r="Q93">
        <f t="shared" ca="1" si="219"/>
        <v>250.988911446</v>
      </c>
      <c r="R93">
        <f t="shared" ca="1" si="220"/>
        <v>56</v>
      </c>
      <c r="S93">
        <f t="shared" ca="1" si="221"/>
        <v>0</v>
      </c>
      <c r="T93">
        <f t="shared" ca="1" si="222"/>
        <v>0.34702800142990797</v>
      </c>
      <c r="U93">
        <f t="shared" ca="1" si="223"/>
        <v>-1</v>
      </c>
      <c r="V93">
        <f t="shared" ca="1" si="224"/>
        <v>1</v>
      </c>
      <c r="W93">
        <f t="shared" ca="1" si="225"/>
        <v>0.34702800142990797</v>
      </c>
      <c r="X93">
        <f t="shared" ca="1" si="226"/>
        <v>1.449494949494945</v>
      </c>
      <c r="Y93">
        <f t="shared" ca="1" si="227"/>
        <v>2.0909090909090899</v>
      </c>
      <c r="Z93">
        <f t="shared" ca="1" si="228"/>
        <v>2.6313131313131253</v>
      </c>
      <c r="AA93">
        <f t="shared" ca="1" si="229"/>
        <v>5.5358377129059502</v>
      </c>
      <c r="AB93">
        <f t="shared" ca="1" si="230"/>
        <v>-0.21211597393277598</v>
      </c>
      <c r="AC93">
        <f t="shared" ca="1" si="231"/>
        <v>-8.1502017322523101E-3</v>
      </c>
      <c r="AD93">
        <f t="shared" ca="1" si="232"/>
        <v>-2.45492572949051</v>
      </c>
      <c r="AE93">
        <f t="shared" ca="1" si="233"/>
        <v>-1.170443635190252E-16</v>
      </c>
      <c r="AF93">
        <f t="shared" ca="1" si="234"/>
        <v>-3.2622427893884947</v>
      </c>
      <c r="AG93">
        <f t="shared" ca="1" si="235"/>
        <v>0.33292297371059093</v>
      </c>
      <c r="AH93">
        <f t="shared" ca="1" si="236"/>
        <v>-1.8563868213639099</v>
      </c>
      <c r="AI93">
        <f t="shared" ca="1" si="237"/>
        <v>4.0049973992269152E-6</v>
      </c>
      <c r="AJ93">
        <f t="shared" ca="1" si="238"/>
        <v>512.777777132854</v>
      </c>
      <c r="AK93">
        <f t="shared" ca="1" si="239"/>
        <v>15.7141016151377</v>
      </c>
      <c r="AL93">
        <f t="shared" ca="1" si="240"/>
        <v>15.26416030501375</v>
      </c>
      <c r="AM93">
        <f t="shared" ca="1" si="241"/>
        <v>6.9216585961901149</v>
      </c>
      <c r="AN93">
        <f t="shared" ca="1" si="242"/>
        <v>8.5504264805429209</v>
      </c>
      <c r="AO93">
        <f t="shared" ca="1" si="243"/>
        <v>7.284738702502155</v>
      </c>
      <c r="AP93">
        <f t="shared" ca="1" si="244"/>
        <v>2.1930979160022801</v>
      </c>
      <c r="AQ93">
        <f t="shared" ca="1" si="245"/>
        <v>1.2621962165647851</v>
      </c>
      <c r="AR93">
        <f t="shared" ca="1" si="246"/>
        <v>1.2621962165647851</v>
      </c>
      <c r="AS93">
        <f t="shared" ca="1" si="247"/>
        <v>0.66234810828239499</v>
      </c>
      <c r="AT93">
        <f t="shared" ca="1" si="248"/>
        <v>0.66234810828239499</v>
      </c>
      <c r="AU93">
        <f t="shared" ca="1" si="249"/>
        <v>0.34679905414119749</v>
      </c>
      <c r="AV93">
        <f t="shared" ca="1" si="250"/>
        <v>0.34679905414119749</v>
      </c>
      <c r="AW93">
        <f t="shared" ca="1" si="251"/>
        <v>-0.125</v>
      </c>
      <c r="AX93">
        <f t="shared" ca="1" si="252"/>
        <v>26475.961300895742</v>
      </c>
      <c r="AY93">
        <f t="shared" ca="1" si="253"/>
        <v>2.1707282156591852</v>
      </c>
      <c r="AZ93">
        <f t="shared" ca="1" si="254"/>
        <v>5.1989559047809895</v>
      </c>
      <c r="BA93">
        <f t="shared" ca="1" si="255"/>
        <v>3.5663828883004349</v>
      </c>
      <c r="BB93">
        <f t="shared" ca="1" si="256"/>
        <v>92.471627254678197</v>
      </c>
      <c r="BC93">
        <f t="shared" ca="1" si="257"/>
        <v>29.689381850270301</v>
      </c>
      <c r="BD93">
        <f t="shared" ca="1" si="258"/>
        <v>5.7523035578646997</v>
      </c>
      <c r="BE93">
        <f t="shared" ca="1" si="259"/>
        <v>0</v>
      </c>
      <c r="BF93">
        <f t="shared" ca="1" si="260"/>
        <v>0</v>
      </c>
      <c r="BG93">
        <f t="shared" ca="1" si="261"/>
        <v>0</v>
      </c>
      <c r="BH93">
        <f t="shared" ca="1" si="262"/>
        <v>4.2355262349845999</v>
      </c>
      <c r="BI93">
        <f t="shared" ca="1" si="263"/>
        <v>0</v>
      </c>
      <c r="BJ93">
        <f t="shared" ca="1" si="264"/>
        <v>2.1952075238374098</v>
      </c>
      <c r="BK93">
        <f t="shared" ca="1" si="265"/>
        <v>0</v>
      </c>
      <c r="BL93">
        <f t="shared" ca="1" si="266"/>
        <v>0</v>
      </c>
      <c r="BM93">
        <f t="shared" ca="1" si="267"/>
        <v>15.106046769158199</v>
      </c>
      <c r="BN93">
        <f t="shared" ca="1" si="268"/>
        <v>12.010606904176401</v>
      </c>
      <c r="BO93">
        <f t="shared" ca="1" si="269"/>
        <v>11.970398270668351</v>
      </c>
      <c r="BP93">
        <f t="shared" ca="1" si="270"/>
        <v>10.787601901094138</v>
      </c>
      <c r="BQ93">
        <f t="shared" ca="1" si="271"/>
        <v>46.400804780369</v>
      </c>
      <c r="BR93">
        <f t="shared" ca="1" si="272"/>
        <v>2.8436931373417802</v>
      </c>
      <c r="BS93">
        <f t="shared" ca="1" si="273"/>
        <v>0</v>
      </c>
      <c r="BT93">
        <f t="shared" ca="1" si="274"/>
        <v>0</v>
      </c>
      <c r="BU93">
        <f t="shared" ca="1" si="275"/>
        <v>0</v>
      </c>
      <c r="BV93">
        <f t="shared" ca="1" si="276"/>
        <v>6.3729249013293501</v>
      </c>
      <c r="BW93">
        <f t="shared" ca="1" si="277"/>
        <v>3.2484298421579698</v>
      </c>
      <c r="BX93">
        <f t="shared" ca="1" si="278"/>
        <v>32.881220350856196</v>
      </c>
      <c r="BY93">
        <f t="shared" ca="1" si="279"/>
        <v>0</v>
      </c>
      <c r="BZ93">
        <f t="shared" ca="1" si="280"/>
        <v>0</v>
      </c>
      <c r="CA93">
        <f t="shared" ca="1" si="281"/>
        <v>29.689381850270301</v>
      </c>
      <c r="CB93">
        <f t="shared" ca="1" si="282"/>
        <v>5.0389006611791496</v>
      </c>
      <c r="CC93">
        <f t="shared" ca="1" si="283"/>
        <v>0</v>
      </c>
      <c r="CD93">
        <f t="shared" ca="1" si="284"/>
        <v>0</v>
      </c>
      <c r="CE93">
        <f t="shared" ca="1" si="285"/>
        <v>3.2484298421579698</v>
      </c>
      <c r="CF93">
        <f t="shared" ca="1" si="286"/>
        <v>3.1864624506646848</v>
      </c>
      <c r="CG93">
        <f t="shared" ca="1" si="287"/>
        <v>2.9086104205229448</v>
      </c>
      <c r="CH93">
        <f t="shared" ca="1" si="288"/>
        <v>16.248877367789792</v>
      </c>
      <c r="CI93">
        <f t="shared" ca="1" si="289"/>
        <v>27.190884184484752</v>
      </c>
      <c r="CJ93">
        <f t="shared" ca="1" si="290"/>
        <v>4.2355262349845999</v>
      </c>
      <c r="CK93">
        <f t="shared" ca="1" si="291"/>
        <v>0</v>
      </c>
      <c r="CL93">
        <f t="shared" ca="1" si="292"/>
        <v>0</v>
      </c>
      <c r="CM93">
        <f t="shared" ca="1" si="293"/>
        <v>27.64</v>
      </c>
      <c r="CN93">
        <f t="shared" ca="1" si="294"/>
        <v>51.05900995669365</v>
      </c>
      <c r="CO93">
        <f t="shared" ca="1" si="295"/>
        <v>2.1952075238374098</v>
      </c>
      <c r="CP93">
        <f t="shared" ca="1" si="296"/>
        <v>0</v>
      </c>
      <c r="CQ93">
        <f t="shared" ca="1" si="297"/>
        <v>23.976640125262001</v>
      </c>
      <c r="CR93">
        <f t="shared" ca="1" si="298"/>
        <v>0</v>
      </c>
      <c r="CS93">
        <f t="shared" ca="1" si="299"/>
        <v>0</v>
      </c>
      <c r="CT93">
        <f t="shared" ca="1" si="300"/>
        <v>0</v>
      </c>
      <c r="CU93">
        <f t="shared" ca="1" si="301"/>
        <v>0</v>
      </c>
      <c r="CV93">
        <f t="shared" ca="1" si="302"/>
        <v>0</v>
      </c>
      <c r="CW93">
        <f t="shared" ca="1" si="303"/>
        <v>0</v>
      </c>
      <c r="CX93">
        <f t="shared" ca="1" si="304"/>
        <v>14.516215406261239</v>
      </c>
      <c r="CY93">
        <f t="shared" ca="1" si="305"/>
        <v>83.795513333805189</v>
      </c>
      <c r="CZ93">
        <f t="shared" ca="1" si="306"/>
        <v>0</v>
      </c>
      <c r="DA93">
        <f t="shared" ca="1" si="307"/>
        <v>0</v>
      </c>
      <c r="DB93">
        <f t="shared" ca="1" si="308"/>
        <v>0</v>
      </c>
      <c r="DC93">
        <f t="shared" ca="1" si="309"/>
        <v>-3.4603411202443848</v>
      </c>
      <c r="DD93">
        <f t="shared" ca="1" si="310"/>
        <v>-0.67259259259258997</v>
      </c>
      <c r="DE93">
        <f t="shared" ca="1" si="311"/>
        <v>-4.2713531824766857</v>
      </c>
      <c r="DF93">
        <f t="shared" ca="1" si="312"/>
        <v>-3.6409273431594849</v>
      </c>
      <c r="DG93">
        <f t="shared" ca="1" si="313"/>
        <v>-1.875299095332575</v>
      </c>
      <c r="DH93">
        <f t="shared" ca="1" si="314"/>
        <v>0</v>
      </c>
      <c r="DI93">
        <f t="shared" ca="1" si="315"/>
        <v>0.16666666666666649</v>
      </c>
      <c r="DJ93">
        <f t="shared" ca="1" si="316"/>
        <v>10</v>
      </c>
      <c r="DK93">
        <f t="shared" ca="1" si="317"/>
        <v>3</v>
      </c>
      <c r="DL93">
        <f t="shared" ca="1" si="318"/>
        <v>1</v>
      </c>
      <c r="DM93">
        <f t="shared" ca="1" si="319"/>
        <v>0</v>
      </c>
      <c r="DN93">
        <f t="shared" ca="1" si="320"/>
        <v>0</v>
      </c>
      <c r="DO93">
        <f t="shared" ca="1" si="321"/>
        <v>0</v>
      </c>
      <c r="DP93">
        <f t="shared" ca="1" si="322"/>
        <v>1</v>
      </c>
      <c r="DQ93">
        <f t="shared" ca="1" si="323"/>
        <v>0</v>
      </c>
      <c r="DR93">
        <f t="shared" ca="1" si="324"/>
        <v>1</v>
      </c>
      <c r="DS93">
        <f t="shared" ca="1" si="325"/>
        <v>0</v>
      </c>
      <c r="DT93">
        <f t="shared" ca="1" si="326"/>
        <v>1</v>
      </c>
      <c r="DU93">
        <f t="shared" ca="1" si="327"/>
        <v>2.5</v>
      </c>
      <c r="DV93">
        <f t="shared" ca="1" si="328"/>
        <v>2.5</v>
      </c>
      <c r="DW93">
        <f t="shared" ca="1" si="329"/>
        <v>0</v>
      </c>
      <c r="DX93">
        <f t="shared" ca="1" si="330"/>
        <v>0</v>
      </c>
      <c r="DY93">
        <f t="shared" ca="1" si="331"/>
        <v>0</v>
      </c>
      <c r="DZ93">
        <f t="shared" ca="1" si="332"/>
        <v>1</v>
      </c>
      <c r="EA93">
        <f t="shared" ca="1" si="333"/>
        <v>-2.2158999999999898</v>
      </c>
      <c r="EB93">
        <f t="shared" ca="1" si="334"/>
        <v>35.7331</v>
      </c>
      <c r="EC93">
        <f t="shared" ca="1" si="335"/>
        <v>0</v>
      </c>
      <c r="ED93">
        <f t="shared" ca="1" si="336"/>
        <v>0</v>
      </c>
      <c r="EE93">
        <f t="shared" ca="1" si="337"/>
        <v>0</v>
      </c>
      <c r="EF93">
        <f t="shared" ca="1" si="338"/>
        <v>0</v>
      </c>
      <c r="EG93">
        <f t="shared" ca="1" si="339"/>
        <v>0</v>
      </c>
      <c r="EH93">
        <f t="shared" ca="1" si="340"/>
        <v>0</v>
      </c>
      <c r="EI93">
        <f t="shared" ca="1" si="341"/>
        <v>0</v>
      </c>
      <c r="EJ93">
        <f t="shared" ca="1" si="342"/>
        <v>0</v>
      </c>
      <c r="EK93">
        <f t="shared" ca="1" si="343"/>
        <v>0</v>
      </c>
      <c r="EL93">
        <f t="shared" ca="1" si="344"/>
        <v>0</v>
      </c>
      <c r="EM93">
        <f t="shared" ca="1" si="345"/>
        <v>0</v>
      </c>
      <c r="EN93">
        <f t="shared" ca="1" si="346"/>
        <v>0</v>
      </c>
      <c r="EO93">
        <f t="shared" ca="1" si="347"/>
        <v>0</v>
      </c>
      <c r="EP93">
        <f t="shared" ca="1" si="348"/>
        <v>0</v>
      </c>
      <c r="EQ93">
        <f t="shared" ca="1" si="349"/>
        <v>0</v>
      </c>
      <c r="ER93">
        <f t="shared" ca="1" si="350"/>
        <v>0</v>
      </c>
      <c r="ES93">
        <f t="shared" ca="1" si="351"/>
        <v>0</v>
      </c>
      <c r="ET93">
        <f t="shared" ca="1" si="352"/>
        <v>0</v>
      </c>
      <c r="EU93">
        <f t="shared" ca="1" si="353"/>
        <v>0</v>
      </c>
      <c r="EV93">
        <f t="shared" ca="1" si="354"/>
        <v>0</v>
      </c>
      <c r="EW93">
        <f t="shared" ca="1" si="355"/>
        <v>0</v>
      </c>
      <c r="EX93">
        <f t="shared" ca="1" si="356"/>
        <v>0</v>
      </c>
      <c r="EY93">
        <f t="shared" ca="1" si="357"/>
        <v>0</v>
      </c>
      <c r="EZ93">
        <f t="shared" ca="1" si="358"/>
        <v>0</v>
      </c>
      <c r="FA93">
        <f t="shared" ca="1" si="359"/>
        <v>0</v>
      </c>
      <c r="FB93">
        <f t="shared" ca="1" si="360"/>
        <v>0</v>
      </c>
      <c r="FC93">
        <f t="shared" ca="1" si="361"/>
        <v>0</v>
      </c>
      <c r="FD93">
        <f t="shared" ca="1" si="362"/>
        <v>0</v>
      </c>
      <c r="FE93">
        <f t="shared" ca="1" si="363"/>
        <v>0</v>
      </c>
      <c r="FF93">
        <f t="shared" ca="1" si="364"/>
        <v>0</v>
      </c>
      <c r="FG93">
        <f t="shared" ca="1" si="365"/>
        <v>0</v>
      </c>
      <c r="FH93">
        <f t="shared" ca="1" si="366"/>
        <v>0</v>
      </c>
      <c r="FI93">
        <f t="shared" ca="1" si="367"/>
        <v>0</v>
      </c>
      <c r="FJ93">
        <f t="shared" ca="1" si="368"/>
        <v>0</v>
      </c>
      <c r="FK93">
        <f t="shared" ca="1" si="369"/>
        <v>1</v>
      </c>
      <c r="FL93">
        <f t="shared" ca="1" si="370"/>
        <v>0</v>
      </c>
      <c r="FM93">
        <f t="shared" ca="1" si="371"/>
        <v>0</v>
      </c>
      <c r="FN93">
        <f t="shared" ca="1" si="372"/>
        <v>0</v>
      </c>
      <c r="FO93">
        <f t="shared" ca="1" si="373"/>
        <v>0</v>
      </c>
      <c r="FP93">
        <f t="shared" ca="1" si="374"/>
        <v>0</v>
      </c>
      <c r="FQ93">
        <f t="shared" ca="1" si="375"/>
        <v>0</v>
      </c>
      <c r="FR93">
        <f t="shared" ca="1" si="376"/>
        <v>0</v>
      </c>
      <c r="FS93">
        <f t="shared" ca="1" si="377"/>
        <v>0</v>
      </c>
      <c r="FT93">
        <f t="shared" ca="1" si="378"/>
        <v>0</v>
      </c>
      <c r="FU93">
        <f t="shared" ca="1" si="379"/>
        <v>1.5</v>
      </c>
      <c r="FV93">
        <f t="shared" ca="1" si="380"/>
        <v>0</v>
      </c>
      <c r="FW93">
        <f t="shared" ca="1" si="381"/>
        <v>0</v>
      </c>
      <c r="FX93">
        <f t="shared" ca="1" si="382"/>
        <v>0</v>
      </c>
      <c r="FY93">
        <f t="shared" ca="1" si="383"/>
        <v>0</v>
      </c>
      <c r="FZ93">
        <f t="shared" ca="1" si="384"/>
        <v>0</v>
      </c>
      <c r="GA93">
        <f t="shared" ca="1" si="385"/>
        <v>0</v>
      </c>
      <c r="GB93">
        <f t="shared" ca="1" si="386"/>
        <v>0</v>
      </c>
      <c r="GC93">
        <f t="shared" ca="1" si="387"/>
        <v>0</v>
      </c>
      <c r="GD93">
        <f t="shared" ca="1" si="388"/>
        <v>0</v>
      </c>
      <c r="GE93">
        <f t="shared" ca="1" si="389"/>
        <v>0</v>
      </c>
      <c r="GF93">
        <f t="shared" ca="1" si="390"/>
        <v>0</v>
      </c>
      <c r="GG93">
        <f t="shared" ca="1" si="391"/>
        <v>0</v>
      </c>
      <c r="GH93">
        <f t="shared" ca="1" si="392"/>
        <v>0</v>
      </c>
      <c r="GI93">
        <f t="shared" ca="1" si="393"/>
        <v>0</v>
      </c>
      <c r="GJ93">
        <f t="shared" ca="1" si="394"/>
        <v>0</v>
      </c>
      <c r="GK93">
        <f t="shared" ca="1" si="395"/>
        <v>0</v>
      </c>
      <c r="GL93">
        <f t="shared" ca="1" si="396"/>
        <v>0</v>
      </c>
      <c r="GM93">
        <f t="shared" ca="1" si="397"/>
        <v>0</v>
      </c>
      <c r="GN93">
        <f t="shared" ca="1" si="398"/>
        <v>0</v>
      </c>
      <c r="GO93">
        <f t="shared" ca="1" si="399"/>
        <v>0</v>
      </c>
      <c r="GP93">
        <f t="shared" ca="1" si="400"/>
        <v>0</v>
      </c>
      <c r="GQ93">
        <f t="shared" ca="1" si="401"/>
        <v>0</v>
      </c>
      <c r="GR93">
        <f t="shared" ca="1" si="402"/>
        <v>0</v>
      </c>
      <c r="GS93">
        <f t="shared" ca="1" si="403"/>
        <v>0</v>
      </c>
      <c r="GT93">
        <f t="shared" ca="1" si="404"/>
        <v>0</v>
      </c>
      <c r="GU93">
        <f t="shared" ca="1" si="405"/>
        <v>0</v>
      </c>
      <c r="GV93">
        <f t="shared" ca="1" si="406"/>
        <v>0</v>
      </c>
      <c r="GW93">
        <f t="shared" ca="1" si="407"/>
        <v>0</v>
      </c>
      <c r="GX93">
        <f t="shared" ca="1" si="408"/>
        <v>0</v>
      </c>
      <c r="GY93">
        <f t="shared" ca="1" si="409"/>
        <v>1</v>
      </c>
      <c r="GZ93">
        <f t="shared" ca="1" si="410"/>
        <v>0</v>
      </c>
      <c r="HA93">
        <f t="shared" ca="1" si="411"/>
        <v>0</v>
      </c>
      <c r="HB93">
        <f t="shared" ca="1" si="412"/>
        <v>0</v>
      </c>
      <c r="HC93">
        <f t="shared" ca="1" si="413"/>
        <v>0</v>
      </c>
      <c r="HD93">
        <f t="shared" ca="1" si="414"/>
        <v>0</v>
      </c>
      <c r="HE93">
        <f t="shared" ca="1" si="415"/>
        <v>0</v>
      </c>
      <c r="HF93">
        <f t="shared" ca="1" si="416"/>
        <v>0</v>
      </c>
      <c r="HG93">
        <f t="shared" ca="1" si="417"/>
        <v>0</v>
      </c>
      <c r="HH93">
        <f t="shared" ca="1" si="418"/>
        <v>0</v>
      </c>
      <c r="HI93">
        <f t="shared" ca="1" si="419"/>
        <v>0</v>
      </c>
    </row>
    <row r="94" spans="2:217" x14ac:dyDescent="0.2">
      <c r="B94" s="2">
        <v>45353</v>
      </c>
      <c r="C94">
        <v>2</v>
      </c>
      <c r="D94">
        <v>1</v>
      </c>
      <c r="E94">
        <v>19</v>
      </c>
      <c r="F94">
        <v>10</v>
      </c>
      <c r="G94" s="5">
        <v>78</v>
      </c>
      <c r="H94">
        <f t="shared" ca="1" si="210"/>
        <v>6.666666666666667</v>
      </c>
      <c r="I94">
        <f t="shared" ca="1" si="211"/>
        <v>8.6666666666666661</v>
      </c>
      <c r="J94">
        <f t="shared" ca="1" si="212"/>
        <v>11.24971749811032</v>
      </c>
      <c r="K94">
        <f t="shared" ca="1" si="213"/>
        <v>-2.5858342781557</v>
      </c>
      <c r="L94">
        <f t="shared" ca="1" si="214"/>
        <v>11.24971749811032</v>
      </c>
      <c r="M94">
        <f t="shared" ca="1" si="215"/>
        <v>0</v>
      </c>
      <c r="N94">
        <f t="shared" ca="1" si="216"/>
        <v>0.51548310916828799</v>
      </c>
      <c r="O94">
        <f t="shared" ca="1" si="217"/>
        <v>242.38566666666668</v>
      </c>
      <c r="P94">
        <f t="shared" ca="1" si="218"/>
        <v>233.64966666666567</v>
      </c>
      <c r="Q94">
        <f t="shared" ca="1" si="219"/>
        <v>242.30763275733332</v>
      </c>
      <c r="R94">
        <f t="shared" ca="1" si="220"/>
        <v>52</v>
      </c>
      <c r="S94">
        <f t="shared" ca="1" si="221"/>
        <v>0</v>
      </c>
      <c r="T94">
        <f t="shared" ca="1" si="222"/>
        <v>0.34803806738275406</v>
      </c>
      <c r="U94">
        <f t="shared" ca="1" si="223"/>
        <v>-1</v>
      </c>
      <c r="V94">
        <f t="shared" ca="1" si="224"/>
        <v>1</v>
      </c>
      <c r="W94">
        <f t="shared" ca="1" si="225"/>
        <v>0.34803806738275406</v>
      </c>
      <c r="X94">
        <f t="shared" ca="1" si="226"/>
        <v>1.4629629629629601</v>
      </c>
      <c r="Y94">
        <f t="shared" ca="1" si="227"/>
        <v>2.0666666666666669</v>
      </c>
      <c r="Z94">
        <f t="shared" ca="1" si="228"/>
        <v>2.5629629629629602</v>
      </c>
      <c r="AA94">
        <f t="shared" ca="1" si="229"/>
        <v>7.3811169505412666</v>
      </c>
      <c r="AB94">
        <f t="shared" ca="1" si="230"/>
        <v>-0.21110041755527031</v>
      </c>
      <c r="AC94">
        <f t="shared" ca="1" si="231"/>
        <v>-4.8007237377369477E-3</v>
      </c>
      <c r="AD94">
        <f t="shared" ca="1" si="232"/>
        <v>-2.3904097389950767</v>
      </c>
      <c r="AE94">
        <f t="shared" ca="1" si="233"/>
        <v>-1.0936781905006526E-16</v>
      </c>
      <c r="AF94">
        <f t="shared" ca="1" si="234"/>
        <v>-3.24234175267752</v>
      </c>
      <c r="AG94">
        <f t="shared" ca="1" si="235"/>
        <v>0.443897298280788</v>
      </c>
      <c r="AH94">
        <f t="shared" ca="1" si="236"/>
        <v>-1.8447633055441901</v>
      </c>
      <c r="AI94">
        <f t="shared" ca="1" si="237"/>
        <v>2.9699986402507032E-6</v>
      </c>
      <c r="AJ94">
        <f t="shared" ca="1" si="238"/>
        <v>443.03065239503098</v>
      </c>
      <c r="AK94">
        <f t="shared" ca="1" si="239"/>
        <v>13.630768281804366</v>
      </c>
      <c r="AL94">
        <f t="shared" ca="1" si="240"/>
        <v>13.077154383848631</v>
      </c>
      <c r="AM94">
        <f t="shared" ca="1" si="241"/>
        <v>6.5679860083583206</v>
      </c>
      <c r="AN94">
        <f t="shared" ca="1" si="242"/>
        <v>7.5087598138762743</v>
      </c>
      <c r="AO94">
        <f t="shared" ca="1" si="243"/>
        <v>6.1912357419195905</v>
      </c>
      <c r="AP94">
        <f t="shared" ca="1" si="244"/>
        <v>2.0162616220863829</v>
      </c>
      <c r="AQ94">
        <f t="shared" ca="1" si="245"/>
        <v>1.18732715579472</v>
      </c>
      <c r="AR94">
        <f t="shared" ca="1" si="246"/>
        <v>1.18732715579472</v>
      </c>
      <c r="AS94">
        <f t="shared" ca="1" si="247"/>
        <v>0.61449691123069528</v>
      </c>
      <c r="AT94">
        <f t="shared" ca="1" si="248"/>
        <v>0.61449691123069528</v>
      </c>
      <c r="AU94">
        <f t="shared" ca="1" si="249"/>
        <v>0.31656540552159668</v>
      </c>
      <c r="AV94">
        <f t="shared" ca="1" si="250"/>
        <v>0.31656540552159668</v>
      </c>
      <c r="AW94">
        <f t="shared" ca="1" si="251"/>
        <v>-0.13666666666666669</v>
      </c>
      <c r="AX94">
        <f t="shared" ca="1" si="252"/>
        <v>5849.7832249290523</v>
      </c>
      <c r="AY94">
        <f t="shared" ca="1" si="253"/>
        <v>2.2446370475026733</v>
      </c>
      <c r="AZ94">
        <f t="shared" ca="1" si="254"/>
        <v>4.4176752449813206</v>
      </c>
      <c r="BA94">
        <f t="shared" ca="1" si="255"/>
        <v>2.8987259460436969</v>
      </c>
      <c r="BB94">
        <f t="shared" ca="1" si="256"/>
        <v>85.285985476194767</v>
      </c>
      <c r="BC94">
        <f t="shared" ca="1" si="257"/>
        <v>29.689381850270298</v>
      </c>
      <c r="BD94">
        <f t="shared" ca="1" si="258"/>
        <v>7.6697380771529327</v>
      </c>
      <c r="BE94">
        <f t="shared" ca="1" si="259"/>
        <v>0</v>
      </c>
      <c r="BF94">
        <f t="shared" ca="1" si="260"/>
        <v>0</v>
      </c>
      <c r="BG94">
        <f t="shared" ca="1" si="261"/>
        <v>0</v>
      </c>
      <c r="BH94">
        <f t="shared" ca="1" si="262"/>
        <v>4.2355262349845999</v>
      </c>
      <c r="BI94">
        <f t="shared" ca="1" si="263"/>
        <v>0</v>
      </c>
      <c r="BJ94">
        <f t="shared" ca="1" si="264"/>
        <v>2.9269433651165464</v>
      </c>
      <c r="BK94">
        <f t="shared" ca="1" si="265"/>
        <v>0</v>
      </c>
      <c r="BL94">
        <f t="shared" ca="1" si="266"/>
        <v>0</v>
      </c>
      <c r="BM94">
        <f t="shared" ca="1" si="267"/>
        <v>10.070697846105466</v>
      </c>
      <c r="BN94">
        <f t="shared" ca="1" si="268"/>
        <v>9.9110421074499975</v>
      </c>
      <c r="BO94">
        <f t="shared" ca="1" si="269"/>
        <v>11.094705614774275</v>
      </c>
      <c r="BP94">
        <f t="shared" ca="1" si="270"/>
        <v>9.0194126756230535</v>
      </c>
      <c r="BQ94">
        <f t="shared" ca="1" si="271"/>
        <v>44.619483268669363</v>
      </c>
      <c r="BR94">
        <f t="shared" ca="1" si="272"/>
        <v>3.7915908497890403</v>
      </c>
      <c r="BS94">
        <f t="shared" ca="1" si="273"/>
        <v>0</v>
      </c>
      <c r="BT94">
        <f t="shared" ca="1" si="274"/>
        <v>0</v>
      </c>
      <c r="BU94">
        <f t="shared" ca="1" si="275"/>
        <v>0</v>
      </c>
      <c r="BV94">
        <f t="shared" ca="1" si="276"/>
        <v>2.1243083004431234</v>
      </c>
      <c r="BW94">
        <f t="shared" ca="1" si="277"/>
        <v>2.16561989477198</v>
      </c>
      <c r="BX94">
        <f t="shared" ca="1" si="278"/>
        <v>31.9164454578038</v>
      </c>
      <c r="BY94">
        <f t="shared" ca="1" si="279"/>
        <v>0</v>
      </c>
      <c r="BZ94">
        <f t="shared" ca="1" si="280"/>
        <v>0</v>
      </c>
      <c r="CA94">
        <f t="shared" ca="1" si="281"/>
        <v>29.689381850270298</v>
      </c>
      <c r="CB94">
        <f t="shared" ca="1" si="282"/>
        <v>6.7185342149055325</v>
      </c>
      <c r="CC94">
        <f t="shared" ca="1" si="283"/>
        <v>0</v>
      </c>
      <c r="CD94">
        <f t="shared" ca="1" si="284"/>
        <v>0</v>
      </c>
      <c r="CE94">
        <f t="shared" ca="1" si="285"/>
        <v>2.16561989477198</v>
      </c>
      <c r="CF94">
        <f t="shared" ca="1" si="286"/>
        <v>2.1243083004431234</v>
      </c>
      <c r="CG94">
        <f t="shared" ca="1" si="287"/>
        <v>3.8781472273639266</v>
      </c>
      <c r="CH94">
        <f t="shared" ca="1" si="288"/>
        <v>9.622115648863554</v>
      </c>
      <c r="CI94">
        <f t="shared" ca="1" si="289"/>
        <v>26.183814399874198</v>
      </c>
      <c r="CJ94">
        <f t="shared" ca="1" si="290"/>
        <v>4.2355262349845999</v>
      </c>
      <c r="CK94">
        <f t="shared" ca="1" si="291"/>
        <v>0</v>
      </c>
      <c r="CL94">
        <f t="shared" ca="1" si="292"/>
        <v>0</v>
      </c>
      <c r="CM94">
        <f t="shared" ca="1" si="293"/>
        <v>27.64</v>
      </c>
      <c r="CN94">
        <f t="shared" ca="1" si="294"/>
        <v>45.710706227816303</v>
      </c>
      <c r="CO94">
        <f t="shared" ca="1" si="295"/>
        <v>2.9269433651165464</v>
      </c>
      <c r="CP94">
        <f t="shared" ca="1" si="296"/>
        <v>0</v>
      </c>
      <c r="CQ94">
        <f t="shared" ca="1" si="297"/>
        <v>23.976640125261998</v>
      </c>
      <c r="CR94">
        <f t="shared" ca="1" si="298"/>
        <v>0</v>
      </c>
      <c r="CS94">
        <f t="shared" ca="1" si="299"/>
        <v>0</v>
      </c>
      <c r="CT94">
        <f t="shared" ca="1" si="300"/>
        <v>0</v>
      </c>
      <c r="CU94">
        <f t="shared" ca="1" si="301"/>
        <v>0</v>
      </c>
      <c r="CV94">
        <f t="shared" ca="1" si="302"/>
        <v>0</v>
      </c>
      <c r="CW94">
        <f t="shared" ca="1" si="303"/>
        <v>0</v>
      </c>
      <c r="CX94">
        <f t="shared" ca="1" si="304"/>
        <v>12.003158053282485</v>
      </c>
      <c r="CY94">
        <f t="shared" ca="1" si="305"/>
        <v>71.312386227639138</v>
      </c>
      <c r="CZ94">
        <f t="shared" ca="1" si="306"/>
        <v>0</v>
      </c>
      <c r="DA94">
        <f t="shared" ca="1" si="307"/>
        <v>0</v>
      </c>
      <c r="DB94">
        <f t="shared" ca="1" si="308"/>
        <v>0</v>
      </c>
      <c r="DC94">
        <f t="shared" ca="1" si="309"/>
        <v>-3.1948523715041497</v>
      </c>
      <c r="DD94">
        <f t="shared" ca="1" si="310"/>
        <v>-0.89679012345678666</v>
      </c>
      <c r="DE94">
        <f t="shared" ca="1" si="311"/>
        <v>-3.9451949483497035</v>
      </c>
      <c r="DF94">
        <f t="shared" ca="1" si="312"/>
        <v>-1.1092206790123433</v>
      </c>
      <c r="DG94">
        <f t="shared" ca="1" si="313"/>
        <v>-1.1663281053162</v>
      </c>
      <c r="DH94">
        <f t="shared" ca="1" si="314"/>
        <v>0</v>
      </c>
      <c r="DI94">
        <f t="shared" ca="1" si="315"/>
        <v>8.3333333333333329E-2</v>
      </c>
      <c r="DJ94">
        <f t="shared" ca="1" si="316"/>
        <v>9.3333333333333339</v>
      </c>
      <c r="DK94">
        <f t="shared" ca="1" si="317"/>
        <v>3</v>
      </c>
      <c r="DL94">
        <f t="shared" ca="1" si="318"/>
        <v>1</v>
      </c>
      <c r="DM94">
        <f t="shared" ca="1" si="319"/>
        <v>0</v>
      </c>
      <c r="DN94">
        <f t="shared" ca="1" si="320"/>
        <v>0</v>
      </c>
      <c r="DO94">
        <f t="shared" ca="1" si="321"/>
        <v>0</v>
      </c>
      <c r="DP94">
        <f t="shared" ca="1" si="322"/>
        <v>1</v>
      </c>
      <c r="DQ94">
        <f t="shared" ca="1" si="323"/>
        <v>0</v>
      </c>
      <c r="DR94">
        <f t="shared" ca="1" si="324"/>
        <v>1</v>
      </c>
      <c r="DS94">
        <f t="shared" ca="1" si="325"/>
        <v>0</v>
      </c>
      <c r="DT94">
        <f t="shared" ca="1" si="326"/>
        <v>1</v>
      </c>
      <c r="DU94">
        <f t="shared" ca="1" si="327"/>
        <v>2.6666666666666665</v>
      </c>
      <c r="DV94">
        <f t="shared" ca="1" si="328"/>
        <v>1.6666666666666667</v>
      </c>
      <c r="DW94">
        <f t="shared" ca="1" si="329"/>
        <v>0</v>
      </c>
      <c r="DX94">
        <f t="shared" ca="1" si="330"/>
        <v>0</v>
      </c>
      <c r="DY94">
        <f t="shared" ca="1" si="331"/>
        <v>0</v>
      </c>
      <c r="DZ94">
        <f t="shared" ca="1" si="332"/>
        <v>1</v>
      </c>
      <c r="EA94">
        <f t="shared" ca="1" si="333"/>
        <v>-2.3729333333333233</v>
      </c>
      <c r="EB94">
        <f t="shared" ca="1" si="334"/>
        <v>31.932433333333336</v>
      </c>
      <c r="EC94">
        <f t="shared" ca="1" si="335"/>
        <v>0</v>
      </c>
      <c r="ED94">
        <f t="shared" ca="1" si="336"/>
        <v>0</v>
      </c>
      <c r="EE94">
        <f t="shared" ca="1" si="337"/>
        <v>0</v>
      </c>
      <c r="EF94">
        <f t="shared" ca="1" si="338"/>
        <v>0</v>
      </c>
      <c r="EG94">
        <f t="shared" ca="1" si="339"/>
        <v>0</v>
      </c>
      <c r="EH94">
        <f t="shared" ca="1" si="340"/>
        <v>0</v>
      </c>
      <c r="EI94">
        <f t="shared" ca="1" si="341"/>
        <v>0</v>
      </c>
      <c r="EJ94">
        <f t="shared" ca="1" si="342"/>
        <v>0</v>
      </c>
      <c r="EK94">
        <f t="shared" ca="1" si="343"/>
        <v>0</v>
      </c>
      <c r="EL94">
        <f t="shared" ca="1" si="344"/>
        <v>0</v>
      </c>
      <c r="EM94">
        <f t="shared" ca="1" si="345"/>
        <v>0</v>
      </c>
      <c r="EN94">
        <f t="shared" ca="1" si="346"/>
        <v>0</v>
      </c>
      <c r="EO94">
        <f t="shared" ca="1" si="347"/>
        <v>0</v>
      </c>
      <c r="EP94">
        <f t="shared" ca="1" si="348"/>
        <v>0</v>
      </c>
      <c r="EQ94">
        <f t="shared" ca="1" si="349"/>
        <v>0</v>
      </c>
      <c r="ER94">
        <f t="shared" ca="1" si="350"/>
        <v>0</v>
      </c>
      <c r="ES94">
        <f t="shared" ca="1" si="351"/>
        <v>0</v>
      </c>
      <c r="ET94">
        <f t="shared" ca="1" si="352"/>
        <v>0</v>
      </c>
      <c r="EU94">
        <f t="shared" ca="1" si="353"/>
        <v>0</v>
      </c>
      <c r="EV94">
        <f t="shared" ca="1" si="354"/>
        <v>0</v>
      </c>
      <c r="EW94">
        <f t="shared" ca="1" si="355"/>
        <v>0</v>
      </c>
      <c r="EX94">
        <f t="shared" ca="1" si="356"/>
        <v>0</v>
      </c>
      <c r="EY94">
        <f t="shared" ca="1" si="357"/>
        <v>0</v>
      </c>
      <c r="EZ94">
        <f t="shared" ca="1" si="358"/>
        <v>0</v>
      </c>
      <c r="FA94">
        <f t="shared" ca="1" si="359"/>
        <v>0</v>
      </c>
      <c r="FB94">
        <f t="shared" ca="1" si="360"/>
        <v>0</v>
      </c>
      <c r="FC94">
        <f t="shared" ca="1" si="361"/>
        <v>0</v>
      </c>
      <c r="FD94">
        <f t="shared" ca="1" si="362"/>
        <v>0</v>
      </c>
      <c r="FE94">
        <f t="shared" ca="1" si="363"/>
        <v>0</v>
      </c>
      <c r="FF94">
        <f t="shared" ca="1" si="364"/>
        <v>0</v>
      </c>
      <c r="FG94">
        <f t="shared" ca="1" si="365"/>
        <v>0</v>
      </c>
      <c r="FH94">
        <f t="shared" ca="1" si="366"/>
        <v>0</v>
      </c>
      <c r="FI94">
        <f t="shared" ca="1" si="367"/>
        <v>0</v>
      </c>
      <c r="FJ94">
        <f t="shared" ca="1" si="368"/>
        <v>0</v>
      </c>
      <c r="FK94">
        <f t="shared" ca="1" si="369"/>
        <v>1</v>
      </c>
      <c r="FL94">
        <f t="shared" ca="1" si="370"/>
        <v>0</v>
      </c>
      <c r="FM94">
        <f t="shared" ca="1" si="371"/>
        <v>0</v>
      </c>
      <c r="FN94">
        <f t="shared" ca="1" si="372"/>
        <v>0</v>
      </c>
      <c r="FO94">
        <f t="shared" ca="1" si="373"/>
        <v>0</v>
      </c>
      <c r="FP94">
        <f t="shared" ca="1" si="374"/>
        <v>0</v>
      </c>
      <c r="FQ94">
        <f t="shared" ca="1" si="375"/>
        <v>0</v>
      </c>
      <c r="FR94">
        <f t="shared" ca="1" si="376"/>
        <v>0</v>
      </c>
      <c r="FS94">
        <f t="shared" ca="1" si="377"/>
        <v>0</v>
      </c>
      <c r="FT94">
        <f t="shared" ca="1" si="378"/>
        <v>0</v>
      </c>
      <c r="FU94">
        <f t="shared" ca="1" si="379"/>
        <v>1.6666666666666667</v>
      </c>
      <c r="FV94">
        <f t="shared" ca="1" si="380"/>
        <v>0</v>
      </c>
      <c r="FW94">
        <f t="shared" ca="1" si="381"/>
        <v>0</v>
      </c>
      <c r="FX94">
        <f t="shared" ca="1" si="382"/>
        <v>0</v>
      </c>
      <c r="FY94">
        <f t="shared" ca="1" si="383"/>
        <v>0</v>
      </c>
      <c r="FZ94">
        <f t="shared" ca="1" si="384"/>
        <v>0</v>
      </c>
      <c r="GA94">
        <f t="shared" ca="1" si="385"/>
        <v>0</v>
      </c>
      <c r="GB94">
        <f t="shared" ca="1" si="386"/>
        <v>0</v>
      </c>
      <c r="GC94">
        <f t="shared" ca="1" si="387"/>
        <v>0</v>
      </c>
      <c r="GD94">
        <f t="shared" ca="1" si="388"/>
        <v>0</v>
      </c>
      <c r="GE94">
        <f t="shared" ca="1" si="389"/>
        <v>0</v>
      </c>
      <c r="GF94">
        <f t="shared" ca="1" si="390"/>
        <v>0</v>
      </c>
      <c r="GG94">
        <f t="shared" ca="1" si="391"/>
        <v>0</v>
      </c>
      <c r="GH94">
        <f t="shared" ca="1" si="392"/>
        <v>0</v>
      </c>
      <c r="GI94">
        <f t="shared" ca="1" si="393"/>
        <v>0</v>
      </c>
      <c r="GJ94">
        <f t="shared" ca="1" si="394"/>
        <v>0</v>
      </c>
      <c r="GK94">
        <f t="shared" ca="1" si="395"/>
        <v>0</v>
      </c>
      <c r="GL94">
        <f t="shared" ca="1" si="396"/>
        <v>0</v>
      </c>
      <c r="GM94">
        <f t="shared" ca="1" si="397"/>
        <v>0</v>
      </c>
      <c r="GN94">
        <f t="shared" ca="1" si="398"/>
        <v>0</v>
      </c>
      <c r="GO94">
        <f t="shared" ca="1" si="399"/>
        <v>0</v>
      </c>
      <c r="GP94">
        <f t="shared" ca="1" si="400"/>
        <v>0</v>
      </c>
      <c r="GQ94">
        <f t="shared" ca="1" si="401"/>
        <v>0</v>
      </c>
      <c r="GR94">
        <f t="shared" ca="1" si="402"/>
        <v>0</v>
      </c>
      <c r="GS94">
        <f t="shared" ca="1" si="403"/>
        <v>0</v>
      </c>
      <c r="GT94">
        <f t="shared" ca="1" si="404"/>
        <v>0</v>
      </c>
      <c r="GU94">
        <f t="shared" ca="1" si="405"/>
        <v>0</v>
      </c>
      <c r="GV94">
        <f t="shared" ca="1" si="406"/>
        <v>0</v>
      </c>
      <c r="GW94">
        <f t="shared" ca="1" si="407"/>
        <v>0</v>
      </c>
      <c r="GX94">
        <f t="shared" ca="1" si="408"/>
        <v>0</v>
      </c>
      <c r="GY94">
        <f t="shared" ca="1" si="409"/>
        <v>1</v>
      </c>
      <c r="GZ94">
        <f t="shared" ca="1" si="410"/>
        <v>0</v>
      </c>
      <c r="HA94">
        <f t="shared" ca="1" si="411"/>
        <v>0</v>
      </c>
      <c r="HB94">
        <f t="shared" ca="1" si="412"/>
        <v>0</v>
      </c>
      <c r="HC94">
        <f t="shared" ca="1" si="413"/>
        <v>0</v>
      </c>
      <c r="HD94">
        <f t="shared" ca="1" si="414"/>
        <v>0</v>
      </c>
      <c r="HE94">
        <f t="shared" ca="1" si="415"/>
        <v>0</v>
      </c>
      <c r="HF94">
        <f t="shared" ca="1" si="416"/>
        <v>0</v>
      </c>
      <c r="HG94">
        <f t="shared" ca="1" si="417"/>
        <v>0</v>
      </c>
      <c r="HH94">
        <f t="shared" ca="1" si="418"/>
        <v>0</v>
      </c>
      <c r="HI94">
        <f t="shared" ca="1" si="419"/>
        <v>0</v>
      </c>
    </row>
    <row r="95" spans="2:217" x14ac:dyDescent="0.2">
      <c r="B95" s="2">
        <v>45353</v>
      </c>
      <c r="C95">
        <v>2</v>
      </c>
      <c r="D95">
        <v>1</v>
      </c>
      <c r="E95">
        <v>19</v>
      </c>
      <c r="F95">
        <v>16</v>
      </c>
      <c r="G95" s="5">
        <v>108</v>
      </c>
      <c r="H95">
        <f t="shared" ref="H95:H131" ca="1" si="420">(INDIRECT("h"&amp;$E95)*$C95+INDIRECT("h"&amp;$F95)*$D95)/($C95+$D95)</f>
        <v>6.666666666666667</v>
      </c>
      <c r="I95">
        <f t="shared" ref="I95:I131" ca="1" si="421">(INDIRECT("i"&amp;$E95)*$C95+INDIRECT("i"&amp;$F95)*$D95)/($C95+$D95)</f>
        <v>8.3333333333333339</v>
      </c>
      <c r="J95">
        <f t="shared" ref="J95:J131" ca="1" si="422">(INDIRECT("j"&amp;$E95)*$C95+INDIRECT("j"&amp;$F95)*$D95)/($C95+$D95)</f>
        <v>13.144935988284168</v>
      </c>
      <c r="K95">
        <f t="shared" ref="K95:K131" ca="1" si="423">(INDIRECT("k"&amp;$E95)*$C95+INDIRECT("k"&amp;$F95)*$D95)/($C95+$D95)</f>
        <v>-2.6062424414210064</v>
      </c>
      <c r="L95">
        <f t="shared" ref="L95:L131" ca="1" si="424">(INDIRECT("l"&amp;$E95)*$C95+INDIRECT("l"&amp;$F95)*$D95)/($C95+$D95)</f>
        <v>13.144935988284168</v>
      </c>
      <c r="M95">
        <f t="shared" ref="M95:M131" ca="1" si="425">(INDIRECT("m"&amp;$E95)*$C95+INDIRECT("m"&amp;$F95)*$D95)/($C95+$D95)</f>
        <v>0</v>
      </c>
      <c r="N95">
        <f t="shared" ref="N95:N131" ca="1" si="426">(INDIRECT("n"&amp;$E95)*$C95+INDIRECT("n"&amp;$F95)*$D95)/($C95+$D95)</f>
        <v>0.52191914274974305</v>
      </c>
      <c r="O95">
        <f t="shared" ref="O95:O131" ca="1" si="427">(INDIRECT("o"&amp;$E95)*$C95+INDIRECT("o"&amp;$F95)*$D95)/($C95+$D95)</f>
        <v>248.38233333333301</v>
      </c>
      <c r="P95">
        <f t="shared" ref="P95:P131" ca="1" si="428">(INDIRECT("p"&amp;$E95)*$C95+INDIRECT("p"&amp;$F95)*$D95)/($C95+$D95)</f>
        <v>239.98233333333232</v>
      </c>
      <c r="Q95">
        <f t="shared" ref="Q95:Q131" ca="1" si="429">(INDIRECT("q"&amp;$E95)*$C95+INDIRECT("q"&amp;$F95)*$D95)/($C95+$D95)</f>
        <v>248.30449215333331</v>
      </c>
      <c r="R95">
        <f t="shared" ref="R95:R131" ca="1" si="430">(INDIRECT("r"&amp;$E95)*$C95+INDIRECT("r"&amp;$F95)*$D95)/($C95+$D95)</f>
        <v>54</v>
      </c>
      <c r="S95">
        <f t="shared" ref="S95:S131" ca="1" si="431">(INDIRECT("s"&amp;$E95)*$C95+INDIRECT("s"&amp;$F95)*$D95)/($C95+$D95)</f>
        <v>0</v>
      </c>
      <c r="T95">
        <f t="shared" ref="T95:T131" ca="1" si="432">(INDIRECT("t"&amp;$E95)*$C95+INDIRECT("t"&amp;$F95)*$D95)/($C95+$D95)</f>
        <v>0.3480380673828023</v>
      </c>
      <c r="U95">
        <f t="shared" ref="U95:U131" ca="1" si="433">(INDIRECT("u"&amp;$E95)*$C95+INDIRECT("u"&amp;$F95)*$D95)/($C95+$D95)</f>
        <v>-1</v>
      </c>
      <c r="V95">
        <f t="shared" ref="V95:V131" ca="1" si="434">(INDIRECT("v"&amp;$E95)*$C95+INDIRECT("v"&amp;$F95)*$D95)/($C95+$D95)</f>
        <v>1</v>
      </c>
      <c r="W95">
        <f t="shared" ref="W95:W131" ca="1" si="435">(INDIRECT("w"&amp;$E95)*$C95+INDIRECT("w"&amp;$F95)*$D95)/($C95+$D95)</f>
        <v>0.3480380673828023</v>
      </c>
      <c r="X95">
        <f t="shared" ref="X95:X131" ca="1" si="436">(INDIRECT("x"&amp;$E95)*$C95+INDIRECT("x"&amp;$F95)*$D95)/($C95+$D95)</f>
        <v>1.4781144781144733</v>
      </c>
      <c r="Y95">
        <f t="shared" ref="Y95:Y131" ca="1" si="437">(INDIRECT("y"&amp;$E95)*$C95+INDIRECT("y"&amp;$F95)*$D95)/($C95+$D95)</f>
        <v>2.0606060606060601</v>
      </c>
      <c r="Z95">
        <f t="shared" ref="Z95:Z131" ca="1" si="438">(INDIRECT("z"&amp;$E95)*$C95+INDIRECT("z"&amp;$F95)*$D95)/($C95+$D95)</f>
        <v>2.5387205387205332</v>
      </c>
      <c r="AA95">
        <f t="shared" ref="AA95:AA131" ca="1" si="439">(INDIRECT("aa"&amp;$E95)*$C95+INDIRECT("aa"&amp;$F95)*$D95)/($C95+$D95)</f>
        <v>7.3811169505412684</v>
      </c>
      <c r="AB95">
        <f t="shared" ref="AB95:AB131" ca="1" si="440">(INDIRECT("ab"&amp;$E95)*$C95+INDIRECT("ab"&amp;$F95)*$D95)/($C95+$D95)</f>
        <v>-0.21109792574575334</v>
      </c>
      <c r="AC95">
        <f t="shared" ref="AC95:AC131" ca="1" si="441">(INDIRECT("ac"&amp;$E95)*$C95+INDIRECT("ac"&amp;$F95)*$D95)/($C95+$D95)</f>
        <v>-1.3295912921511567E-16</v>
      </c>
      <c r="AD95">
        <f t="shared" ref="AD95:AD131" ca="1" si="442">(INDIRECT("ad"&amp;$E95)*$C95+INDIRECT("ad"&amp;$F95)*$D95)/($C95+$D95)</f>
        <v>-2.3901428104462137</v>
      </c>
      <c r="AE95">
        <f t="shared" ref="AE95:AE131" ca="1" si="443">(INDIRECT("ae"&amp;$E95)*$C95+INDIRECT("ae"&amp;$F95)*$D95)/($C95+$D95)</f>
        <v>-4.5803302468505834E-17</v>
      </c>
      <c r="AF95">
        <f t="shared" ref="AF95:AF131" ca="1" si="444">(INDIRECT("af"&amp;$E95)*$C95+INDIRECT("af"&amp;$F95)*$D95)/($C95+$D95)</f>
        <v>-3.242341973568323</v>
      </c>
      <c r="AG95">
        <f t="shared" ref="AG95:AG131" ca="1" si="445">(INDIRECT("ag"&amp;$E95)*$C95+INDIRECT("ag"&amp;$F95)*$D95)/($C95+$D95)</f>
        <v>0.44389729828078822</v>
      </c>
      <c r="AH95">
        <f t="shared" ref="AH95:AH131" ca="1" si="446">(INDIRECT("ah"&amp;$E95)*$C95+INDIRECT("ah"&amp;$F95)*$D95)/($C95+$D95)</f>
        <v>-1.8447633034318365</v>
      </c>
      <c r="AI95">
        <f t="shared" ref="AI95:AI131" ca="1" si="447">(INDIRECT("ai"&amp;$E95)*$C95+INDIRECT("ai"&amp;$F95)*$D95)/($C95+$D95)</f>
        <v>2.9699986402507032E-6</v>
      </c>
      <c r="AJ95">
        <f t="shared" ref="AJ95:AJ131" ca="1" si="448">(INDIRECT("aj"&amp;$E95)*$C95+INDIRECT("aj"&amp;$F95)*$D95)/($C95+$D95)</f>
        <v>444.68591979624534</v>
      </c>
      <c r="AK95">
        <f t="shared" ref="AK95:AK131" ca="1" si="449">(INDIRECT("ak"&amp;$E95)*$C95+INDIRECT("ak"&amp;$F95)*$D95)/($C95+$D95)</f>
        <v>13.630768281804366</v>
      </c>
      <c r="AL95">
        <f t="shared" ref="AL95:AL131" ca="1" si="450">(INDIRECT("al"&amp;$E95)*$C95+INDIRECT("al"&amp;$F95)*$D95)/($C95+$D95)</f>
        <v>12.869809208185066</v>
      </c>
      <c r="AM95">
        <f t="shared" ref="AM95:AM131" ca="1" si="451">(INDIRECT("am"&amp;$E95)*$C95+INDIRECT("am"&amp;$F95)*$D95)/($C95+$D95)</f>
        <v>6.6939741660280632</v>
      </c>
      <c r="AN95">
        <f t="shared" ref="AN95:AN131" ca="1" si="452">(INDIRECT("an"&amp;$E95)*$C95+INDIRECT("an"&amp;$F95)*$D95)/($C95+$D95)</f>
        <v>7.5087598138762743</v>
      </c>
      <c r="AO95">
        <f t="shared" ref="AO95:AO131" ca="1" si="453">(INDIRECT("ao"&amp;$E95)*$C95+INDIRECT("ao"&amp;$F95)*$D95)/($C95+$D95)</f>
        <v>6.0875631540877935</v>
      </c>
      <c r="AP95">
        <f t="shared" ref="AP95:AP131" ca="1" si="454">(INDIRECT("ap"&amp;$E95)*$C95+INDIRECT("ap"&amp;$F95)*$D95)/($C95+$D95)</f>
        <v>2.0792557009212564</v>
      </c>
      <c r="AQ95">
        <f t="shared" ref="AQ95:AQ131" ca="1" si="455">(INDIRECT("aq"&amp;$E95)*$C95+INDIRECT("aq"&amp;$F95)*$D95)/($C95+$D95)</f>
        <v>1.2503212346295933</v>
      </c>
      <c r="AR95">
        <f t="shared" ref="AR95:AR131" ca="1" si="456">(INDIRECT("ar"&amp;$E95)*$C95+INDIRECT("ar"&amp;$F95)*$D95)/($C95+$D95)</f>
        <v>1.2503212346295933</v>
      </c>
      <c r="AS95">
        <f t="shared" ref="AS95:AS131" ca="1" si="457">(INDIRECT("as"&amp;$E95)*$C95+INDIRECT("as"&amp;$F95)*$D95)/($C95+$D95)</f>
        <v>0.64599395064813103</v>
      </c>
      <c r="AT95">
        <f t="shared" ref="AT95:AT131" ca="1" si="458">(INDIRECT("at"&amp;$E95)*$C95+INDIRECT("at"&amp;$F95)*$D95)/($C95+$D95)</f>
        <v>0.64599395064813103</v>
      </c>
      <c r="AU95">
        <f t="shared" ref="AU95:AU131" ca="1" si="459">(INDIRECT("au"&amp;$E95)*$C95+INDIRECT("au"&amp;$F95)*$D95)/($C95+$D95)</f>
        <v>0.33231392523031467</v>
      </c>
      <c r="AV95">
        <f t="shared" ref="AV95:AV131" ca="1" si="460">(INDIRECT("av"&amp;$E95)*$C95+INDIRECT("av"&amp;$F95)*$D95)/($C95+$D95)</f>
        <v>0.33231392523031467</v>
      </c>
      <c r="AW95">
        <f t="shared" ref="AW95:AW131" ca="1" si="461">(INDIRECT("aw"&amp;$E95)*$C95+INDIRECT("aw"&amp;$F95)*$D95)/($C95+$D95)</f>
        <v>-0.16</v>
      </c>
      <c r="AX95">
        <f t="shared" ref="AX95:AX131" ca="1" si="462">(INDIRECT("ax"&amp;$E95)*$C95+INDIRECT("ax"&amp;$F95)*$D95)/($C95+$D95)</f>
        <v>5849.7832249290523</v>
      </c>
      <c r="AY95">
        <f t="shared" ref="AY95:AY131" ca="1" si="463">(INDIRECT("ay"&amp;$E95)*$C95+INDIRECT("ay"&amp;$F95)*$D95)/($C95+$D95)</f>
        <v>2.4504154196439636</v>
      </c>
      <c r="AZ95">
        <f t="shared" ref="AZ95:AZ131" ca="1" si="464">(INDIRECT("az"&amp;$E95)*$C95+INDIRECT("az"&amp;$F95)*$D95)/($C95+$D95)</f>
        <v>4.3539125426011163</v>
      </c>
      <c r="BA95">
        <f t="shared" ref="BA95:BA131" ca="1" si="465">(INDIRECT("ba"&amp;$E95)*$C95+INDIRECT("ba"&amp;$F95)*$D95)/($C95+$D95)</f>
        <v>3.063885304445447</v>
      </c>
      <c r="BB95">
        <f t="shared" ref="BB95:BB131" ca="1" si="466">(INDIRECT("bb"&amp;$E95)*$C95+INDIRECT("bb"&amp;$F95)*$D95)/($C95+$D95)</f>
        <v>86.206173777114216</v>
      </c>
      <c r="BC95">
        <f t="shared" ref="BC95:BC131" ca="1" si="467">(INDIRECT("bc"&amp;$E95)*$C95+INDIRECT("bc"&amp;$F95)*$D95)/($C95+$D95)</f>
        <v>29.689381850270298</v>
      </c>
      <c r="BD95">
        <f t="shared" ref="BD95:BD131" ca="1" si="468">(INDIRECT("bd"&amp;$E95)*$C95+INDIRECT("bd"&amp;$F95)*$D95)/($C95+$D95)</f>
        <v>9.6088116908348962</v>
      </c>
      <c r="BE95">
        <f t="shared" ref="BE95:BE131" ca="1" si="469">(INDIRECT("be"&amp;$E95)*$C95+INDIRECT("be"&amp;$F95)*$D95)/($C95+$D95)</f>
        <v>0</v>
      </c>
      <c r="BF95">
        <f t="shared" ref="BF95:BF131" ca="1" si="470">(INDIRECT("bf"&amp;$E95)*$C95+INDIRECT("bf"&amp;$F95)*$D95)/($C95+$D95)</f>
        <v>0</v>
      </c>
      <c r="BG95">
        <f t="shared" ref="BG95:BG131" ca="1" si="471">(INDIRECT("bg"&amp;$E95)*$C95+INDIRECT("bg"&amp;$F95)*$D95)/($C95+$D95)</f>
        <v>0</v>
      </c>
      <c r="BH95">
        <f t="shared" ref="BH95:BH131" ca="1" si="472">(INDIRECT("bh"&amp;$E95)*$C95+INDIRECT("bh"&amp;$F95)*$D95)/($C95+$D95)</f>
        <v>4.2355262349845999</v>
      </c>
      <c r="BI95">
        <f t="shared" ref="BI95:BI131" ca="1" si="473">(INDIRECT("bi"&amp;$E95)*$C95+INDIRECT("bi"&amp;$F95)*$D95)/($C95+$D95)</f>
        <v>0</v>
      </c>
      <c r="BJ95">
        <f t="shared" ref="BJ95:BJ131" ca="1" si="474">(INDIRECT("bj"&amp;$E95)*$C95+INDIRECT("bj"&amp;$F95)*$D95)/($C95+$D95)</f>
        <v>4.3904150476748196</v>
      </c>
      <c r="BK95">
        <f t="shared" ref="BK95:BK131" ca="1" si="475">(INDIRECT("bk"&amp;$E95)*$C95+INDIRECT("bk"&amp;$F95)*$D95)/($C95+$D95)</f>
        <v>0</v>
      </c>
      <c r="BL95">
        <f t="shared" ref="BL95:BL131" ca="1" si="476">(INDIRECT("bl"&amp;$E95)*$C95+INDIRECT("bl"&amp;$F95)*$D95)/($C95+$D95)</f>
        <v>0</v>
      </c>
      <c r="BM95">
        <f t="shared" ref="BM95:BM131" ca="1" si="477">(INDIRECT("bm"&amp;$E95)*$C95+INDIRECT("bm"&amp;$F95)*$D95)/($C95+$D95)</f>
        <v>4.0282791384421666</v>
      </c>
      <c r="BN95">
        <f t="shared" ref="BN95:BN131" ca="1" si="478">(INDIRECT("bn"&amp;$E95)*$C95+INDIRECT("bn"&amp;$F95)*$D95)/($C95+$D95)</f>
        <v>13.939321245892167</v>
      </c>
      <c r="BO95">
        <f t="shared" ref="BO95:BO131" ca="1" si="479">(INDIRECT("bo"&amp;$E95)*$C95+INDIRECT("bo"&amp;$F95)*$D95)/($C95+$D95)</f>
        <v>11.094705614774275</v>
      </c>
      <c r="BP95">
        <f t="shared" ref="BP95:BP131" ca="1" si="480">(INDIRECT("bp"&amp;$E95)*$C95+INDIRECT("bp"&amp;$F95)*$D95)/($C95+$D95)</f>
        <v>8.5624931568996541</v>
      </c>
      <c r="BQ95">
        <f t="shared" ref="BQ95:BQ131" ca="1" si="481">(INDIRECT("bq"&amp;$E95)*$C95+INDIRECT("bq"&amp;$F95)*$D95)/($C95+$D95)</f>
        <v>45.626035432504231</v>
      </c>
      <c r="BR95">
        <f t="shared" ref="BR95:BR131" ca="1" si="482">(INDIRECT("br"&amp;$E95)*$C95+INDIRECT("br"&amp;$F95)*$D95)/($C95+$D95)</f>
        <v>3.7915908497890403</v>
      </c>
      <c r="BS95">
        <f t="shared" ref="BS95:BS131" ca="1" si="483">(INDIRECT("bs"&amp;$E95)*$C95+INDIRECT("bs"&amp;$F95)*$D95)/($C95+$D95)</f>
        <v>0</v>
      </c>
      <c r="BT95">
        <f t="shared" ref="BT95:BT131" ca="1" si="484">(INDIRECT("bt"&amp;$E95)*$C95+INDIRECT("bt"&amp;$F95)*$D95)/($C95+$D95)</f>
        <v>0</v>
      </c>
      <c r="BU95">
        <f t="shared" ref="BU95:BU131" ca="1" si="485">(INDIRECT("bu"&amp;$E95)*$C95+INDIRECT("bu"&amp;$F95)*$D95)/($C95+$D95)</f>
        <v>0</v>
      </c>
      <c r="BV95">
        <f t="shared" ref="BV95:BV131" ca="1" si="486">(INDIRECT("bv"&amp;$E95)*$C95+INDIRECT("bv"&amp;$F95)*$D95)/($C95+$D95)</f>
        <v>2.1243083004431234</v>
      </c>
      <c r="BW95">
        <f t="shared" ref="BW95:BW131" ca="1" si="487">(INDIRECT("bw"&amp;$E95)*$C95+INDIRECT("bw"&amp;$F95)*$D95)/($C95+$D95)</f>
        <v>2.16561989477198</v>
      </c>
      <c r="BX95">
        <f t="shared" ref="BX95:BX131" ca="1" si="488">(INDIRECT("bx"&amp;$E95)*$C95+INDIRECT("bx"&amp;$F95)*$D95)/($C95+$D95)</f>
        <v>31.841379502264669</v>
      </c>
      <c r="BY95">
        <f t="shared" ref="BY95:BY131" ca="1" si="489">(INDIRECT("by"&amp;$E95)*$C95+INDIRECT("by"&amp;$F95)*$D95)/($C95+$D95)</f>
        <v>0</v>
      </c>
      <c r="BZ95">
        <f t="shared" ref="BZ95:BZ131" ca="1" si="490">(INDIRECT("bz"&amp;$E95)*$C95+INDIRECT("bz"&amp;$F95)*$D95)/($C95+$D95)</f>
        <v>0</v>
      </c>
      <c r="CA95">
        <f t="shared" ref="CA95:CA131" ca="1" si="491">(INDIRECT("ca"&amp;$E95)*$C95+INDIRECT("ca"&amp;$F95)*$D95)/($C95+$D95)</f>
        <v>29.689381850270298</v>
      </c>
      <c r="CB95">
        <f t="shared" ref="CB95:CB131" ca="1" si="492">(INDIRECT("cb"&amp;$E95)*$C95+INDIRECT("cb"&amp;$F95)*$D95)/($C95+$D95)</f>
        <v>8.1820058974638048</v>
      </c>
      <c r="CC95">
        <f t="shared" ref="CC95:CC131" ca="1" si="493">(INDIRECT("cc"&amp;$E95)*$C95+INDIRECT("cc"&amp;$F95)*$D95)/($C95+$D95)</f>
        <v>0</v>
      </c>
      <c r="CD95">
        <f t="shared" ref="CD95:CD131" ca="1" si="494">(INDIRECT("cd"&amp;$E95)*$C95+INDIRECT("cd"&amp;$F95)*$D95)/($C95+$D95)</f>
        <v>0</v>
      </c>
      <c r="CE95">
        <f t="shared" ref="CE95:CE131" ca="1" si="495">(INDIRECT("ce"&amp;$E95)*$C95+INDIRECT("ce"&amp;$F95)*$D95)/($C95+$D95)</f>
        <v>2.16561989477198</v>
      </c>
      <c r="CF95">
        <f t="shared" ref="CF95:CF131" ca="1" si="496">(INDIRECT("cf"&amp;$E95)*$C95+INDIRECT("cf"&amp;$F95)*$D95)/($C95+$D95)</f>
        <v>2.1243083004431234</v>
      </c>
      <c r="CG95">
        <f t="shared" ref="CG95:CG131" ca="1" si="497">(INDIRECT("cg"&amp;$E95)*$C95+INDIRECT("cg"&amp;$F95)*$D95)/($C95+$D95)</f>
        <v>5.8172208410458905</v>
      </c>
      <c r="CH95">
        <f t="shared" ref="CH95:CH131" ca="1" si="498">(INDIRECT("ch"&amp;$E95)*$C95+INDIRECT("ch"&amp;$F95)*$D95)/($C95+$D95)</f>
        <v>9.1651961301401546</v>
      </c>
      <c r="CI95">
        <f t="shared" ref="CI95:CI131" ca="1" si="499">(INDIRECT("ci"&amp;$E95)*$C95+INDIRECT("ci"&amp;$F95)*$D95)/($C95+$D95)</f>
        <v>24.169674830653104</v>
      </c>
      <c r="CJ95">
        <f t="shared" ref="CJ95:CJ131" ca="1" si="500">(INDIRECT("cj"&amp;$E95)*$C95+INDIRECT("cj"&amp;$F95)*$D95)/($C95+$D95)</f>
        <v>4.2355262349845999</v>
      </c>
      <c r="CK95">
        <f t="shared" ref="CK95:CK131" ca="1" si="501">(INDIRECT("ck"&amp;$E95)*$C95+INDIRECT("ck"&amp;$F95)*$D95)/($C95+$D95)</f>
        <v>0</v>
      </c>
      <c r="CL95">
        <f t="shared" ref="CL95:CL131" ca="1" si="502">(INDIRECT("cl"&amp;$E95)*$C95+INDIRECT("cl"&amp;$F95)*$D95)/($C95+$D95)</f>
        <v>0</v>
      </c>
      <c r="CM95">
        <f t="shared" ref="CM95:CM131" ca="1" si="503">(INDIRECT("cm"&amp;$E95)*$C95+INDIRECT("cm"&amp;$F95)*$D95)/($C95+$D95)</f>
        <v>27.64</v>
      </c>
      <c r="CN95">
        <f t="shared" ref="CN95:CN131" ca="1" si="504">(INDIRECT("cn"&amp;$E95)*$C95+INDIRECT("cn"&amp;$F95)*$D95)/($C95+$D95)</f>
        <v>45.635640272277165</v>
      </c>
      <c r="CO95">
        <f t="shared" ref="CO95:CO131" ca="1" si="505">(INDIRECT("co"&amp;$E95)*$C95+INDIRECT("co"&amp;$F95)*$D95)/($C95+$D95)</f>
        <v>4.3904150476748196</v>
      </c>
      <c r="CP95">
        <f t="shared" ref="CP95:CP131" ca="1" si="506">(INDIRECT("cp"&amp;$E95)*$C95+INDIRECT("cp"&amp;$F95)*$D95)/($C95+$D95)</f>
        <v>0</v>
      </c>
      <c r="CQ95">
        <f t="shared" ref="CQ95:CQ131" ca="1" si="507">(INDIRECT("cq"&amp;$E95)*$C95+INDIRECT("cq"&amp;$F95)*$D95)/($C95+$D95)</f>
        <v>23.976640125261998</v>
      </c>
      <c r="CR95">
        <f t="shared" ref="CR95:CR131" ca="1" si="508">(INDIRECT("cr"&amp;$E95)*$C95+INDIRECT("cr"&amp;$F95)*$D95)/($C95+$D95)</f>
        <v>0</v>
      </c>
      <c r="CS95">
        <f t="shared" ref="CS95:CS131" ca="1" si="509">(INDIRECT("cs"&amp;$E95)*$C95+INDIRECT("cs"&amp;$F95)*$D95)/($C95+$D95)</f>
        <v>0</v>
      </c>
      <c r="CT95">
        <f t="shared" ref="CT95:CT131" ca="1" si="510">(INDIRECT("ct"&amp;$E95)*$C95+INDIRECT("ct"&amp;$F95)*$D95)/($C95+$D95)</f>
        <v>0</v>
      </c>
      <c r="CU95">
        <f t="shared" ref="CU95:CU131" ca="1" si="511">(INDIRECT("cu"&amp;$E95)*$C95+INDIRECT("cu"&amp;$F95)*$D95)/($C95+$D95)</f>
        <v>0</v>
      </c>
      <c r="CV95">
        <f t="shared" ref="CV95:CV131" ca="1" si="512">(INDIRECT("cv"&amp;$E95)*$C95+INDIRECT("cv"&amp;$F95)*$D95)/($C95+$D95)</f>
        <v>0</v>
      </c>
      <c r="CW95">
        <f t="shared" ref="CW95:CW131" ca="1" si="513">(INDIRECT("cw"&amp;$E95)*$C95+INDIRECT("cw"&amp;$F95)*$D95)/($C95+$D95)</f>
        <v>0</v>
      </c>
      <c r="CX95">
        <f t="shared" ref="CX95:CX131" ca="1" si="514">(INDIRECT("cx"&amp;$E95)*$C95+INDIRECT("cx"&amp;$F95)*$D95)/($C95+$D95)</f>
        <v>11.546238534559087</v>
      </c>
      <c r="CY95">
        <f t="shared" ref="CY95:CY131" ca="1" si="515">(INDIRECT("cy"&amp;$E95)*$C95+INDIRECT("cy"&amp;$F95)*$D95)/($C95+$D95)</f>
        <v>73.013419390904431</v>
      </c>
      <c r="CZ95">
        <f t="shared" ref="CZ95:CZ131" ca="1" si="516">(INDIRECT("cz"&amp;$E95)*$C95+INDIRECT("cz"&amp;$F95)*$D95)/($C95+$D95)</f>
        <v>0</v>
      </c>
      <c r="DA95">
        <f t="shared" ref="DA95:DA131" ca="1" si="517">(INDIRECT("da"&amp;$E95)*$C95+INDIRECT("da"&amp;$F95)*$D95)/($C95+$D95)</f>
        <v>0</v>
      </c>
      <c r="DB95">
        <f t="shared" ref="DB95:DB131" ca="1" si="518">(INDIRECT("db"&amp;$E95)*$C95+INDIRECT("db"&amp;$F95)*$D95)/($C95+$D95)</f>
        <v>0</v>
      </c>
      <c r="DC95">
        <f t="shared" ref="DC95:DC131" ca="1" si="519">(INDIRECT("dc"&amp;$E95)*$C95+INDIRECT("dc"&amp;$F95)*$D95)/($C95+$D95)</f>
        <v>-3.2504773715041502</v>
      </c>
      <c r="DD95">
        <f t="shared" ref="DD95:DD131" ca="1" si="520">(INDIRECT("dd"&amp;$E95)*$C95+INDIRECT("dd"&amp;$F95)*$D95)/($C95+$D95)</f>
        <v>-1.4034306500377867</v>
      </c>
      <c r="DE95">
        <f t="shared" ref="DE95:DE131" ca="1" si="521">(INDIRECT("de"&amp;$E95)*$C95+INDIRECT("de"&amp;$F95)*$D95)/($C95+$D95)</f>
        <v>-4.035776643990924</v>
      </c>
      <c r="DF95">
        <f t="shared" ref="DF95:DF131" ca="1" si="522">(INDIRECT("df"&amp;$E95)*$C95+INDIRECT("df"&amp;$F95)*$D95)/($C95+$D95)</f>
        <v>-1.1369984567901235</v>
      </c>
      <c r="DG95">
        <f t="shared" ref="DG95:DG131" ca="1" si="523">(INDIRECT("dg"&amp;$E95)*$C95+INDIRECT("dg"&amp;$F95)*$D95)/($C95+$D95)</f>
        <v>-1.1867362685815066</v>
      </c>
      <c r="DH95">
        <f t="shared" ref="DH95:DH131" ca="1" si="524">(INDIRECT("dh"&amp;$E95)*$C95+INDIRECT("dh"&amp;$F95)*$D95)/($C95+$D95)</f>
        <v>0</v>
      </c>
      <c r="DI95">
        <f t="shared" ref="DI95:DI131" ca="1" si="525">(INDIRECT("di"&amp;$E95)*$C95+INDIRECT("di"&amp;$F95)*$D95)/($C95+$D95)</f>
        <v>8.3333333333333329E-2</v>
      </c>
      <c r="DJ95">
        <f t="shared" ref="DJ95:DJ131" ca="1" si="526">(INDIRECT("dj"&amp;$E95)*$C95+INDIRECT("dj"&amp;$F95)*$D95)/($C95+$D95)</f>
        <v>9.6666666666666661</v>
      </c>
      <c r="DK95">
        <f t="shared" ref="DK95:DK131" ca="1" si="527">(INDIRECT("dk"&amp;$E95)*$C95+INDIRECT("dk"&amp;$F95)*$D95)/($C95+$D95)</f>
        <v>3</v>
      </c>
      <c r="DL95">
        <f t="shared" ref="DL95:DL131" ca="1" si="528">(INDIRECT("dl"&amp;$E95)*$C95+INDIRECT("dl"&amp;$F95)*$D95)/($C95+$D95)</f>
        <v>1</v>
      </c>
      <c r="DM95">
        <f t="shared" ref="DM95:DM131" ca="1" si="529">(INDIRECT("dm"&amp;$E95)*$C95+INDIRECT("dm"&amp;$F95)*$D95)/($C95+$D95)</f>
        <v>0</v>
      </c>
      <c r="DN95">
        <f t="shared" ref="DN95:DN131" ca="1" si="530">(INDIRECT("dn"&amp;$E95)*$C95+INDIRECT("dn"&amp;$F95)*$D95)/($C95+$D95)</f>
        <v>0</v>
      </c>
      <c r="DO95">
        <f t="shared" ref="DO95:DO131" ca="1" si="531">(INDIRECT("do"&amp;$E95)*$C95+INDIRECT("do"&amp;$F95)*$D95)/($C95+$D95)</f>
        <v>0</v>
      </c>
      <c r="DP95">
        <f t="shared" ref="DP95:DP131" ca="1" si="532">(INDIRECT("dp"&amp;$E95)*$C95+INDIRECT("dp"&amp;$F95)*$D95)/($C95+$D95)</f>
        <v>1</v>
      </c>
      <c r="DQ95">
        <f t="shared" ref="DQ95:DQ131" ca="1" si="533">(INDIRECT("dq"&amp;$E95)*$C95+INDIRECT("dq"&amp;$F95)*$D95)/($C95+$D95)</f>
        <v>0</v>
      </c>
      <c r="DR95">
        <f t="shared" ref="DR95:DR131" ca="1" si="534">(INDIRECT("dr"&amp;$E95)*$C95+INDIRECT("dr"&amp;$F95)*$D95)/($C95+$D95)</f>
        <v>1</v>
      </c>
      <c r="DS95">
        <f t="shared" ref="DS95:DS131" ca="1" si="535">(INDIRECT("ds"&amp;$E95)*$C95+INDIRECT("ds"&amp;$F95)*$D95)/($C95+$D95)</f>
        <v>0</v>
      </c>
      <c r="DT95">
        <f t="shared" ref="DT95:DT131" ca="1" si="536">(INDIRECT("dt"&amp;$E95)*$C95+INDIRECT("dt"&amp;$F95)*$D95)/($C95+$D95)</f>
        <v>1</v>
      </c>
      <c r="DU95">
        <f t="shared" ref="DU95:DU131" ca="1" si="537">(INDIRECT("du"&amp;$E95)*$C95+INDIRECT("du"&amp;$F95)*$D95)/($C95+$D95)</f>
        <v>3</v>
      </c>
      <c r="DV95">
        <f t="shared" ref="DV95:DV131" ca="1" si="538">(INDIRECT("dv"&amp;$E95)*$C95+INDIRECT("dv"&amp;$F95)*$D95)/($C95+$D95)</f>
        <v>1.6666666666666667</v>
      </c>
      <c r="DW95">
        <f t="shared" ref="DW95:DW131" ca="1" si="539">(INDIRECT("dw"&amp;$E95)*$C95+INDIRECT("dw"&amp;$F95)*$D95)/($C95+$D95)</f>
        <v>0</v>
      </c>
      <c r="DX95">
        <f t="shared" ref="DX95:DX131" ca="1" si="540">(INDIRECT("dx"&amp;$E95)*$C95+INDIRECT("dx"&amp;$F95)*$D95)/($C95+$D95)</f>
        <v>0</v>
      </c>
      <c r="DY95">
        <f t="shared" ref="DY95:DY131" ca="1" si="541">(INDIRECT("dy"&amp;$E95)*$C95+INDIRECT("dy"&amp;$F95)*$D95)/($C95+$D95)</f>
        <v>0</v>
      </c>
      <c r="DZ95">
        <f t="shared" ref="DZ95:DZ131" ca="1" si="542">(INDIRECT("dz"&amp;$E95)*$C95+INDIRECT("dz"&amp;$F95)*$D95)/($C95+$D95)</f>
        <v>1</v>
      </c>
      <c r="EA95">
        <f t="shared" ref="EA95:EA131" ca="1" si="543">(INDIRECT("ea"&amp;$E95)*$C95+INDIRECT("ea"&amp;$F95)*$D95)/($C95+$D95)</f>
        <v>-2.3265666666666571</v>
      </c>
      <c r="EB95">
        <f t="shared" ref="EB95:EB131" ca="1" si="544">(INDIRECT("eb"&amp;$E95)*$C95+INDIRECT("eb"&amp;$F95)*$D95)/($C95+$D95)</f>
        <v>31.918433333333336</v>
      </c>
      <c r="EC95">
        <f t="shared" ref="EC95:EC131" ca="1" si="545">(INDIRECT("ec"&amp;$E95)*$C95+INDIRECT("ec"&amp;$F95)*$D95)/($C95+$D95)</f>
        <v>0</v>
      </c>
      <c r="ED95">
        <f t="shared" ref="ED95:ED131" ca="1" si="546">(INDIRECT("ed"&amp;$E95)*$C95+INDIRECT("ed"&amp;$F95)*$D95)/($C95+$D95)</f>
        <v>0</v>
      </c>
      <c r="EE95">
        <f t="shared" ref="EE95:EE131" ca="1" si="547">(INDIRECT("ee"&amp;$E95)*$C95+INDIRECT("ee"&amp;$F95)*$D95)/($C95+$D95)</f>
        <v>0</v>
      </c>
      <c r="EF95">
        <f t="shared" ref="EF95:EF131" ca="1" si="548">(INDIRECT("ef"&amp;$E95)*$C95+INDIRECT("ef"&amp;$F95)*$D95)/($C95+$D95)</f>
        <v>0</v>
      </c>
      <c r="EG95">
        <f t="shared" ref="EG95:EG131" ca="1" si="549">(INDIRECT("eg"&amp;$E95)*$C95+INDIRECT("eg"&amp;$F95)*$D95)/($C95+$D95)</f>
        <v>0</v>
      </c>
      <c r="EH95">
        <f t="shared" ref="EH95:EH131" ca="1" si="550">(INDIRECT("eh"&amp;$E95)*$C95+INDIRECT("eh"&amp;$F95)*$D95)/($C95+$D95)</f>
        <v>0</v>
      </c>
      <c r="EI95">
        <f t="shared" ref="EI95:EI131" ca="1" si="551">(INDIRECT("ei"&amp;$E95)*$C95+INDIRECT("ei"&amp;$F95)*$D95)/($C95+$D95)</f>
        <v>0</v>
      </c>
      <c r="EJ95">
        <f t="shared" ref="EJ95:EJ131" ca="1" si="552">(INDIRECT("ej"&amp;$E95)*$C95+INDIRECT("ej"&amp;$F95)*$D95)/($C95+$D95)</f>
        <v>0</v>
      </c>
      <c r="EK95">
        <f t="shared" ref="EK95:EK131" ca="1" si="553">(INDIRECT("ek"&amp;$E95)*$C95+INDIRECT("ek"&amp;$F95)*$D95)/($C95+$D95)</f>
        <v>0</v>
      </c>
      <c r="EL95">
        <f t="shared" ref="EL95:EL131" ca="1" si="554">(INDIRECT("el"&amp;$E95)*$C95+INDIRECT("el"&amp;$F95)*$D95)/($C95+$D95)</f>
        <v>0</v>
      </c>
      <c r="EM95">
        <f t="shared" ref="EM95:EM131" ca="1" si="555">(INDIRECT("em"&amp;$E95)*$C95+INDIRECT("em"&amp;$F95)*$D95)/($C95+$D95)</f>
        <v>0</v>
      </c>
      <c r="EN95">
        <f t="shared" ref="EN95:EN131" ca="1" si="556">(INDIRECT("en"&amp;$E95)*$C95+INDIRECT("en"&amp;$F95)*$D95)/($C95+$D95)</f>
        <v>0</v>
      </c>
      <c r="EO95">
        <f t="shared" ref="EO95:EO131" ca="1" si="557">(INDIRECT("eo"&amp;$E95)*$C95+INDIRECT("eo"&amp;$F95)*$D95)/($C95+$D95)</f>
        <v>0</v>
      </c>
      <c r="EP95">
        <f t="shared" ref="EP95:EP131" ca="1" si="558">(INDIRECT("ep"&amp;$E95)*$C95+INDIRECT("ep"&amp;$F95)*$D95)/($C95+$D95)</f>
        <v>0</v>
      </c>
      <c r="EQ95">
        <f t="shared" ref="EQ95:EQ131" ca="1" si="559">(INDIRECT("eq"&amp;$E95)*$C95+INDIRECT("eq"&amp;$F95)*$D95)/($C95+$D95)</f>
        <v>0</v>
      </c>
      <c r="ER95">
        <f t="shared" ref="ER95:ER131" ca="1" si="560">(INDIRECT("er"&amp;$E95)*$C95+INDIRECT("er"&amp;$F95)*$D95)/($C95+$D95)</f>
        <v>0</v>
      </c>
      <c r="ES95">
        <f t="shared" ref="ES95:ES131" ca="1" si="561">(INDIRECT("es"&amp;$E95)*$C95+INDIRECT("es"&amp;$F95)*$D95)/($C95+$D95)</f>
        <v>0</v>
      </c>
      <c r="ET95">
        <f t="shared" ref="ET95:ET131" ca="1" si="562">(INDIRECT("et"&amp;$E95)*$C95+INDIRECT("et"&amp;$F95)*$D95)/($C95+$D95)</f>
        <v>0</v>
      </c>
      <c r="EU95">
        <f t="shared" ref="EU95:EU131" ca="1" si="563">(INDIRECT("eu"&amp;$E95)*$C95+INDIRECT("eu"&amp;$F95)*$D95)/($C95+$D95)</f>
        <v>0</v>
      </c>
      <c r="EV95">
        <f t="shared" ref="EV95:EV131" ca="1" si="564">(INDIRECT("ev"&amp;$E95)*$C95+INDIRECT("ev"&amp;$F95)*$D95)/($C95+$D95)</f>
        <v>0</v>
      </c>
      <c r="EW95">
        <f t="shared" ref="EW95:EW131" ca="1" si="565">(INDIRECT("ew"&amp;$E95)*$C95+INDIRECT("ew"&amp;$F95)*$D95)/($C95+$D95)</f>
        <v>0</v>
      </c>
      <c r="EX95">
        <f t="shared" ref="EX95:EX131" ca="1" si="566">(INDIRECT("ex"&amp;$E95)*$C95+INDIRECT("ex"&amp;$F95)*$D95)/($C95+$D95)</f>
        <v>0</v>
      </c>
      <c r="EY95">
        <f t="shared" ref="EY95:EY131" ca="1" si="567">(INDIRECT("ey"&amp;$E95)*$C95+INDIRECT("ey"&amp;$F95)*$D95)/($C95+$D95)</f>
        <v>0</v>
      </c>
      <c r="EZ95">
        <f t="shared" ref="EZ95:EZ131" ca="1" si="568">(INDIRECT("ez"&amp;$E95)*$C95+INDIRECT("ez"&amp;$F95)*$D95)/($C95+$D95)</f>
        <v>0</v>
      </c>
      <c r="FA95">
        <f t="shared" ref="FA95:FA131" ca="1" si="569">(INDIRECT("fa"&amp;$E95)*$C95+INDIRECT("fa"&amp;$F95)*$D95)/($C95+$D95)</f>
        <v>0</v>
      </c>
      <c r="FB95">
        <f t="shared" ref="FB95:FB131" ca="1" si="570">(INDIRECT("fb"&amp;$E95)*$C95+INDIRECT("fb"&amp;$F95)*$D95)/($C95+$D95)</f>
        <v>0</v>
      </c>
      <c r="FC95">
        <f t="shared" ref="FC95:FC131" ca="1" si="571">(INDIRECT("fc"&amp;$E95)*$C95+INDIRECT("fc"&amp;$F95)*$D95)/($C95+$D95)</f>
        <v>0</v>
      </c>
      <c r="FD95">
        <f t="shared" ref="FD95:FD131" ca="1" si="572">(INDIRECT("fd"&amp;$E95)*$C95+INDIRECT("fd"&amp;$F95)*$D95)/($C95+$D95)</f>
        <v>0</v>
      </c>
      <c r="FE95">
        <f t="shared" ref="FE95:FE131" ca="1" si="573">(INDIRECT("fe"&amp;$E95)*$C95+INDIRECT("fe"&amp;$F95)*$D95)/($C95+$D95)</f>
        <v>0</v>
      </c>
      <c r="FF95">
        <f t="shared" ref="FF95:FF131" ca="1" si="574">(INDIRECT("ff"&amp;$E95)*$C95+INDIRECT("ff"&amp;$F95)*$D95)/($C95+$D95)</f>
        <v>0</v>
      </c>
      <c r="FG95">
        <f t="shared" ref="FG95:FG131" ca="1" si="575">(INDIRECT("fg"&amp;$E95)*$C95+INDIRECT("fg"&amp;$F95)*$D95)/($C95+$D95)</f>
        <v>0</v>
      </c>
      <c r="FH95">
        <f t="shared" ref="FH95:FH131" ca="1" si="576">(INDIRECT("fh"&amp;$E95)*$C95+INDIRECT("fh"&amp;$F95)*$D95)/($C95+$D95)</f>
        <v>0</v>
      </c>
      <c r="FI95">
        <f t="shared" ref="FI95:FI131" ca="1" si="577">(INDIRECT("fi"&amp;$E95)*$C95+INDIRECT("fi"&amp;$F95)*$D95)/($C95+$D95)</f>
        <v>0</v>
      </c>
      <c r="FJ95">
        <f t="shared" ref="FJ95:FJ131" ca="1" si="578">(INDIRECT("fj"&amp;$E95)*$C95+INDIRECT("fj"&amp;$F95)*$D95)/($C95+$D95)</f>
        <v>0</v>
      </c>
      <c r="FK95">
        <f t="shared" ref="FK95:FK131" ca="1" si="579">(INDIRECT("fk"&amp;$E95)*$C95+INDIRECT("fk"&amp;$F95)*$D95)/($C95+$D95)</f>
        <v>1</v>
      </c>
      <c r="FL95">
        <f t="shared" ref="FL95:FL131" ca="1" si="580">(INDIRECT("fl"&amp;$E95)*$C95+INDIRECT("fl"&amp;$F95)*$D95)/($C95+$D95)</f>
        <v>0</v>
      </c>
      <c r="FM95">
        <f t="shared" ref="FM95:FM131" ca="1" si="581">(INDIRECT("fm"&amp;$E95)*$C95+INDIRECT("fm"&amp;$F95)*$D95)/($C95+$D95)</f>
        <v>0</v>
      </c>
      <c r="FN95">
        <f t="shared" ref="FN95:FN131" ca="1" si="582">(INDIRECT("fn"&amp;$E95)*$C95+INDIRECT("fn"&amp;$F95)*$D95)/($C95+$D95)</f>
        <v>0</v>
      </c>
      <c r="FO95">
        <f t="shared" ref="FO95:FO131" ca="1" si="583">(INDIRECT("fo"&amp;$E95)*$C95+INDIRECT("fo"&amp;$F95)*$D95)/($C95+$D95)</f>
        <v>0</v>
      </c>
      <c r="FP95">
        <f t="shared" ref="FP95:FP131" ca="1" si="584">(INDIRECT("fp"&amp;$E95)*$C95+INDIRECT("fp"&amp;$F95)*$D95)/($C95+$D95)</f>
        <v>0</v>
      </c>
      <c r="FQ95">
        <f t="shared" ref="FQ95:FQ131" ca="1" si="585">(INDIRECT("fq"&amp;$E95)*$C95+INDIRECT("fq"&amp;$F95)*$D95)/($C95+$D95)</f>
        <v>0</v>
      </c>
      <c r="FR95">
        <f t="shared" ref="FR95:FR131" ca="1" si="586">(INDIRECT("fr"&amp;$E95)*$C95+INDIRECT("fr"&amp;$F95)*$D95)/($C95+$D95)</f>
        <v>0</v>
      </c>
      <c r="FS95">
        <f t="shared" ref="FS95:FS131" ca="1" si="587">(INDIRECT("fs"&amp;$E95)*$C95+INDIRECT("fs"&amp;$F95)*$D95)/($C95+$D95)</f>
        <v>0</v>
      </c>
      <c r="FT95">
        <f t="shared" ref="FT95:FT131" ca="1" si="588">(INDIRECT("ft"&amp;$E95)*$C95+INDIRECT("ft"&amp;$F95)*$D95)/($C95+$D95)</f>
        <v>0</v>
      </c>
      <c r="FU95">
        <f t="shared" ref="FU95:FU131" ca="1" si="589">(INDIRECT("fu"&amp;$E95)*$C95+INDIRECT("fu"&amp;$F95)*$D95)/($C95+$D95)</f>
        <v>2</v>
      </c>
      <c r="FV95">
        <f t="shared" ref="FV95:FV131" ca="1" si="590">(INDIRECT("fv"&amp;$E95)*$C95+INDIRECT("fv"&amp;$F95)*$D95)/($C95+$D95)</f>
        <v>0</v>
      </c>
      <c r="FW95">
        <f t="shared" ref="FW95:FW131" ca="1" si="591">(INDIRECT("fw"&amp;$E95)*$C95+INDIRECT("fw"&amp;$F95)*$D95)/($C95+$D95)</f>
        <v>0</v>
      </c>
      <c r="FX95">
        <f t="shared" ref="FX95:FX131" ca="1" si="592">(INDIRECT("fx"&amp;$E95)*$C95+INDIRECT("fx"&amp;$F95)*$D95)/($C95+$D95)</f>
        <v>0</v>
      </c>
      <c r="FY95">
        <f t="shared" ref="FY95:FY131" ca="1" si="593">(INDIRECT("fy"&amp;$E95)*$C95+INDIRECT("fy"&amp;$F95)*$D95)/($C95+$D95)</f>
        <v>0</v>
      </c>
      <c r="FZ95">
        <f t="shared" ref="FZ95:FZ131" ca="1" si="594">(INDIRECT("fz"&amp;$E95)*$C95+INDIRECT("fz"&amp;$F95)*$D95)/($C95+$D95)</f>
        <v>0</v>
      </c>
      <c r="GA95">
        <f t="shared" ref="GA95:GA131" ca="1" si="595">(INDIRECT("ga"&amp;$E95)*$C95+INDIRECT("ga"&amp;$F95)*$D95)/($C95+$D95)</f>
        <v>0</v>
      </c>
      <c r="GB95">
        <f t="shared" ref="GB95:GB131" ca="1" si="596">(INDIRECT("gb"&amp;$E95)*$C95+INDIRECT("gb"&amp;$F95)*$D95)/($C95+$D95)</f>
        <v>0</v>
      </c>
      <c r="GC95">
        <f t="shared" ref="GC95:GC131" ca="1" si="597">(INDIRECT("gc"&amp;$E95)*$C95+INDIRECT("gc"&amp;$F95)*$D95)/($C95+$D95)</f>
        <v>0</v>
      </c>
      <c r="GD95">
        <f t="shared" ref="GD95:GD131" ca="1" si="598">(INDIRECT("gd"&amp;$E95)*$C95+INDIRECT("gd"&amp;$F95)*$D95)/($C95+$D95)</f>
        <v>0</v>
      </c>
      <c r="GE95">
        <f t="shared" ref="GE95:GE131" ca="1" si="599">(INDIRECT("ge"&amp;$E95)*$C95+INDIRECT("ge"&amp;$F95)*$D95)/($C95+$D95)</f>
        <v>0</v>
      </c>
      <c r="GF95">
        <f t="shared" ref="GF95:GF131" ca="1" si="600">(INDIRECT("gf"&amp;$E95)*$C95+INDIRECT("gf"&amp;$F95)*$D95)/($C95+$D95)</f>
        <v>0</v>
      </c>
      <c r="GG95">
        <f t="shared" ref="GG95:GG131" ca="1" si="601">(INDIRECT("gg"&amp;$E95)*$C95+INDIRECT("gg"&amp;$F95)*$D95)/($C95+$D95)</f>
        <v>0</v>
      </c>
      <c r="GH95">
        <f t="shared" ref="GH95:GH131" ca="1" si="602">(INDIRECT("gh"&amp;$E95)*$C95+INDIRECT("gh"&amp;$F95)*$D95)/($C95+$D95)</f>
        <v>0</v>
      </c>
      <c r="GI95">
        <f t="shared" ref="GI95:GI131" ca="1" si="603">(INDIRECT("gi"&amp;$E95)*$C95+INDIRECT("gi"&amp;$F95)*$D95)/($C95+$D95)</f>
        <v>0</v>
      </c>
      <c r="GJ95">
        <f t="shared" ref="GJ95:GJ131" ca="1" si="604">(INDIRECT("gj"&amp;$E95)*$C95+INDIRECT("gj"&amp;$F95)*$D95)/($C95+$D95)</f>
        <v>0</v>
      </c>
      <c r="GK95">
        <f t="shared" ref="GK95:GK131" ca="1" si="605">(INDIRECT("gk"&amp;$E95)*$C95+INDIRECT("gk"&amp;$F95)*$D95)/($C95+$D95)</f>
        <v>0</v>
      </c>
      <c r="GL95">
        <f t="shared" ref="GL95:GL131" ca="1" si="606">(INDIRECT("gl"&amp;$E95)*$C95+INDIRECT("gl"&amp;$F95)*$D95)/($C95+$D95)</f>
        <v>0</v>
      </c>
      <c r="GM95">
        <f t="shared" ref="GM95:GM131" ca="1" si="607">(INDIRECT("gm"&amp;$E95)*$C95+INDIRECT("gm"&amp;$F95)*$D95)/($C95+$D95)</f>
        <v>0</v>
      </c>
      <c r="GN95">
        <f t="shared" ref="GN95:GN131" ca="1" si="608">(INDIRECT("gn"&amp;$E95)*$C95+INDIRECT("gn"&amp;$F95)*$D95)/($C95+$D95)</f>
        <v>0</v>
      </c>
      <c r="GO95">
        <f t="shared" ref="GO95:GO131" ca="1" si="609">(INDIRECT("go"&amp;$E95)*$C95+INDIRECT("go"&amp;$F95)*$D95)/($C95+$D95)</f>
        <v>0</v>
      </c>
      <c r="GP95">
        <f t="shared" ref="GP95:GP131" ca="1" si="610">(INDIRECT("gp"&amp;$E95)*$C95+INDIRECT("gp"&amp;$F95)*$D95)/($C95+$D95)</f>
        <v>0</v>
      </c>
      <c r="GQ95">
        <f t="shared" ref="GQ95:GQ131" ca="1" si="611">(INDIRECT("gq"&amp;$E95)*$C95+INDIRECT("gq"&amp;$F95)*$D95)/($C95+$D95)</f>
        <v>0</v>
      </c>
      <c r="GR95">
        <f t="shared" ref="GR95:GR131" ca="1" si="612">(INDIRECT("gr"&amp;$E95)*$C95+INDIRECT("gr"&amp;$F95)*$D95)/($C95+$D95)</f>
        <v>0</v>
      </c>
      <c r="GS95">
        <f t="shared" ref="GS95:GS131" ca="1" si="613">(INDIRECT("gs"&amp;$E95)*$C95+INDIRECT("gs"&amp;$F95)*$D95)/($C95+$D95)</f>
        <v>0</v>
      </c>
      <c r="GT95">
        <f t="shared" ref="GT95:GT131" ca="1" si="614">(INDIRECT("gt"&amp;$E95)*$C95+INDIRECT("gt"&amp;$F95)*$D95)/($C95+$D95)</f>
        <v>0</v>
      </c>
      <c r="GU95">
        <f t="shared" ref="GU95:GU131" ca="1" si="615">(INDIRECT("gu"&amp;$E95)*$C95+INDIRECT("gu"&amp;$F95)*$D95)/($C95+$D95)</f>
        <v>0</v>
      </c>
      <c r="GV95">
        <f t="shared" ref="GV95:GV131" ca="1" si="616">(INDIRECT("gv"&amp;$E95)*$C95+INDIRECT("gv"&amp;$F95)*$D95)/($C95+$D95)</f>
        <v>0</v>
      </c>
      <c r="GW95">
        <f t="shared" ref="GW95:GW131" ca="1" si="617">(INDIRECT("gw"&amp;$E95)*$C95+INDIRECT("gw"&amp;$F95)*$D95)/($C95+$D95)</f>
        <v>0</v>
      </c>
      <c r="GX95">
        <f t="shared" ref="GX95:GX131" ca="1" si="618">(INDIRECT("gx"&amp;$E95)*$C95+INDIRECT("gx"&amp;$F95)*$D95)/($C95+$D95)</f>
        <v>0</v>
      </c>
      <c r="GY95">
        <f t="shared" ref="GY95:GY131" ca="1" si="619">(INDIRECT("gy"&amp;$E95)*$C95+INDIRECT("gy"&amp;$F95)*$D95)/($C95+$D95)</f>
        <v>1</v>
      </c>
      <c r="GZ95">
        <f t="shared" ref="GZ95:GZ131" ca="1" si="620">(INDIRECT("gz"&amp;$E95)*$C95+INDIRECT("gz"&amp;$F95)*$D95)/($C95+$D95)</f>
        <v>0</v>
      </c>
      <c r="HA95">
        <f t="shared" ref="HA95:HA131" ca="1" si="621">(INDIRECT("ha"&amp;$E95)*$C95+INDIRECT("ha"&amp;$F95)*$D95)/($C95+$D95)</f>
        <v>0</v>
      </c>
      <c r="HB95">
        <f t="shared" ref="HB95:HB131" ca="1" si="622">(INDIRECT("hb"&amp;$E95)*$C95+INDIRECT("hb"&amp;$F95)*$D95)/($C95+$D95)</f>
        <v>0</v>
      </c>
      <c r="HC95">
        <f t="shared" ref="HC95:HC131" ca="1" si="623">(INDIRECT("hc"&amp;$E95)*$C95+INDIRECT("hc"&amp;$F95)*$D95)/($C95+$D95)</f>
        <v>0</v>
      </c>
      <c r="HD95">
        <f t="shared" ref="HD95:HD131" ca="1" si="624">(INDIRECT("hd"&amp;$E95)*$C95+INDIRECT("hd"&amp;$F95)*$D95)/($C95+$D95)</f>
        <v>0</v>
      </c>
      <c r="HE95">
        <f t="shared" ref="HE95:HE131" ca="1" si="625">(INDIRECT("he"&amp;$E95)*$C95+INDIRECT("he"&amp;$F95)*$D95)/($C95+$D95)</f>
        <v>0</v>
      </c>
      <c r="HF95">
        <f t="shared" ref="HF95:HF131" ca="1" si="626">(INDIRECT("hf"&amp;$E95)*$C95+INDIRECT("hf"&amp;$F95)*$D95)/($C95+$D95)</f>
        <v>0</v>
      </c>
      <c r="HG95">
        <f t="shared" ref="HG95:HG131" ca="1" si="627">(INDIRECT("hg"&amp;$E95)*$C95+INDIRECT("hg"&amp;$F95)*$D95)/($C95+$D95)</f>
        <v>0</v>
      </c>
      <c r="HH95">
        <f t="shared" ref="HH95:HH131" ca="1" si="628">(INDIRECT("hh"&amp;$E95)*$C95+INDIRECT("hh"&amp;$F95)*$D95)/($C95+$D95)</f>
        <v>0</v>
      </c>
      <c r="HI95">
        <f t="shared" ref="HI95:HI131" ca="1" si="629">(INDIRECT("hi"&amp;$E95)*$C95+INDIRECT("hi"&amp;$F95)*$D95)/($C95+$D95)</f>
        <v>0</v>
      </c>
    </row>
    <row r="96" spans="2:217" x14ac:dyDescent="0.2">
      <c r="B96" s="2">
        <v>45353</v>
      </c>
      <c r="C96">
        <v>2</v>
      </c>
      <c r="D96">
        <v>1</v>
      </c>
      <c r="E96">
        <v>19</v>
      </c>
      <c r="F96">
        <v>22</v>
      </c>
      <c r="G96" s="5">
        <v>709</v>
      </c>
      <c r="H96">
        <f t="shared" ca="1" si="420"/>
        <v>5.666666666666667</v>
      </c>
      <c r="I96">
        <f t="shared" ca="1" si="421"/>
        <v>8</v>
      </c>
      <c r="J96">
        <f t="shared" ca="1" si="422"/>
        <v>11.215381078357234</v>
      </c>
      <c r="K96">
        <f t="shared" ca="1" si="423"/>
        <v>-2.5099382716049301</v>
      </c>
      <c r="L96">
        <f t="shared" ca="1" si="424"/>
        <v>11.215381078357234</v>
      </c>
      <c r="M96">
        <f t="shared" ca="1" si="425"/>
        <v>0</v>
      </c>
      <c r="N96">
        <f t="shared" ca="1" si="426"/>
        <v>0.51799778127997731</v>
      </c>
      <c r="O96">
        <f t="shared" ca="1" si="427"/>
        <v>244.39533333333335</v>
      </c>
      <c r="P96">
        <f t="shared" ca="1" si="428"/>
        <v>236.33133333333231</v>
      </c>
      <c r="Q96">
        <f t="shared" ca="1" si="429"/>
        <v>244.29310640266667</v>
      </c>
      <c r="R96">
        <f t="shared" ca="1" si="430"/>
        <v>50.666666666666664</v>
      </c>
      <c r="S96">
        <f t="shared" ca="1" si="431"/>
        <v>0</v>
      </c>
      <c r="T96">
        <f t="shared" ca="1" si="432"/>
        <v>0.34803819465342861</v>
      </c>
      <c r="U96">
        <f t="shared" ca="1" si="433"/>
        <v>-1</v>
      </c>
      <c r="V96">
        <f t="shared" ca="1" si="434"/>
        <v>1</v>
      </c>
      <c r="W96">
        <f t="shared" ca="1" si="435"/>
        <v>0.34803819465342861</v>
      </c>
      <c r="X96">
        <f t="shared" ca="1" si="436"/>
        <v>1.6296296296296269</v>
      </c>
      <c r="Y96">
        <f t="shared" ca="1" si="437"/>
        <v>2.2962962962962936</v>
      </c>
      <c r="Z96">
        <f t="shared" ca="1" si="438"/>
        <v>2.7777777777777737</v>
      </c>
      <c r="AA96">
        <f t="shared" ca="1" si="439"/>
        <v>7.3811169505412666</v>
      </c>
      <c r="AB96">
        <f t="shared" ca="1" si="440"/>
        <v>-0.21109517890578</v>
      </c>
      <c r="AC96">
        <f t="shared" ca="1" si="441"/>
        <v>-1.3534623911677598E-16</v>
      </c>
      <c r="AD96">
        <f t="shared" ca="1" si="442"/>
        <v>-2.3860912442062632</v>
      </c>
      <c r="AE96">
        <f t="shared" ca="1" si="443"/>
        <v>-5.1991315246197596E-17</v>
      </c>
      <c r="AF96">
        <f t="shared" ca="1" si="444"/>
        <v>-3.2422900708503732</v>
      </c>
      <c r="AG96">
        <f t="shared" ca="1" si="445"/>
        <v>0.443897298280788</v>
      </c>
      <c r="AH96">
        <f t="shared" ca="1" si="446"/>
        <v>-1.84475927107139</v>
      </c>
      <c r="AI96">
        <f t="shared" ca="1" si="447"/>
        <v>2.5799990019004133E-6</v>
      </c>
      <c r="AJ96">
        <f t="shared" ca="1" si="448"/>
        <v>414.6492260204227</v>
      </c>
      <c r="AK96">
        <f t="shared" ca="1" si="449"/>
        <v>12.814903696073467</v>
      </c>
      <c r="AL96">
        <f t="shared" ca="1" si="450"/>
        <v>12.213237147336599</v>
      </c>
      <c r="AM96">
        <f t="shared" ca="1" si="451"/>
        <v>6.6429009654888498</v>
      </c>
      <c r="AN96">
        <f t="shared" ca="1" si="452"/>
        <v>7.0626918280590969</v>
      </c>
      <c r="AO96">
        <f t="shared" ca="1" si="453"/>
        <v>5.7439851720742103</v>
      </c>
      <c r="AP96">
        <f t="shared" ca="1" si="454"/>
        <v>2.1745099125502469</v>
      </c>
      <c r="AQ96">
        <f t="shared" ca="1" si="455"/>
        <v>1.1150765859493432</v>
      </c>
      <c r="AR96">
        <f t="shared" ca="1" si="456"/>
        <v>1.3872421129252501</v>
      </c>
      <c r="AS96">
        <f t="shared" ca="1" si="457"/>
        <v>0.57072565051332802</v>
      </c>
      <c r="AT96">
        <f t="shared" ca="1" si="458"/>
        <v>0.77484979574525725</v>
      </c>
      <c r="AU96">
        <f t="shared" ca="1" si="459"/>
        <v>0.29105858905112164</v>
      </c>
      <c r="AV96">
        <f t="shared" ca="1" si="460"/>
        <v>0.42534552258933633</v>
      </c>
      <c r="AW96">
        <f t="shared" ca="1" si="461"/>
        <v>2.3333333333333001E-2</v>
      </c>
      <c r="AX96">
        <f t="shared" ca="1" si="462"/>
        <v>2333.1719597020697</v>
      </c>
      <c r="AY96">
        <f t="shared" ca="1" si="463"/>
        <v>2.2963318971690003</v>
      </c>
      <c r="AZ96">
        <f t="shared" ca="1" si="464"/>
        <v>4.2576981803736533</v>
      </c>
      <c r="BA96">
        <f t="shared" ca="1" si="465"/>
        <v>2.8988465193008666</v>
      </c>
      <c r="BB96">
        <f t="shared" ca="1" si="466"/>
        <v>83.562792899553358</v>
      </c>
      <c r="BC96">
        <f t="shared" ca="1" si="467"/>
        <v>29.689381850270298</v>
      </c>
      <c r="BD96">
        <f t="shared" ca="1" si="468"/>
        <v>7.6697380771529327</v>
      </c>
      <c r="BE96">
        <f t="shared" ca="1" si="469"/>
        <v>0</v>
      </c>
      <c r="BF96">
        <f t="shared" ca="1" si="470"/>
        <v>0</v>
      </c>
      <c r="BG96">
        <f t="shared" ca="1" si="471"/>
        <v>0</v>
      </c>
      <c r="BH96">
        <f t="shared" ca="1" si="472"/>
        <v>4.2355262349845999</v>
      </c>
      <c r="BI96">
        <f t="shared" ca="1" si="473"/>
        <v>0</v>
      </c>
      <c r="BJ96">
        <f t="shared" ca="1" si="474"/>
        <v>2.9269433651165464</v>
      </c>
      <c r="BK96">
        <f t="shared" ca="1" si="475"/>
        <v>0</v>
      </c>
      <c r="BL96">
        <f t="shared" ca="1" si="476"/>
        <v>3.7789286259782333</v>
      </c>
      <c r="BM96">
        <f t="shared" ca="1" si="477"/>
        <v>2.0141395692210966</v>
      </c>
      <c r="BN96">
        <f t="shared" ca="1" si="478"/>
        <v>11.856069315994601</v>
      </c>
      <c r="BO96">
        <f t="shared" ca="1" si="479"/>
        <v>12.720421346008033</v>
      </c>
      <c r="BP96">
        <f t="shared" ca="1" si="480"/>
        <v>8.1055736381762529</v>
      </c>
      <c r="BQ96">
        <f t="shared" ca="1" si="481"/>
        <v>43.705644231222571</v>
      </c>
      <c r="BR96">
        <f t="shared" ca="1" si="482"/>
        <v>7.5705194757672736</v>
      </c>
      <c r="BS96">
        <f t="shared" ca="1" si="483"/>
        <v>0</v>
      </c>
      <c r="BT96">
        <f t="shared" ca="1" si="484"/>
        <v>0</v>
      </c>
      <c r="BU96">
        <f t="shared" ca="1" si="485"/>
        <v>0</v>
      </c>
      <c r="BV96">
        <f t="shared" ca="1" si="486"/>
        <v>2.1243083004431234</v>
      </c>
      <c r="BW96">
        <f t="shared" ca="1" si="487"/>
        <v>2.16561989477198</v>
      </c>
      <c r="BX96">
        <f t="shared" ca="1" si="488"/>
        <v>27.430630120697799</v>
      </c>
      <c r="BY96">
        <f t="shared" ca="1" si="489"/>
        <v>0</v>
      </c>
      <c r="BZ96">
        <f t="shared" ca="1" si="490"/>
        <v>0</v>
      </c>
      <c r="CA96">
        <f t="shared" ca="1" si="491"/>
        <v>29.689381850270298</v>
      </c>
      <c r="CB96">
        <f t="shared" ca="1" si="492"/>
        <v>6.7185342149055325</v>
      </c>
      <c r="CC96">
        <f t="shared" ca="1" si="493"/>
        <v>0</v>
      </c>
      <c r="CD96">
        <f t="shared" ca="1" si="494"/>
        <v>3.7789286259782333</v>
      </c>
      <c r="CE96">
        <f t="shared" ca="1" si="495"/>
        <v>2.16561989477198</v>
      </c>
      <c r="CF96">
        <f t="shared" ca="1" si="496"/>
        <v>2.1243083004431234</v>
      </c>
      <c r="CG96">
        <f t="shared" ca="1" si="497"/>
        <v>3.8781472273639266</v>
      </c>
      <c r="CH96">
        <f t="shared" ca="1" si="498"/>
        <v>8.4795085120848537</v>
      </c>
      <c r="CI96">
        <f t="shared" ca="1" si="499"/>
        <v>21.926767162100102</v>
      </c>
      <c r="CJ96">
        <f t="shared" ca="1" si="500"/>
        <v>4.2355262349845999</v>
      </c>
      <c r="CK96">
        <f t="shared" ca="1" si="501"/>
        <v>0</v>
      </c>
      <c r="CL96">
        <f t="shared" ca="1" si="502"/>
        <v>0</v>
      </c>
      <c r="CM96">
        <f t="shared" ca="1" si="503"/>
        <v>27.64</v>
      </c>
      <c r="CN96">
        <f t="shared" ca="1" si="504"/>
        <v>41.224890890710299</v>
      </c>
      <c r="CO96">
        <f t="shared" ca="1" si="505"/>
        <v>2.9269433651165464</v>
      </c>
      <c r="CP96">
        <f t="shared" ca="1" si="506"/>
        <v>0</v>
      </c>
      <c r="CQ96">
        <f t="shared" ca="1" si="507"/>
        <v>23.976640125261998</v>
      </c>
      <c r="CR96">
        <f t="shared" ca="1" si="508"/>
        <v>3.7789286259782333</v>
      </c>
      <c r="CS96">
        <f t="shared" ca="1" si="509"/>
        <v>0</v>
      </c>
      <c r="CT96">
        <f t="shared" ca="1" si="510"/>
        <v>0</v>
      </c>
      <c r="CU96">
        <f t="shared" ca="1" si="511"/>
        <v>0</v>
      </c>
      <c r="CV96">
        <f t="shared" ca="1" si="512"/>
        <v>0</v>
      </c>
      <c r="CW96">
        <f t="shared" ca="1" si="513"/>
        <v>0</v>
      </c>
      <c r="CX96">
        <f t="shared" ca="1" si="514"/>
        <v>11.089319015835686</v>
      </c>
      <c r="CY96">
        <f t="shared" ca="1" si="515"/>
        <v>66.002377173091404</v>
      </c>
      <c r="CZ96">
        <f t="shared" ca="1" si="516"/>
        <v>0.13585648148148133</v>
      </c>
      <c r="DA96">
        <f t="shared" ca="1" si="517"/>
        <v>-0.186188271604938</v>
      </c>
      <c r="DB96">
        <f t="shared" ca="1" si="518"/>
        <v>-0.13187751952632867</v>
      </c>
      <c r="DC96">
        <f t="shared" ca="1" si="519"/>
        <v>-2.8051036155202769</v>
      </c>
      <c r="DD96">
        <f t="shared" ca="1" si="520"/>
        <v>-0.89679012345678666</v>
      </c>
      <c r="DE96">
        <f t="shared" ca="1" si="521"/>
        <v>-2.8641846182917536</v>
      </c>
      <c r="DF96">
        <f t="shared" ca="1" si="522"/>
        <v>-0.99699074074074001</v>
      </c>
      <c r="DG96">
        <f t="shared" ca="1" si="523"/>
        <v>-1.0904320987654301</v>
      </c>
      <c r="DH96">
        <f t="shared" ca="1" si="524"/>
        <v>0</v>
      </c>
      <c r="DI96">
        <f t="shared" ca="1" si="525"/>
        <v>0.11111111111111099</v>
      </c>
      <c r="DJ96">
        <f t="shared" ca="1" si="526"/>
        <v>9</v>
      </c>
      <c r="DK96">
        <f t="shared" ca="1" si="527"/>
        <v>3</v>
      </c>
      <c r="DL96">
        <f t="shared" ca="1" si="528"/>
        <v>1</v>
      </c>
      <c r="DM96">
        <f t="shared" ca="1" si="529"/>
        <v>0</v>
      </c>
      <c r="DN96">
        <f t="shared" ca="1" si="530"/>
        <v>0</v>
      </c>
      <c r="DO96">
        <f t="shared" ca="1" si="531"/>
        <v>0</v>
      </c>
      <c r="DP96">
        <f t="shared" ca="1" si="532"/>
        <v>0.66666666666666663</v>
      </c>
      <c r="DQ96">
        <f t="shared" ca="1" si="533"/>
        <v>0.33333333333333331</v>
      </c>
      <c r="DR96">
        <f t="shared" ca="1" si="534"/>
        <v>1</v>
      </c>
      <c r="DS96">
        <f t="shared" ca="1" si="535"/>
        <v>0.33333333333333331</v>
      </c>
      <c r="DT96">
        <f t="shared" ca="1" si="536"/>
        <v>1</v>
      </c>
      <c r="DU96">
        <f t="shared" ca="1" si="537"/>
        <v>3</v>
      </c>
      <c r="DV96">
        <f t="shared" ca="1" si="538"/>
        <v>1.6666666666666667</v>
      </c>
      <c r="DW96">
        <f t="shared" ca="1" si="539"/>
        <v>0</v>
      </c>
      <c r="DX96">
        <f t="shared" ca="1" si="540"/>
        <v>0</v>
      </c>
      <c r="DY96">
        <f t="shared" ca="1" si="541"/>
        <v>0</v>
      </c>
      <c r="DZ96">
        <f t="shared" ca="1" si="542"/>
        <v>1</v>
      </c>
      <c r="EA96">
        <f t="shared" ca="1" si="543"/>
        <v>-2.3524333333333236</v>
      </c>
      <c r="EB96">
        <f t="shared" ca="1" si="544"/>
        <v>31.224766666666667</v>
      </c>
      <c r="EC96">
        <f t="shared" ca="1" si="545"/>
        <v>0</v>
      </c>
      <c r="ED96">
        <f t="shared" ca="1" si="546"/>
        <v>0</v>
      </c>
      <c r="EE96">
        <f t="shared" ca="1" si="547"/>
        <v>0</v>
      </c>
      <c r="EF96">
        <f t="shared" ca="1" si="548"/>
        <v>0</v>
      </c>
      <c r="EG96">
        <f t="shared" ca="1" si="549"/>
        <v>0</v>
      </c>
      <c r="EH96">
        <f t="shared" ca="1" si="550"/>
        <v>0</v>
      </c>
      <c r="EI96">
        <f t="shared" ca="1" si="551"/>
        <v>0</v>
      </c>
      <c r="EJ96">
        <f t="shared" ca="1" si="552"/>
        <v>0</v>
      </c>
      <c r="EK96">
        <f t="shared" ca="1" si="553"/>
        <v>0</v>
      </c>
      <c r="EL96">
        <f t="shared" ca="1" si="554"/>
        <v>0</v>
      </c>
      <c r="EM96">
        <f t="shared" ca="1" si="555"/>
        <v>0</v>
      </c>
      <c r="EN96">
        <f t="shared" ca="1" si="556"/>
        <v>0</v>
      </c>
      <c r="EO96">
        <f t="shared" ca="1" si="557"/>
        <v>0</v>
      </c>
      <c r="EP96">
        <f t="shared" ca="1" si="558"/>
        <v>0</v>
      </c>
      <c r="EQ96">
        <f t="shared" ca="1" si="559"/>
        <v>0</v>
      </c>
      <c r="ER96">
        <f t="shared" ca="1" si="560"/>
        <v>0</v>
      </c>
      <c r="ES96">
        <f t="shared" ca="1" si="561"/>
        <v>0</v>
      </c>
      <c r="ET96">
        <f t="shared" ca="1" si="562"/>
        <v>0</v>
      </c>
      <c r="EU96">
        <f t="shared" ca="1" si="563"/>
        <v>0</v>
      </c>
      <c r="EV96">
        <f t="shared" ca="1" si="564"/>
        <v>0</v>
      </c>
      <c r="EW96">
        <f t="shared" ca="1" si="565"/>
        <v>0</v>
      </c>
      <c r="EX96">
        <f t="shared" ca="1" si="566"/>
        <v>0</v>
      </c>
      <c r="EY96">
        <f t="shared" ca="1" si="567"/>
        <v>0</v>
      </c>
      <c r="EZ96">
        <f t="shared" ca="1" si="568"/>
        <v>0</v>
      </c>
      <c r="FA96">
        <f t="shared" ca="1" si="569"/>
        <v>0</v>
      </c>
      <c r="FB96">
        <f t="shared" ca="1" si="570"/>
        <v>0</v>
      </c>
      <c r="FC96">
        <f t="shared" ca="1" si="571"/>
        <v>0</v>
      </c>
      <c r="FD96">
        <f t="shared" ca="1" si="572"/>
        <v>0</v>
      </c>
      <c r="FE96">
        <f t="shared" ca="1" si="573"/>
        <v>0</v>
      </c>
      <c r="FF96">
        <f t="shared" ca="1" si="574"/>
        <v>0</v>
      </c>
      <c r="FG96">
        <f t="shared" ca="1" si="575"/>
        <v>0.33333333333333331</v>
      </c>
      <c r="FH96">
        <f t="shared" ca="1" si="576"/>
        <v>0</v>
      </c>
      <c r="FI96">
        <f t="shared" ca="1" si="577"/>
        <v>0</v>
      </c>
      <c r="FJ96">
        <f t="shared" ca="1" si="578"/>
        <v>0</v>
      </c>
      <c r="FK96">
        <f t="shared" ca="1" si="579"/>
        <v>0.66666666666666663</v>
      </c>
      <c r="FL96">
        <f t="shared" ca="1" si="580"/>
        <v>0</v>
      </c>
      <c r="FM96">
        <f t="shared" ca="1" si="581"/>
        <v>0</v>
      </c>
      <c r="FN96">
        <f t="shared" ca="1" si="582"/>
        <v>0</v>
      </c>
      <c r="FO96">
        <f t="shared" ca="1" si="583"/>
        <v>0</v>
      </c>
      <c r="FP96">
        <f t="shared" ca="1" si="584"/>
        <v>0</v>
      </c>
      <c r="FQ96">
        <f t="shared" ca="1" si="585"/>
        <v>0</v>
      </c>
      <c r="FR96">
        <f t="shared" ca="1" si="586"/>
        <v>0</v>
      </c>
      <c r="FS96">
        <f t="shared" ca="1" si="587"/>
        <v>0</v>
      </c>
      <c r="FT96">
        <f t="shared" ca="1" si="588"/>
        <v>0</v>
      </c>
      <c r="FU96">
        <f t="shared" ca="1" si="589"/>
        <v>1.6666666666666667</v>
      </c>
      <c r="FV96">
        <f t="shared" ca="1" si="590"/>
        <v>0</v>
      </c>
      <c r="FW96">
        <f t="shared" ca="1" si="591"/>
        <v>0</v>
      </c>
      <c r="FX96">
        <f t="shared" ca="1" si="592"/>
        <v>0</v>
      </c>
      <c r="FY96">
        <f t="shared" ca="1" si="593"/>
        <v>0</v>
      </c>
      <c r="FZ96">
        <f t="shared" ca="1" si="594"/>
        <v>0</v>
      </c>
      <c r="GA96">
        <f t="shared" ca="1" si="595"/>
        <v>0</v>
      </c>
      <c r="GB96">
        <f t="shared" ca="1" si="596"/>
        <v>0</v>
      </c>
      <c r="GC96">
        <f t="shared" ca="1" si="597"/>
        <v>0</v>
      </c>
      <c r="GD96">
        <f t="shared" ca="1" si="598"/>
        <v>0</v>
      </c>
      <c r="GE96">
        <f t="shared" ca="1" si="599"/>
        <v>0</v>
      </c>
      <c r="GF96">
        <f t="shared" ca="1" si="600"/>
        <v>0</v>
      </c>
      <c r="GG96">
        <f t="shared" ca="1" si="601"/>
        <v>0</v>
      </c>
      <c r="GH96">
        <f t="shared" ca="1" si="602"/>
        <v>0</v>
      </c>
      <c r="GI96">
        <f t="shared" ca="1" si="603"/>
        <v>0</v>
      </c>
      <c r="GJ96">
        <f t="shared" ca="1" si="604"/>
        <v>0</v>
      </c>
      <c r="GK96">
        <f t="shared" ca="1" si="605"/>
        <v>0</v>
      </c>
      <c r="GL96">
        <f t="shared" ca="1" si="606"/>
        <v>0</v>
      </c>
      <c r="GM96">
        <f t="shared" ca="1" si="607"/>
        <v>0</v>
      </c>
      <c r="GN96">
        <f t="shared" ca="1" si="608"/>
        <v>0</v>
      </c>
      <c r="GO96">
        <f t="shared" ca="1" si="609"/>
        <v>0</v>
      </c>
      <c r="GP96">
        <f t="shared" ca="1" si="610"/>
        <v>0</v>
      </c>
      <c r="GQ96">
        <f t="shared" ca="1" si="611"/>
        <v>0</v>
      </c>
      <c r="GR96">
        <f t="shared" ca="1" si="612"/>
        <v>0</v>
      </c>
      <c r="GS96">
        <f t="shared" ca="1" si="613"/>
        <v>0</v>
      </c>
      <c r="GT96">
        <f t="shared" ca="1" si="614"/>
        <v>0</v>
      </c>
      <c r="GU96">
        <f t="shared" ca="1" si="615"/>
        <v>0</v>
      </c>
      <c r="GV96">
        <f t="shared" ca="1" si="616"/>
        <v>0</v>
      </c>
      <c r="GW96">
        <f t="shared" ca="1" si="617"/>
        <v>0</v>
      </c>
      <c r="GX96">
        <f t="shared" ca="1" si="618"/>
        <v>0</v>
      </c>
      <c r="GY96">
        <f t="shared" ca="1" si="619"/>
        <v>1</v>
      </c>
      <c r="GZ96">
        <f t="shared" ca="1" si="620"/>
        <v>0</v>
      </c>
      <c r="HA96">
        <f t="shared" ca="1" si="621"/>
        <v>0</v>
      </c>
      <c r="HB96">
        <f t="shared" ca="1" si="622"/>
        <v>0</v>
      </c>
      <c r="HC96">
        <f t="shared" ca="1" si="623"/>
        <v>0</v>
      </c>
      <c r="HD96">
        <f t="shared" ca="1" si="624"/>
        <v>0</v>
      </c>
      <c r="HE96">
        <f t="shared" ca="1" si="625"/>
        <v>0</v>
      </c>
      <c r="HF96">
        <f t="shared" ca="1" si="626"/>
        <v>0</v>
      </c>
      <c r="HG96">
        <f t="shared" ca="1" si="627"/>
        <v>0.33333333333333331</v>
      </c>
      <c r="HH96">
        <f t="shared" ca="1" si="628"/>
        <v>0</v>
      </c>
      <c r="HI96">
        <f t="shared" ca="1" si="629"/>
        <v>0</v>
      </c>
    </row>
    <row r="97" spans="2:217" x14ac:dyDescent="0.2">
      <c r="B97" s="2">
        <v>45353</v>
      </c>
      <c r="C97">
        <v>2</v>
      </c>
      <c r="D97">
        <v>1</v>
      </c>
      <c r="E97">
        <v>19</v>
      </c>
      <c r="F97">
        <v>24</v>
      </c>
      <c r="G97" s="5">
        <v>44</v>
      </c>
      <c r="H97">
        <f t="shared" ca="1" si="420"/>
        <v>7</v>
      </c>
      <c r="I97">
        <f t="shared" ca="1" si="421"/>
        <v>9.3333333333333339</v>
      </c>
      <c r="J97">
        <f t="shared" ca="1" si="422"/>
        <v>11.279452829742974</v>
      </c>
      <c r="K97">
        <f t="shared" ca="1" si="423"/>
        <v>-2.6219264928193433</v>
      </c>
      <c r="L97">
        <f t="shared" ca="1" si="424"/>
        <v>11.279452829742974</v>
      </c>
      <c r="M97">
        <f t="shared" ca="1" si="425"/>
        <v>0</v>
      </c>
      <c r="N97">
        <f t="shared" ca="1" si="426"/>
        <v>0.5319487681536903</v>
      </c>
      <c r="O97">
        <f t="shared" ca="1" si="427"/>
        <v>252.39433333333304</v>
      </c>
      <c r="P97">
        <f t="shared" ca="1" si="428"/>
        <v>242.98633333333268</v>
      </c>
      <c r="Q97">
        <f t="shared" ca="1" si="429"/>
        <v>252.31115431866667</v>
      </c>
      <c r="R97">
        <f t="shared" ca="1" si="430"/>
        <v>56</v>
      </c>
      <c r="S97">
        <f t="shared" ca="1" si="431"/>
        <v>0</v>
      </c>
      <c r="T97">
        <f t="shared" ca="1" si="432"/>
        <v>0.34803806738281828</v>
      </c>
      <c r="U97">
        <f t="shared" ca="1" si="433"/>
        <v>-1</v>
      </c>
      <c r="V97">
        <f t="shared" ca="1" si="434"/>
        <v>1</v>
      </c>
      <c r="W97">
        <f t="shared" ca="1" si="435"/>
        <v>0.34803806738281828</v>
      </c>
      <c r="X97">
        <f t="shared" ca="1" si="436"/>
        <v>1.5185185185185135</v>
      </c>
      <c r="Y97">
        <f t="shared" ca="1" si="437"/>
        <v>2.1388888888888866</v>
      </c>
      <c r="Z97">
        <f t="shared" ca="1" si="438"/>
        <v>2.6296296296296267</v>
      </c>
      <c r="AA97">
        <f t="shared" ca="1" si="439"/>
        <v>7.3811169505412666</v>
      </c>
      <c r="AB97">
        <f t="shared" ca="1" si="440"/>
        <v>-0.22062312111157734</v>
      </c>
      <c r="AC97">
        <f t="shared" ca="1" si="441"/>
        <v>-1.10130680546769E-16</v>
      </c>
      <c r="AD97">
        <f t="shared" ca="1" si="442"/>
        <v>-2.390403104173767</v>
      </c>
      <c r="AE97">
        <f t="shared" ca="1" si="443"/>
        <v>-6.7153580997683259E-17</v>
      </c>
      <c r="AF97">
        <f t="shared" ca="1" si="444"/>
        <v>-3.2423413232985232</v>
      </c>
      <c r="AG97">
        <f t="shared" ca="1" si="445"/>
        <v>0.443897298280788</v>
      </c>
      <c r="AH97">
        <f t="shared" ca="1" si="446"/>
        <v>-1.8447633997189765</v>
      </c>
      <c r="AI97">
        <f t="shared" ca="1" si="447"/>
        <v>3.5833310554184501E-6</v>
      </c>
      <c r="AJ97">
        <f t="shared" ca="1" si="448"/>
        <v>476.69607214982926</v>
      </c>
      <c r="AK97">
        <f t="shared" ca="1" si="449"/>
        <v>14.699803875533235</v>
      </c>
      <c r="AL97">
        <f t="shared" ca="1" si="450"/>
        <v>14.046570480669933</v>
      </c>
      <c r="AM97">
        <f t="shared" ca="1" si="451"/>
        <v>6.870735438512944</v>
      </c>
      <c r="AN97">
        <f t="shared" ca="1" si="452"/>
        <v>8.0702436178320927</v>
      </c>
      <c r="AO97">
        <f t="shared" ca="1" si="453"/>
        <v>6.6606518387408764</v>
      </c>
      <c r="AP97">
        <f t="shared" ca="1" si="454"/>
        <v>2.1523443855743398</v>
      </c>
      <c r="AQ97">
        <f t="shared" ca="1" si="455"/>
        <v>1.2893892284106867</v>
      </c>
      <c r="AR97">
        <f t="shared" ca="1" si="456"/>
        <v>1.2893892284106867</v>
      </c>
      <c r="AS97">
        <f t="shared" ca="1" si="457"/>
        <v>0.68253829297467261</v>
      </c>
      <c r="AT97">
        <f t="shared" ca="1" si="458"/>
        <v>0.68253829297467261</v>
      </c>
      <c r="AU97">
        <f t="shared" ca="1" si="459"/>
        <v>0.35058609639358534</v>
      </c>
      <c r="AV97">
        <f t="shared" ca="1" si="460"/>
        <v>0.35058609639358534</v>
      </c>
      <c r="AW97">
        <f t="shared" ca="1" si="461"/>
        <v>-0.20333333333333334</v>
      </c>
      <c r="AX97">
        <f t="shared" ca="1" si="462"/>
        <v>24869.924502642156</v>
      </c>
      <c r="AY97">
        <f t="shared" ca="1" si="463"/>
        <v>2.3781250631672033</v>
      </c>
      <c r="AZ97">
        <f t="shared" ca="1" si="464"/>
        <v>4.6091026103707833</v>
      </c>
      <c r="BA97">
        <f t="shared" ca="1" si="465"/>
        <v>2.97580046541181</v>
      </c>
      <c r="BB97">
        <f t="shared" ca="1" si="466"/>
        <v>90.048794924274262</v>
      </c>
      <c r="BC97">
        <f t="shared" ca="1" si="467"/>
        <v>31.268336168203671</v>
      </c>
      <c r="BD97">
        <f t="shared" ca="1" si="468"/>
        <v>9.5862420215808992</v>
      </c>
      <c r="BE97">
        <f t="shared" ca="1" si="469"/>
        <v>0</v>
      </c>
      <c r="BF97">
        <f t="shared" ca="1" si="470"/>
        <v>0</v>
      </c>
      <c r="BG97">
        <f t="shared" ca="1" si="471"/>
        <v>0</v>
      </c>
      <c r="BH97">
        <f t="shared" ca="1" si="472"/>
        <v>4.2355262349845999</v>
      </c>
      <c r="BI97">
        <f t="shared" ca="1" si="473"/>
        <v>0</v>
      </c>
      <c r="BJ97">
        <f t="shared" ca="1" si="474"/>
        <v>2.9269433651165464</v>
      </c>
      <c r="BK97">
        <f t="shared" ca="1" si="475"/>
        <v>0</v>
      </c>
      <c r="BL97">
        <f t="shared" ca="1" si="476"/>
        <v>0</v>
      </c>
      <c r="BM97">
        <f t="shared" ca="1" si="477"/>
        <v>4.0282791384421666</v>
      </c>
      <c r="BN97">
        <f t="shared" ca="1" si="478"/>
        <v>13.939321245892167</v>
      </c>
      <c r="BO97">
        <f t="shared" ca="1" si="479"/>
        <v>11.094705614774275</v>
      </c>
      <c r="BP97">
        <f t="shared" ca="1" si="480"/>
        <v>12.279235866030755</v>
      </c>
      <c r="BQ97">
        <f t="shared" ca="1" si="481"/>
        <v>47.112276624049535</v>
      </c>
      <c r="BR97">
        <f t="shared" ca="1" si="482"/>
        <v>3.7915908497890403</v>
      </c>
      <c r="BS97">
        <f t="shared" ca="1" si="483"/>
        <v>0</v>
      </c>
      <c r="BT97">
        <f t="shared" ca="1" si="484"/>
        <v>0</v>
      </c>
      <c r="BU97">
        <f t="shared" ca="1" si="485"/>
        <v>0</v>
      </c>
      <c r="BV97">
        <f t="shared" ca="1" si="486"/>
        <v>2.1243083004431234</v>
      </c>
      <c r="BW97">
        <f t="shared" ca="1" si="487"/>
        <v>4.5116040477328339</v>
      </c>
      <c r="BX97">
        <f t="shared" ca="1" si="488"/>
        <v>29.902305888582699</v>
      </c>
      <c r="BY97">
        <f t="shared" ca="1" si="489"/>
        <v>0</v>
      </c>
      <c r="BZ97">
        <f t="shared" ca="1" si="490"/>
        <v>1.9165039444279666</v>
      </c>
      <c r="CA97">
        <f t="shared" ca="1" si="491"/>
        <v>31.268336168203671</v>
      </c>
      <c r="CB97">
        <f t="shared" ca="1" si="492"/>
        <v>6.7185342149055325</v>
      </c>
      <c r="CC97">
        <f t="shared" ca="1" si="493"/>
        <v>1.9165039444279666</v>
      </c>
      <c r="CD97">
        <f t="shared" ca="1" si="494"/>
        <v>0</v>
      </c>
      <c r="CE97">
        <f t="shared" ca="1" si="495"/>
        <v>4.5116040477328339</v>
      </c>
      <c r="CF97">
        <f t="shared" ca="1" si="496"/>
        <v>2.1243083004431234</v>
      </c>
      <c r="CG97">
        <f t="shared" ca="1" si="497"/>
        <v>3.8781472273639266</v>
      </c>
      <c r="CH97">
        <f t="shared" ca="1" si="498"/>
        <v>10.535954686310387</v>
      </c>
      <c r="CI97">
        <f t="shared" ca="1" si="499"/>
        <v>24.169674830653104</v>
      </c>
      <c r="CJ97">
        <f t="shared" ca="1" si="500"/>
        <v>4.2355262349845999</v>
      </c>
      <c r="CK97">
        <f t="shared" ca="1" si="501"/>
        <v>0</v>
      </c>
      <c r="CL97">
        <f t="shared" ca="1" si="502"/>
        <v>0</v>
      </c>
      <c r="CM97">
        <f t="shared" ca="1" si="503"/>
        <v>30.716666666666669</v>
      </c>
      <c r="CN97">
        <f t="shared" ca="1" si="504"/>
        <v>47.959054755984027</v>
      </c>
      <c r="CO97">
        <f t="shared" ca="1" si="505"/>
        <v>2.9269433651165464</v>
      </c>
      <c r="CP97">
        <f t="shared" ca="1" si="506"/>
        <v>0</v>
      </c>
      <c r="CQ97">
        <f t="shared" ca="1" si="507"/>
        <v>23.976640125261998</v>
      </c>
      <c r="CR97">
        <f t="shared" ca="1" si="508"/>
        <v>0</v>
      </c>
      <c r="CS97">
        <f t="shared" ca="1" si="509"/>
        <v>0</v>
      </c>
      <c r="CT97">
        <f t="shared" ca="1" si="510"/>
        <v>0</v>
      </c>
      <c r="CU97">
        <f t="shared" ca="1" si="511"/>
        <v>0</v>
      </c>
      <c r="CV97">
        <f t="shared" ca="1" si="512"/>
        <v>0</v>
      </c>
      <c r="CW97">
        <f t="shared" ca="1" si="513"/>
        <v>1.5789543179333467</v>
      </c>
      <c r="CX97">
        <f t="shared" ca="1" si="514"/>
        <v>12.916997090729319</v>
      </c>
      <c r="CY97">
        <f t="shared" ca="1" si="515"/>
        <v>77.731843230347593</v>
      </c>
      <c r="CZ97">
        <f t="shared" ca="1" si="516"/>
        <v>0</v>
      </c>
      <c r="DA97">
        <f t="shared" ca="1" si="517"/>
        <v>0</v>
      </c>
      <c r="DB97">
        <f t="shared" ca="1" si="518"/>
        <v>0</v>
      </c>
      <c r="DC97">
        <f t="shared" ca="1" si="519"/>
        <v>-3.2651802511127834</v>
      </c>
      <c r="DD97">
        <f t="shared" ca="1" si="520"/>
        <v>-1.2213318846056902</v>
      </c>
      <c r="DE97">
        <f t="shared" ca="1" si="521"/>
        <v>-3.93832294028722</v>
      </c>
      <c r="DF97">
        <f t="shared" ca="1" si="522"/>
        <v>-1.1539255401234567</v>
      </c>
      <c r="DG97">
        <f t="shared" ca="1" si="523"/>
        <v>-1.2024203199798433</v>
      </c>
      <c r="DH97">
        <f t="shared" ca="1" si="524"/>
        <v>-1.0339956275720132</v>
      </c>
      <c r="DI97">
        <f t="shared" ca="1" si="525"/>
        <v>0.11111111111111099</v>
      </c>
      <c r="DJ97">
        <f t="shared" ca="1" si="526"/>
        <v>10</v>
      </c>
      <c r="DK97">
        <f t="shared" ca="1" si="527"/>
        <v>3</v>
      </c>
      <c r="DL97">
        <f t="shared" ca="1" si="528"/>
        <v>1.3333333333333333</v>
      </c>
      <c r="DM97">
        <f t="shared" ca="1" si="529"/>
        <v>0</v>
      </c>
      <c r="DN97">
        <f t="shared" ca="1" si="530"/>
        <v>0</v>
      </c>
      <c r="DO97">
        <f t="shared" ca="1" si="531"/>
        <v>0</v>
      </c>
      <c r="DP97">
        <f t="shared" ca="1" si="532"/>
        <v>1</v>
      </c>
      <c r="DQ97">
        <f t="shared" ca="1" si="533"/>
        <v>0</v>
      </c>
      <c r="DR97">
        <f t="shared" ca="1" si="534"/>
        <v>1</v>
      </c>
      <c r="DS97">
        <f t="shared" ca="1" si="535"/>
        <v>0.33333333333333331</v>
      </c>
      <c r="DT97">
        <f t="shared" ca="1" si="536"/>
        <v>1</v>
      </c>
      <c r="DU97">
        <f t="shared" ca="1" si="537"/>
        <v>3</v>
      </c>
      <c r="DV97">
        <f t="shared" ca="1" si="538"/>
        <v>2.3333333333333335</v>
      </c>
      <c r="DW97">
        <f t="shared" ca="1" si="539"/>
        <v>0</v>
      </c>
      <c r="DX97">
        <f t="shared" ca="1" si="540"/>
        <v>0</v>
      </c>
      <c r="DY97">
        <f t="shared" ca="1" si="541"/>
        <v>0</v>
      </c>
      <c r="DZ97">
        <f t="shared" ca="1" si="542"/>
        <v>1</v>
      </c>
      <c r="EA97">
        <f t="shared" ca="1" si="543"/>
        <v>-2.370066666666657</v>
      </c>
      <c r="EB97">
        <f t="shared" ca="1" si="544"/>
        <v>34.116433333333333</v>
      </c>
      <c r="EC97">
        <f t="shared" ca="1" si="545"/>
        <v>0</v>
      </c>
      <c r="ED97">
        <f t="shared" ca="1" si="546"/>
        <v>0</v>
      </c>
      <c r="EE97">
        <f t="shared" ca="1" si="547"/>
        <v>0</v>
      </c>
      <c r="EF97">
        <f t="shared" ca="1" si="548"/>
        <v>0</v>
      </c>
      <c r="EG97">
        <f t="shared" ca="1" si="549"/>
        <v>0</v>
      </c>
      <c r="EH97">
        <f t="shared" ca="1" si="550"/>
        <v>0</v>
      </c>
      <c r="EI97">
        <f t="shared" ca="1" si="551"/>
        <v>0</v>
      </c>
      <c r="EJ97">
        <f t="shared" ca="1" si="552"/>
        <v>0</v>
      </c>
      <c r="EK97">
        <f t="shared" ca="1" si="553"/>
        <v>0</v>
      </c>
      <c r="EL97">
        <f t="shared" ca="1" si="554"/>
        <v>0</v>
      </c>
      <c r="EM97">
        <f t="shared" ca="1" si="555"/>
        <v>0</v>
      </c>
      <c r="EN97">
        <f t="shared" ca="1" si="556"/>
        <v>0</v>
      </c>
      <c r="EO97">
        <f t="shared" ca="1" si="557"/>
        <v>0</v>
      </c>
      <c r="EP97">
        <f t="shared" ca="1" si="558"/>
        <v>0</v>
      </c>
      <c r="EQ97">
        <f t="shared" ca="1" si="559"/>
        <v>0</v>
      </c>
      <c r="ER97">
        <f t="shared" ca="1" si="560"/>
        <v>0</v>
      </c>
      <c r="ES97">
        <f t="shared" ca="1" si="561"/>
        <v>0</v>
      </c>
      <c r="ET97">
        <f t="shared" ca="1" si="562"/>
        <v>0</v>
      </c>
      <c r="EU97">
        <f t="shared" ca="1" si="563"/>
        <v>0</v>
      </c>
      <c r="EV97">
        <f t="shared" ca="1" si="564"/>
        <v>0</v>
      </c>
      <c r="EW97">
        <f t="shared" ca="1" si="565"/>
        <v>0</v>
      </c>
      <c r="EX97">
        <f t="shared" ca="1" si="566"/>
        <v>0</v>
      </c>
      <c r="EY97">
        <f t="shared" ca="1" si="567"/>
        <v>0</v>
      </c>
      <c r="EZ97">
        <f t="shared" ca="1" si="568"/>
        <v>0</v>
      </c>
      <c r="FA97">
        <f t="shared" ca="1" si="569"/>
        <v>0</v>
      </c>
      <c r="FB97">
        <f t="shared" ca="1" si="570"/>
        <v>0</v>
      </c>
      <c r="FC97">
        <f t="shared" ca="1" si="571"/>
        <v>0</v>
      </c>
      <c r="FD97">
        <f t="shared" ca="1" si="572"/>
        <v>0</v>
      </c>
      <c r="FE97">
        <f t="shared" ca="1" si="573"/>
        <v>0</v>
      </c>
      <c r="FF97">
        <f t="shared" ca="1" si="574"/>
        <v>0</v>
      </c>
      <c r="FG97">
        <f t="shared" ca="1" si="575"/>
        <v>0</v>
      </c>
      <c r="FH97">
        <f t="shared" ca="1" si="576"/>
        <v>0</v>
      </c>
      <c r="FI97">
        <f t="shared" ca="1" si="577"/>
        <v>0</v>
      </c>
      <c r="FJ97">
        <f t="shared" ca="1" si="578"/>
        <v>0</v>
      </c>
      <c r="FK97">
        <f t="shared" ca="1" si="579"/>
        <v>1</v>
      </c>
      <c r="FL97">
        <f t="shared" ca="1" si="580"/>
        <v>0</v>
      </c>
      <c r="FM97">
        <f t="shared" ca="1" si="581"/>
        <v>0</v>
      </c>
      <c r="FN97">
        <f t="shared" ca="1" si="582"/>
        <v>0</v>
      </c>
      <c r="FO97">
        <f t="shared" ca="1" si="583"/>
        <v>0</v>
      </c>
      <c r="FP97">
        <f t="shared" ca="1" si="584"/>
        <v>0</v>
      </c>
      <c r="FQ97">
        <f t="shared" ca="1" si="585"/>
        <v>0</v>
      </c>
      <c r="FR97">
        <f t="shared" ca="1" si="586"/>
        <v>0.33333333333333331</v>
      </c>
      <c r="FS97">
        <f t="shared" ca="1" si="587"/>
        <v>0</v>
      </c>
      <c r="FT97">
        <f t="shared" ca="1" si="588"/>
        <v>0</v>
      </c>
      <c r="FU97">
        <f t="shared" ca="1" si="589"/>
        <v>1.6666666666666667</v>
      </c>
      <c r="FV97">
        <f t="shared" ca="1" si="590"/>
        <v>0</v>
      </c>
      <c r="FW97">
        <f t="shared" ca="1" si="591"/>
        <v>0</v>
      </c>
      <c r="FX97">
        <f t="shared" ca="1" si="592"/>
        <v>0</v>
      </c>
      <c r="FY97">
        <f t="shared" ca="1" si="593"/>
        <v>0</v>
      </c>
      <c r="FZ97">
        <f t="shared" ca="1" si="594"/>
        <v>0</v>
      </c>
      <c r="GA97">
        <f t="shared" ca="1" si="595"/>
        <v>0</v>
      </c>
      <c r="GB97">
        <f t="shared" ca="1" si="596"/>
        <v>0</v>
      </c>
      <c r="GC97">
        <f t="shared" ca="1" si="597"/>
        <v>0</v>
      </c>
      <c r="GD97">
        <f t="shared" ca="1" si="598"/>
        <v>0</v>
      </c>
      <c r="GE97">
        <f t="shared" ca="1" si="599"/>
        <v>0</v>
      </c>
      <c r="GF97">
        <f t="shared" ca="1" si="600"/>
        <v>0.33333333333333331</v>
      </c>
      <c r="GG97">
        <f t="shared" ca="1" si="601"/>
        <v>0</v>
      </c>
      <c r="GH97">
        <f t="shared" ca="1" si="602"/>
        <v>0</v>
      </c>
      <c r="GI97">
        <f t="shared" ca="1" si="603"/>
        <v>0</v>
      </c>
      <c r="GJ97">
        <f t="shared" ca="1" si="604"/>
        <v>0</v>
      </c>
      <c r="GK97">
        <f t="shared" ca="1" si="605"/>
        <v>0</v>
      </c>
      <c r="GL97">
        <f t="shared" ca="1" si="606"/>
        <v>0</v>
      </c>
      <c r="GM97">
        <f t="shared" ca="1" si="607"/>
        <v>0</v>
      </c>
      <c r="GN97">
        <f t="shared" ca="1" si="608"/>
        <v>0</v>
      </c>
      <c r="GO97">
        <f t="shared" ca="1" si="609"/>
        <v>0</v>
      </c>
      <c r="GP97">
        <f t="shared" ca="1" si="610"/>
        <v>0</v>
      </c>
      <c r="GQ97">
        <f t="shared" ca="1" si="611"/>
        <v>0</v>
      </c>
      <c r="GR97">
        <f t="shared" ca="1" si="612"/>
        <v>0</v>
      </c>
      <c r="GS97">
        <f t="shared" ca="1" si="613"/>
        <v>0</v>
      </c>
      <c r="GT97">
        <f t="shared" ca="1" si="614"/>
        <v>0</v>
      </c>
      <c r="GU97">
        <f t="shared" ca="1" si="615"/>
        <v>0</v>
      </c>
      <c r="GV97">
        <f t="shared" ca="1" si="616"/>
        <v>0</v>
      </c>
      <c r="GW97">
        <f t="shared" ca="1" si="617"/>
        <v>0</v>
      </c>
      <c r="GX97">
        <f t="shared" ca="1" si="618"/>
        <v>0</v>
      </c>
      <c r="GY97">
        <f t="shared" ca="1" si="619"/>
        <v>1</v>
      </c>
      <c r="GZ97">
        <f t="shared" ca="1" si="620"/>
        <v>0</v>
      </c>
      <c r="HA97">
        <f t="shared" ca="1" si="621"/>
        <v>0</v>
      </c>
      <c r="HB97">
        <f t="shared" ca="1" si="622"/>
        <v>0</v>
      </c>
      <c r="HC97">
        <f t="shared" ca="1" si="623"/>
        <v>0</v>
      </c>
      <c r="HD97">
        <f t="shared" ca="1" si="624"/>
        <v>0</v>
      </c>
      <c r="HE97">
        <f t="shared" ca="1" si="625"/>
        <v>0</v>
      </c>
      <c r="HF97">
        <f t="shared" ca="1" si="626"/>
        <v>0</v>
      </c>
      <c r="HG97">
        <f t="shared" ca="1" si="627"/>
        <v>0</v>
      </c>
      <c r="HH97">
        <f t="shared" ca="1" si="628"/>
        <v>0</v>
      </c>
      <c r="HI97">
        <f t="shared" ca="1" si="629"/>
        <v>0</v>
      </c>
    </row>
    <row r="98" spans="2:217" x14ac:dyDescent="0.2">
      <c r="B98" s="2">
        <v>45353</v>
      </c>
      <c r="C98">
        <v>2</v>
      </c>
      <c r="D98">
        <v>1</v>
      </c>
      <c r="E98">
        <v>19</v>
      </c>
      <c r="F98">
        <v>15</v>
      </c>
      <c r="G98" s="5">
        <v>145</v>
      </c>
      <c r="H98">
        <f t="shared" ca="1" si="420"/>
        <v>6.666666666666667</v>
      </c>
      <c r="I98">
        <f t="shared" ca="1" si="421"/>
        <v>8.3333333333333339</v>
      </c>
      <c r="J98">
        <f t="shared" ca="1" si="422"/>
        <v>13.221302437641668</v>
      </c>
      <c r="K98">
        <f t="shared" ca="1" si="423"/>
        <v>-2.6136120559334768</v>
      </c>
      <c r="L98">
        <f t="shared" ca="1" si="424"/>
        <v>13.221302437641668</v>
      </c>
      <c r="M98">
        <f t="shared" ca="1" si="425"/>
        <v>0</v>
      </c>
      <c r="N98">
        <f t="shared" ca="1" si="426"/>
        <v>0.52191914274974305</v>
      </c>
      <c r="O98">
        <f t="shared" ca="1" si="427"/>
        <v>248.38233333333301</v>
      </c>
      <c r="P98">
        <f t="shared" ca="1" si="428"/>
        <v>239.98233333333232</v>
      </c>
      <c r="Q98">
        <f t="shared" ca="1" si="429"/>
        <v>248.30449215333331</v>
      </c>
      <c r="R98">
        <f t="shared" ca="1" si="430"/>
        <v>54</v>
      </c>
      <c r="S98">
        <f t="shared" ca="1" si="431"/>
        <v>0</v>
      </c>
      <c r="T98">
        <f t="shared" ca="1" si="432"/>
        <v>0.3480380673961247</v>
      </c>
      <c r="U98">
        <f t="shared" ca="1" si="433"/>
        <v>-1</v>
      </c>
      <c r="V98">
        <f t="shared" ca="1" si="434"/>
        <v>1</v>
      </c>
      <c r="W98">
        <f t="shared" ca="1" si="435"/>
        <v>0.3480380673961247</v>
      </c>
      <c r="X98">
        <f t="shared" ca="1" si="436"/>
        <v>1.5387205387205334</v>
      </c>
      <c r="Y98">
        <f t="shared" ca="1" si="437"/>
        <v>2.1818181818181799</v>
      </c>
      <c r="Z98">
        <f t="shared" ca="1" si="438"/>
        <v>2.7205387205387166</v>
      </c>
      <c r="AA98">
        <f t="shared" ca="1" si="439"/>
        <v>7.3811169505412684</v>
      </c>
      <c r="AB98">
        <f t="shared" ca="1" si="440"/>
        <v>-0.21109790433185296</v>
      </c>
      <c r="AC98">
        <f t="shared" ca="1" si="441"/>
        <v>-6.3633248571019335E-17</v>
      </c>
      <c r="AD98">
        <f t="shared" ca="1" si="442"/>
        <v>-2.3899296541667869</v>
      </c>
      <c r="AE98">
        <f t="shared" ca="1" si="443"/>
        <v>-2.4294631611727291E-17</v>
      </c>
      <c r="AF98">
        <f t="shared" ca="1" si="444"/>
        <v>-3.2423425737129699</v>
      </c>
      <c r="AG98">
        <f t="shared" ca="1" si="445"/>
        <v>0.44389729828078806</v>
      </c>
      <c r="AH98">
        <f t="shared" ca="1" si="446"/>
        <v>-1.8447632673844832</v>
      </c>
      <c r="AI98">
        <f t="shared" ca="1" si="447"/>
        <v>2.9699986402507032E-6</v>
      </c>
      <c r="AJ98">
        <f t="shared" ca="1" si="448"/>
        <v>444.68591979624534</v>
      </c>
      <c r="AK98">
        <f t="shared" ca="1" si="449"/>
        <v>13.630768281804366</v>
      </c>
      <c r="AL98">
        <f t="shared" ca="1" si="450"/>
        <v>12.869809208185066</v>
      </c>
      <c r="AM98">
        <f t="shared" ca="1" si="451"/>
        <v>6.6939741660280632</v>
      </c>
      <c r="AN98">
        <f t="shared" ca="1" si="452"/>
        <v>7.5087598138762743</v>
      </c>
      <c r="AO98">
        <f t="shared" ca="1" si="453"/>
        <v>6.0875631540877935</v>
      </c>
      <c r="AP98">
        <f t="shared" ca="1" si="454"/>
        <v>2.0792557009212564</v>
      </c>
      <c r="AQ98">
        <f t="shared" ca="1" si="455"/>
        <v>1.2503212346295933</v>
      </c>
      <c r="AR98">
        <f t="shared" ca="1" si="456"/>
        <v>1.2503212346295933</v>
      </c>
      <c r="AS98">
        <f t="shared" ca="1" si="457"/>
        <v>0.64599395064813103</v>
      </c>
      <c r="AT98">
        <f t="shared" ca="1" si="458"/>
        <v>0.64599395064813103</v>
      </c>
      <c r="AU98">
        <f t="shared" ca="1" si="459"/>
        <v>0.3401881850846733</v>
      </c>
      <c r="AV98">
        <f t="shared" ca="1" si="460"/>
        <v>0.3401881850846733</v>
      </c>
      <c r="AW98">
        <f t="shared" ca="1" si="461"/>
        <v>-0.16</v>
      </c>
      <c r="AX98">
        <f t="shared" ca="1" si="462"/>
        <v>5849.7832249290523</v>
      </c>
      <c r="AY98">
        <f t="shared" ca="1" si="463"/>
        <v>2.4504154196439636</v>
      </c>
      <c r="AZ98">
        <f t="shared" ca="1" si="464"/>
        <v>4.3539125426011163</v>
      </c>
      <c r="BA98">
        <f t="shared" ca="1" si="465"/>
        <v>3.063885304445447</v>
      </c>
      <c r="BB98">
        <f t="shared" ca="1" si="466"/>
        <v>86.206173777114216</v>
      </c>
      <c r="BC98">
        <f t="shared" ca="1" si="467"/>
        <v>29.689381850270298</v>
      </c>
      <c r="BD98">
        <f t="shared" ca="1" si="468"/>
        <v>9.6088116908348962</v>
      </c>
      <c r="BE98">
        <f t="shared" ca="1" si="469"/>
        <v>0</v>
      </c>
      <c r="BF98">
        <f t="shared" ca="1" si="470"/>
        <v>0</v>
      </c>
      <c r="BG98">
        <f t="shared" ca="1" si="471"/>
        <v>0</v>
      </c>
      <c r="BH98">
        <f t="shared" ca="1" si="472"/>
        <v>4.2355262349845999</v>
      </c>
      <c r="BI98">
        <f t="shared" ca="1" si="473"/>
        <v>0</v>
      </c>
      <c r="BJ98">
        <f t="shared" ca="1" si="474"/>
        <v>4.3904150476748196</v>
      </c>
      <c r="BK98">
        <f t="shared" ca="1" si="475"/>
        <v>0</v>
      </c>
      <c r="BL98">
        <f t="shared" ca="1" si="476"/>
        <v>0</v>
      </c>
      <c r="BM98">
        <f t="shared" ca="1" si="477"/>
        <v>4.0282791384421666</v>
      </c>
      <c r="BN98">
        <f t="shared" ca="1" si="478"/>
        <v>13.939321245892167</v>
      </c>
      <c r="BO98">
        <f t="shared" ca="1" si="479"/>
        <v>11.094705614774275</v>
      </c>
      <c r="BP98">
        <f t="shared" ca="1" si="480"/>
        <v>8.5624931568996541</v>
      </c>
      <c r="BQ98">
        <f t="shared" ca="1" si="481"/>
        <v>45.626035432504231</v>
      </c>
      <c r="BR98">
        <f t="shared" ca="1" si="482"/>
        <v>3.7915908497890403</v>
      </c>
      <c r="BS98">
        <f t="shared" ca="1" si="483"/>
        <v>0</v>
      </c>
      <c r="BT98">
        <f t="shared" ca="1" si="484"/>
        <v>0</v>
      </c>
      <c r="BU98">
        <f t="shared" ca="1" si="485"/>
        <v>0</v>
      </c>
      <c r="BV98">
        <f t="shared" ca="1" si="486"/>
        <v>2.1243083004431234</v>
      </c>
      <c r="BW98">
        <f t="shared" ca="1" si="487"/>
        <v>2.16561989477198</v>
      </c>
      <c r="BX98">
        <f t="shared" ca="1" si="488"/>
        <v>31.841379502264669</v>
      </c>
      <c r="BY98">
        <f t="shared" ca="1" si="489"/>
        <v>0</v>
      </c>
      <c r="BZ98">
        <f t="shared" ca="1" si="490"/>
        <v>0</v>
      </c>
      <c r="CA98">
        <f t="shared" ca="1" si="491"/>
        <v>29.689381850270298</v>
      </c>
      <c r="CB98">
        <f t="shared" ca="1" si="492"/>
        <v>8.1820058974638048</v>
      </c>
      <c r="CC98">
        <f t="shared" ca="1" si="493"/>
        <v>0</v>
      </c>
      <c r="CD98">
        <f t="shared" ca="1" si="494"/>
        <v>0</v>
      </c>
      <c r="CE98">
        <f t="shared" ca="1" si="495"/>
        <v>2.16561989477198</v>
      </c>
      <c r="CF98">
        <f t="shared" ca="1" si="496"/>
        <v>2.1243083004431234</v>
      </c>
      <c r="CG98">
        <f t="shared" ca="1" si="497"/>
        <v>5.8172208410458905</v>
      </c>
      <c r="CH98">
        <f t="shared" ca="1" si="498"/>
        <v>9.1651961301401546</v>
      </c>
      <c r="CI98">
        <f t="shared" ca="1" si="499"/>
        <v>24.169674830653104</v>
      </c>
      <c r="CJ98">
        <f t="shared" ca="1" si="500"/>
        <v>4.2355262349845999</v>
      </c>
      <c r="CK98">
        <f t="shared" ca="1" si="501"/>
        <v>0</v>
      </c>
      <c r="CL98">
        <f t="shared" ca="1" si="502"/>
        <v>0</v>
      </c>
      <c r="CM98">
        <f t="shared" ca="1" si="503"/>
        <v>27.64</v>
      </c>
      <c r="CN98">
        <f t="shared" ca="1" si="504"/>
        <v>45.635640272277165</v>
      </c>
      <c r="CO98">
        <f t="shared" ca="1" si="505"/>
        <v>4.3904150476748196</v>
      </c>
      <c r="CP98">
        <f t="shared" ca="1" si="506"/>
        <v>0</v>
      </c>
      <c r="CQ98">
        <f t="shared" ca="1" si="507"/>
        <v>23.976640125261998</v>
      </c>
      <c r="CR98">
        <f t="shared" ca="1" si="508"/>
        <v>0</v>
      </c>
      <c r="CS98">
        <f t="shared" ca="1" si="509"/>
        <v>0</v>
      </c>
      <c r="CT98">
        <f t="shared" ca="1" si="510"/>
        <v>0</v>
      </c>
      <c r="CU98">
        <f t="shared" ca="1" si="511"/>
        <v>0</v>
      </c>
      <c r="CV98">
        <f t="shared" ca="1" si="512"/>
        <v>0</v>
      </c>
      <c r="CW98">
        <f t="shared" ca="1" si="513"/>
        <v>0</v>
      </c>
      <c r="CX98">
        <f t="shared" ca="1" si="514"/>
        <v>11.546238534559087</v>
      </c>
      <c r="CY98">
        <f t="shared" ca="1" si="515"/>
        <v>73.037794390904438</v>
      </c>
      <c r="CZ98">
        <f t="shared" ca="1" si="516"/>
        <v>0</v>
      </c>
      <c r="DA98">
        <f t="shared" ca="1" si="517"/>
        <v>0</v>
      </c>
      <c r="DB98">
        <f t="shared" ca="1" si="518"/>
        <v>0</v>
      </c>
      <c r="DC98">
        <f t="shared" ca="1" si="519"/>
        <v>-3.2777605347694565</v>
      </c>
      <c r="DD98">
        <f t="shared" ca="1" si="520"/>
        <v>-1.4326799886621266</v>
      </c>
      <c r="DE98">
        <f t="shared" ca="1" si="521"/>
        <v>-3.9840273053665833</v>
      </c>
      <c r="DF98">
        <f t="shared" ca="1" si="522"/>
        <v>-1.1492206790123434</v>
      </c>
      <c r="DG98">
        <f t="shared" ca="1" si="523"/>
        <v>-1.1941058830939768</v>
      </c>
      <c r="DH98">
        <f t="shared" ca="1" si="524"/>
        <v>0</v>
      </c>
      <c r="DI98">
        <f t="shared" ca="1" si="525"/>
        <v>8.3333333333333329E-2</v>
      </c>
      <c r="DJ98">
        <f t="shared" ca="1" si="526"/>
        <v>9.6666666666666661</v>
      </c>
      <c r="DK98">
        <f t="shared" ca="1" si="527"/>
        <v>3</v>
      </c>
      <c r="DL98">
        <f t="shared" ca="1" si="528"/>
        <v>1</v>
      </c>
      <c r="DM98">
        <f t="shared" ca="1" si="529"/>
        <v>0</v>
      </c>
      <c r="DN98">
        <f t="shared" ca="1" si="530"/>
        <v>0</v>
      </c>
      <c r="DO98">
        <f t="shared" ca="1" si="531"/>
        <v>0</v>
      </c>
      <c r="DP98">
        <f t="shared" ca="1" si="532"/>
        <v>1</v>
      </c>
      <c r="DQ98">
        <f t="shared" ca="1" si="533"/>
        <v>0</v>
      </c>
      <c r="DR98">
        <f t="shared" ca="1" si="534"/>
        <v>1</v>
      </c>
      <c r="DS98">
        <f t="shared" ca="1" si="535"/>
        <v>0</v>
      </c>
      <c r="DT98">
        <f t="shared" ca="1" si="536"/>
        <v>1</v>
      </c>
      <c r="DU98">
        <f t="shared" ca="1" si="537"/>
        <v>3</v>
      </c>
      <c r="DV98">
        <f t="shared" ca="1" si="538"/>
        <v>1.6666666666666667</v>
      </c>
      <c r="DW98">
        <f t="shared" ca="1" si="539"/>
        <v>0</v>
      </c>
      <c r="DX98">
        <f t="shared" ca="1" si="540"/>
        <v>0</v>
      </c>
      <c r="DY98">
        <f t="shared" ca="1" si="541"/>
        <v>0</v>
      </c>
      <c r="DZ98">
        <f t="shared" ca="1" si="542"/>
        <v>1</v>
      </c>
      <c r="EA98">
        <f t="shared" ca="1" si="543"/>
        <v>-2.3265666666666571</v>
      </c>
      <c r="EB98">
        <f t="shared" ca="1" si="544"/>
        <v>31.918433333333336</v>
      </c>
      <c r="EC98">
        <f t="shared" ca="1" si="545"/>
        <v>0</v>
      </c>
      <c r="ED98">
        <f t="shared" ca="1" si="546"/>
        <v>0</v>
      </c>
      <c r="EE98">
        <f t="shared" ca="1" si="547"/>
        <v>0</v>
      </c>
      <c r="EF98">
        <f t="shared" ca="1" si="548"/>
        <v>0</v>
      </c>
      <c r="EG98">
        <f t="shared" ca="1" si="549"/>
        <v>0</v>
      </c>
      <c r="EH98">
        <f t="shared" ca="1" si="550"/>
        <v>0</v>
      </c>
      <c r="EI98">
        <f t="shared" ca="1" si="551"/>
        <v>0</v>
      </c>
      <c r="EJ98">
        <f t="shared" ca="1" si="552"/>
        <v>0</v>
      </c>
      <c r="EK98">
        <f t="shared" ca="1" si="553"/>
        <v>0</v>
      </c>
      <c r="EL98">
        <f t="shared" ca="1" si="554"/>
        <v>0</v>
      </c>
      <c r="EM98">
        <f t="shared" ca="1" si="555"/>
        <v>0</v>
      </c>
      <c r="EN98">
        <f t="shared" ca="1" si="556"/>
        <v>0</v>
      </c>
      <c r="EO98">
        <f t="shared" ca="1" si="557"/>
        <v>0</v>
      </c>
      <c r="EP98">
        <f t="shared" ca="1" si="558"/>
        <v>0</v>
      </c>
      <c r="EQ98">
        <f t="shared" ca="1" si="559"/>
        <v>0</v>
      </c>
      <c r="ER98">
        <f t="shared" ca="1" si="560"/>
        <v>0</v>
      </c>
      <c r="ES98">
        <f t="shared" ca="1" si="561"/>
        <v>0</v>
      </c>
      <c r="ET98">
        <f t="shared" ca="1" si="562"/>
        <v>0</v>
      </c>
      <c r="EU98">
        <f t="shared" ca="1" si="563"/>
        <v>0</v>
      </c>
      <c r="EV98">
        <f t="shared" ca="1" si="564"/>
        <v>0</v>
      </c>
      <c r="EW98">
        <f t="shared" ca="1" si="565"/>
        <v>0</v>
      </c>
      <c r="EX98">
        <f t="shared" ca="1" si="566"/>
        <v>0</v>
      </c>
      <c r="EY98">
        <f t="shared" ca="1" si="567"/>
        <v>0</v>
      </c>
      <c r="EZ98">
        <f t="shared" ca="1" si="568"/>
        <v>0</v>
      </c>
      <c r="FA98">
        <f t="shared" ca="1" si="569"/>
        <v>0</v>
      </c>
      <c r="FB98">
        <f t="shared" ca="1" si="570"/>
        <v>0</v>
      </c>
      <c r="FC98">
        <f t="shared" ca="1" si="571"/>
        <v>0</v>
      </c>
      <c r="FD98">
        <f t="shared" ca="1" si="572"/>
        <v>0</v>
      </c>
      <c r="FE98">
        <f t="shared" ca="1" si="573"/>
        <v>0</v>
      </c>
      <c r="FF98">
        <f t="shared" ca="1" si="574"/>
        <v>0</v>
      </c>
      <c r="FG98">
        <f t="shared" ca="1" si="575"/>
        <v>0</v>
      </c>
      <c r="FH98">
        <f t="shared" ca="1" si="576"/>
        <v>0</v>
      </c>
      <c r="FI98">
        <f t="shared" ca="1" si="577"/>
        <v>0</v>
      </c>
      <c r="FJ98">
        <f t="shared" ca="1" si="578"/>
        <v>0</v>
      </c>
      <c r="FK98">
        <f t="shared" ca="1" si="579"/>
        <v>1</v>
      </c>
      <c r="FL98">
        <f t="shared" ca="1" si="580"/>
        <v>0</v>
      </c>
      <c r="FM98">
        <f t="shared" ca="1" si="581"/>
        <v>0</v>
      </c>
      <c r="FN98">
        <f t="shared" ca="1" si="582"/>
        <v>0</v>
      </c>
      <c r="FO98">
        <f t="shared" ca="1" si="583"/>
        <v>0</v>
      </c>
      <c r="FP98">
        <f t="shared" ca="1" si="584"/>
        <v>0</v>
      </c>
      <c r="FQ98">
        <f t="shared" ca="1" si="585"/>
        <v>0</v>
      </c>
      <c r="FR98">
        <f t="shared" ca="1" si="586"/>
        <v>0</v>
      </c>
      <c r="FS98">
        <f t="shared" ca="1" si="587"/>
        <v>0</v>
      </c>
      <c r="FT98">
        <f t="shared" ca="1" si="588"/>
        <v>0</v>
      </c>
      <c r="FU98">
        <f t="shared" ca="1" si="589"/>
        <v>2</v>
      </c>
      <c r="FV98">
        <f t="shared" ca="1" si="590"/>
        <v>0</v>
      </c>
      <c r="FW98">
        <f t="shared" ca="1" si="591"/>
        <v>0</v>
      </c>
      <c r="FX98">
        <f t="shared" ca="1" si="592"/>
        <v>0</v>
      </c>
      <c r="FY98">
        <f t="shared" ca="1" si="593"/>
        <v>0</v>
      </c>
      <c r="FZ98">
        <f t="shared" ca="1" si="594"/>
        <v>0</v>
      </c>
      <c r="GA98">
        <f t="shared" ca="1" si="595"/>
        <v>0</v>
      </c>
      <c r="GB98">
        <f t="shared" ca="1" si="596"/>
        <v>0</v>
      </c>
      <c r="GC98">
        <f t="shared" ca="1" si="597"/>
        <v>0</v>
      </c>
      <c r="GD98">
        <f t="shared" ca="1" si="598"/>
        <v>0</v>
      </c>
      <c r="GE98">
        <f t="shared" ca="1" si="599"/>
        <v>0</v>
      </c>
      <c r="GF98">
        <f t="shared" ca="1" si="600"/>
        <v>0</v>
      </c>
      <c r="GG98">
        <f t="shared" ca="1" si="601"/>
        <v>0</v>
      </c>
      <c r="GH98">
        <f t="shared" ca="1" si="602"/>
        <v>0</v>
      </c>
      <c r="GI98">
        <f t="shared" ca="1" si="603"/>
        <v>0</v>
      </c>
      <c r="GJ98">
        <f t="shared" ca="1" si="604"/>
        <v>0</v>
      </c>
      <c r="GK98">
        <f t="shared" ca="1" si="605"/>
        <v>0</v>
      </c>
      <c r="GL98">
        <f t="shared" ca="1" si="606"/>
        <v>0</v>
      </c>
      <c r="GM98">
        <f t="shared" ca="1" si="607"/>
        <v>0</v>
      </c>
      <c r="GN98">
        <f t="shared" ca="1" si="608"/>
        <v>0</v>
      </c>
      <c r="GO98">
        <f t="shared" ca="1" si="609"/>
        <v>0</v>
      </c>
      <c r="GP98">
        <f t="shared" ca="1" si="610"/>
        <v>0</v>
      </c>
      <c r="GQ98">
        <f t="shared" ca="1" si="611"/>
        <v>0</v>
      </c>
      <c r="GR98">
        <f t="shared" ca="1" si="612"/>
        <v>0</v>
      </c>
      <c r="GS98">
        <f t="shared" ca="1" si="613"/>
        <v>0</v>
      </c>
      <c r="GT98">
        <f t="shared" ca="1" si="614"/>
        <v>0</v>
      </c>
      <c r="GU98">
        <f t="shared" ca="1" si="615"/>
        <v>0</v>
      </c>
      <c r="GV98">
        <f t="shared" ca="1" si="616"/>
        <v>0</v>
      </c>
      <c r="GW98">
        <f t="shared" ca="1" si="617"/>
        <v>0</v>
      </c>
      <c r="GX98">
        <f t="shared" ca="1" si="618"/>
        <v>0</v>
      </c>
      <c r="GY98">
        <f t="shared" ca="1" si="619"/>
        <v>1</v>
      </c>
      <c r="GZ98">
        <f t="shared" ca="1" si="620"/>
        <v>0</v>
      </c>
      <c r="HA98">
        <f t="shared" ca="1" si="621"/>
        <v>0</v>
      </c>
      <c r="HB98">
        <f t="shared" ca="1" si="622"/>
        <v>0</v>
      </c>
      <c r="HC98">
        <f t="shared" ca="1" si="623"/>
        <v>0</v>
      </c>
      <c r="HD98">
        <f t="shared" ca="1" si="624"/>
        <v>0</v>
      </c>
      <c r="HE98">
        <f t="shared" ca="1" si="625"/>
        <v>0</v>
      </c>
      <c r="HF98">
        <f t="shared" ca="1" si="626"/>
        <v>0</v>
      </c>
      <c r="HG98">
        <f t="shared" ca="1" si="627"/>
        <v>0</v>
      </c>
      <c r="HH98">
        <f t="shared" ca="1" si="628"/>
        <v>0</v>
      </c>
      <c r="HI98">
        <f t="shared" ca="1" si="629"/>
        <v>0</v>
      </c>
    </row>
    <row r="99" spans="2:217" x14ac:dyDescent="0.2">
      <c r="B99" s="2">
        <v>45353</v>
      </c>
      <c r="C99">
        <v>2</v>
      </c>
      <c r="D99">
        <v>1</v>
      </c>
      <c r="E99">
        <v>19</v>
      </c>
      <c r="F99">
        <v>28</v>
      </c>
      <c r="G99" s="5">
        <v>124</v>
      </c>
      <c r="H99">
        <f t="shared" ca="1" si="420"/>
        <v>6.666666666666667</v>
      </c>
      <c r="I99">
        <f t="shared" ca="1" si="421"/>
        <v>8.6666666666666661</v>
      </c>
      <c r="J99">
        <f t="shared" ca="1" si="422"/>
        <v>11.259921579742974</v>
      </c>
      <c r="K99">
        <f t="shared" ca="1" si="423"/>
        <v>-2.5951614465230466</v>
      </c>
      <c r="L99">
        <f t="shared" ca="1" si="424"/>
        <v>11.259921579742974</v>
      </c>
      <c r="M99">
        <f t="shared" ca="1" si="425"/>
        <v>0</v>
      </c>
      <c r="N99">
        <f t="shared" ca="1" si="426"/>
        <v>0.51440541699323272</v>
      </c>
      <c r="O99">
        <f t="shared" ca="1" si="427"/>
        <v>247.71866666666634</v>
      </c>
      <c r="P99">
        <f t="shared" ca="1" si="428"/>
        <v>238.98266666666566</v>
      </c>
      <c r="Q99">
        <f t="shared" ca="1" si="429"/>
        <v>247.63927096400002</v>
      </c>
      <c r="R99">
        <f t="shared" ca="1" si="430"/>
        <v>54</v>
      </c>
      <c r="S99">
        <f t="shared" ca="1" si="431"/>
        <v>0</v>
      </c>
      <c r="T99">
        <f t="shared" ca="1" si="432"/>
        <v>0.34803806738281828</v>
      </c>
      <c r="U99">
        <f t="shared" ca="1" si="433"/>
        <v>-1</v>
      </c>
      <c r="V99">
        <f t="shared" ca="1" si="434"/>
        <v>1</v>
      </c>
      <c r="W99">
        <f t="shared" ca="1" si="435"/>
        <v>0.34803806738281828</v>
      </c>
      <c r="X99">
        <f t="shared" ca="1" si="436"/>
        <v>1.5084175084175033</v>
      </c>
      <c r="Y99">
        <f t="shared" ca="1" si="437"/>
        <v>2.1212121212121198</v>
      </c>
      <c r="Z99">
        <f t="shared" ca="1" si="438"/>
        <v>2.5993265993265933</v>
      </c>
      <c r="AA99">
        <f t="shared" ca="1" si="439"/>
        <v>7.3811169505412666</v>
      </c>
      <c r="AB99">
        <f t="shared" ca="1" si="440"/>
        <v>-0.21110057162669263</v>
      </c>
      <c r="AC99">
        <f t="shared" ca="1" si="441"/>
        <v>-1.16986521733439E-16</v>
      </c>
      <c r="AD99">
        <f t="shared" ca="1" si="442"/>
        <v>-2.3902747288384667</v>
      </c>
      <c r="AE99">
        <f t="shared" ca="1" si="443"/>
        <v>-3.6081473368649433E-17</v>
      </c>
      <c r="AF99">
        <f t="shared" ca="1" si="444"/>
        <v>-3.2423412744702063</v>
      </c>
      <c r="AG99">
        <f t="shared" ca="1" si="445"/>
        <v>0.44389729828078811</v>
      </c>
      <c r="AH99">
        <f t="shared" ca="1" si="446"/>
        <v>-1.8447633208418666</v>
      </c>
      <c r="AI99">
        <f t="shared" ca="1" si="447"/>
        <v>3.1133317923675505E-6</v>
      </c>
      <c r="AJ99">
        <f t="shared" ca="1" si="448"/>
        <v>449.77548362393736</v>
      </c>
      <c r="AK99">
        <f t="shared" ca="1" si="449"/>
        <v>13.866470542199901</v>
      </c>
      <c r="AL99">
        <f t="shared" ca="1" si="450"/>
        <v>13.213237147336599</v>
      </c>
      <c r="AM99">
        <f t="shared" ca="1" si="451"/>
        <v>6.704068771846277</v>
      </c>
      <c r="AN99">
        <f t="shared" ca="1" si="452"/>
        <v>7.688094748029866</v>
      </c>
      <c r="AO99">
        <f t="shared" ca="1" si="453"/>
        <v>6.2286932204848542</v>
      </c>
      <c r="AP99">
        <f t="shared" ca="1" si="454"/>
        <v>2.0843030038303634</v>
      </c>
      <c r="AQ99">
        <f t="shared" ca="1" si="455"/>
        <v>1.2553685375386998</v>
      </c>
      <c r="AR99">
        <f t="shared" ca="1" si="456"/>
        <v>1.2553685375386998</v>
      </c>
      <c r="AS99">
        <f t="shared" ca="1" si="457"/>
        <v>0.64851760210268405</v>
      </c>
      <c r="AT99">
        <f t="shared" ca="1" si="458"/>
        <v>0.64851760210268405</v>
      </c>
      <c r="AU99">
        <f t="shared" ca="1" si="459"/>
        <v>0.33357575095759096</v>
      </c>
      <c r="AV99">
        <f t="shared" ca="1" si="460"/>
        <v>0.33357575095759096</v>
      </c>
      <c r="AW99">
        <f t="shared" ca="1" si="461"/>
        <v>-0.20333333333333334</v>
      </c>
      <c r="AX99">
        <f t="shared" ca="1" si="462"/>
        <v>9248.2786722266192</v>
      </c>
      <c r="AY99">
        <f t="shared" ca="1" si="463"/>
        <v>2.3589923618253099</v>
      </c>
      <c r="AZ99">
        <f t="shared" ca="1" si="464"/>
        <v>4.3161870857532367</v>
      </c>
      <c r="BA99">
        <f t="shared" ca="1" si="465"/>
        <v>3.0320382165108533</v>
      </c>
      <c r="BB99">
        <f t="shared" ca="1" si="466"/>
        <v>86.91295347963559</v>
      </c>
      <c r="BC99">
        <f t="shared" ca="1" si="467"/>
        <v>31.392317913972704</v>
      </c>
      <c r="BD99">
        <f t="shared" ca="1" si="468"/>
        <v>9.5862420215808992</v>
      </c>
      <c r="BE99">
        <f t="shared" ca="1" si="469"/>
        <v>0</v>
      </c>
      <c r="BF99">
        <f t="shared" ca="1" si="470"/>
        <v>0</v>
      </c>
      <c r="BG99">
        <f t="shared" ca="1" si="471"/>
        <v>0.47706655241087664</v>
      </c>
      <c r="BH99">
        <f t="shared" ca="1" si="472"/>
        <v>4.2355262349845999</v>
      </c>
      <c r="BI99">
        <f t="shared" ca="1" si="473"/>
        <v>0</v>
      </c>
      <c r="BJ99">
        <f t="shared" ca="1" si="474"/>
        <v>2.9269433651165464</v>
      </c>
      <c r="BK99">
        <f t="shared" ca="1" si="475"/>
        <v>0</v>
      </c>
      <c r="BL99">
        <f t="shared" ca="1" si="476"/>
        <v>0</v>
      </c>
      <c r="BM99">
        <f t="shared" ca="1" si="477"/>
        <v>4.0282791384421666</v>
      </c>
      <c r="BN99">
        <f t="shared" ca="1" si="478"/>
        <v>13.939321245892167</v>
      </c>
      <c r="BO99">
        <f t="shared" ca="1" si="479"/>
        <v>11.094705614774275</v>
      </c>
      <c r="BP99">
        <f t="shared" ca="1" si="480"/>
        <v>8.5624931568996541</v>
      </c>
      <c r="BQ99">
        <f t="shared" ca="1" si="481"/>
        <v>45.865499813648363</v>
      </c>
      <c r="BR99">
        <f t="shared" ca="1" si="482"/>
        <v>3.7915908497890403</v>
      </c>
      <c r="BS99">
        <f t="shared" ca="1" si="483"/>
        <v>0.47706655241087664</v>
      </c>
      <c r="BT99">
        <f t="shared" ca="1" si="484"/>
        <v>0</v>
      </c>
      <c r="BU99">
        <f t="shared" ca="1" si="485"/>
        <v>0</v>
      </c>
      <c r="BV99">
        <f t="shared" ca="1" si="486"/>
        <v>2.1243083004431234</v>
      </c>
      <c r="BW99">
        <f t="shared" ca="1" si="487"/>
        <v>2.16561989477198</v>
      </c>
      <c r="BX99">
        <f t="shared" ca="1" si="488"/>
        <v>29.902305888582699</v>
      </c>
      <c r="BY99">
        <f t="shared" ca="1" si="489"/>
        <v>0</v>
      </c>
      <c r="BZ99">
        <f t="shared" ca="1" si="490"/>
        <v>1.9165039444279666</v>
      </c>
      <c r="CA99">
        <f t="shared" ca="1" si="491"/>
        <v>29.689381850270298</v>
      </c>
      <c r="CB99">
        <f t="shared" ca="1" si="492"/>
        <v>6.7185342149055325</v>
      </c>
      <c r="CC99">
        <f t="shared" ca="1" si="493"/>
        <v>1.9165039444279666</v>
      </c>
      <c r="CD99">
        <f t="shared" ca="1" si="494"/>
        <v>0</v>
      </c>
      <c r="CE99">
        <f t="shared" ca="1" si="495"/>
        <v>4.3456225108852333</v>
      </c>
      <c r="CF99">
        <f t="shared" ca="1" si="496"/>
        <v>2.1243083004431234</v>
      </c>
      <c r="CG99">
        <f t="shared" ca="1" si="497"/>
        <v>3.8781472273639266</v>
      </c>
      <c r="CH99">
        <f t="shared" ca="1" si="498"/>
        <v>9.1651961301401546</v>
      </c>
      <c r="CI99">
        <f t="shared" ca="1" si="499"/>
        <v>24.169674830653104</v>
      </c>
      <c r="CJ99">
        <f t="shared" ca="1" si="500"/>
        <v>4.2355262349845999</v>
      </c>
      <c r="CK99">
        <f t="shared" ca="1" si="501"/>
        <v>0</v>
      </c>
      <c r="CL99">
        <f t="shared" ca="1" si="502"/>
        <v>0</v>
      </c>
      <c r="CM99">
        <f t="shared" ca="1" si="503"/>
        <v>34.383333333333333</v>
      </c>
      <c r="CN99">
        <f t="shared" ca="1" si="504"/>
        <v>45.613070603023168</v>
      </c>
      <c r="CO99">
        <f t="shared" ca="1" si="505"/>
        <v>2.9269433651165464</v>
      </c>
      <c r="CP99">
        <f t="shared" ca="1" si="506"/>
        <v>0</v>
      </c>
      <c r="CQ99">
        <f t="shared" ca="1" si="507"/>
        <v>23.976640125261998</v>
      </c>
      <c r="CR99">
        <f t="shared" ca="1" si="508"/>
        <v>0</v>
      </c>
      <c r="CS99">
        <f t="shared" ca="1" si="509"/>
        <v>0</v>
      </c>
      <c r="CT99">
        <f t="shared" ca="1" si="510"/>
        <v>0</v>
      </c>
      <c r="CU99">
        <f t="shared" ca="1" si="511"/>
        <v>0</v>
      </c>
      <c r="CV99">
        <f t="shared" ca="1" si="512"/>
        <v>0</v>
      </c>
      <c r="CW99">
        <f t="shared" ca="1" si="513"/>
        <v>1.7029360637024034</v>
      </c>
      <c r="CX99">
        <f t="shared" ca="1" si="514"/>
        <v>12.023305086969955</v>
      </c>
      <c r="CY99">
        <f t="shared" ca="1" si="515"/>
        <v>71.249495136789207</v>
      </c>
      <c r="CZ99">
        <f t="shared" ca="1" si="516"/>
        <v>0</v>
      </c>
      <c r="DA99">
        <f t="shared" ca="1" si="517"/>
        <v>0</v>
      </c>
      <c r="DB99">
        <f t="shared" ca="1" si="518"/>
        <v>1.3205846875787333</v>
      </c>
      <c r="DC99">
        <f t="shared" ca="1" si="519"/>
        <v>-3.2123073612160837</v>
      </c>
      <c r="DD99">
        <f t="shared" ca="1" si="520"/>
        <v>-1.151887440161246</v>
      </c>
      <c r="DE99">
        <f t="shared" ca="1" si="521"/>
        <v>-3.742721088435367</v>
      </c>
      <c r="DF99">
        <f t="shared" ca="1" si="522"/>
        <v>-1.12084199420509</v>
      </c>
      <c r="DG99">
        <f t="shared" ca="1" si="523"/>
        <v>-1.1756552736835466</v>
      </c>
      <c r="DH99">
        <f t="shared" ca="1" si="524"/>
        <v>0</v>
      </c>
      <c r="DI99">
        <f t="shared" ca="1" si="525"/>
        <v>8.3333333333333329E-2</v>
      </c>
      <c r="DJ99">
        <f t="shared" ca="1" si="526"/>
        <v>9.6666666666666661</v>
      </c>
      <c r="DK99">
        <f t="shared" ca="1" si="527"/>
        <v>3.3333333333333335</v>
      </c>
      <c r="DL99">
        <f t="shared" ca="1" si="528"/>
        <v>1.3333333333333333</v>
      </c>
      <c r="DM99">
        <f t="shared" ca="1" si="529"/>
        <v>0</v>
      </c>
      <c r="DN99">
        <f t="shared" ca="1" si="530"/>
        <v>0</v>
      </c>
      <c r="DO99">
        <f t="shared" ca="1" si="531"/>
        <v>0</v>
      </c>
      <c r="DP99">
        <f t="shared" ca="1" si="532"/>
        <v>1</v>
      </c>
      <c r="DQ99">
        <f t="shared" ca="1" si="533"/>
        <v>0</v>
      </c>
      <c r="DR99">
        <f t="shared" ca="1" si="534"/>
        <v>1</v>
      </c>
      <c r="DS99">
        <f t="shared" ca="1" si="535"/>
        <v>0.33333333333333331</v>
      </c>
      <c r="DT99">
        <f t="shared" ca="1" si="536"/>
        <v>1.3333333333333333</v>
      </c>
      <c r="DU99">
        <f t="shared" ca="1" si="537"/>
        <v>3</v>
      </c>
      <c r="DV99">
        <f t="shared" ca="1" si="538"/>
        <v>2</v>
      </c>
      <c r="DW99">
        <f t="shared" ca="1" si="539"/>
        <v>0</v>
      </c>
      <c r="DX99">
        <f t="shared" ca="1" si="540"/>
        <v>0</v>
      </c>
      <c r="DY99">
        <f t="shared" ca="1" si="541"/>
        <v>0</v>
      </c>
      <c r="DZ99">
        <f t="shared" ca="1" si="542"/>
        <v>1</v>
      </c>
      <c r="EA99">
        <f t="shared" ca="1" si="543"/>
        <v>-2.471066666666657</v>
      </c>
      <c r="EB99">
        <f t="shared" ca="1" si="544"/>
        <v>32.487366666666667</v>
      </c>
      <c r="EC99">
        <f t="shared" ca="1" si="545"/>
        <v>0</v>
      </c>
      <c r="ED99">
        <f t="shared" ca="1" si="546"/>
        <v>0</v>
      </c>
      <c r="EE99">
        <f t="shared" ca="1" si="547"/>
        <v>0</v>
      </c>
      <c r="EF99">
        <f t="shared" ca="1" si="548"/>
        <v>0</v>
      </c>
      <c r="EG99">
        <f t="shared" ca="1" si="549"/>
        <v>0</v>
      </c>
      <c r="EH99">
        <f t="shared" ca="1" si="550"/>
        <v>0</v>
      </c>
      <c r="EI99">
        <f t="shared" ca="1" si="551"/>
        <v>0</v>
      </c>
      <c r="EJ99">
        <f t="shared" ca="1" si="552"/>
        <v>0.33333333333333331</v>
      </c>
      <c r="EK99">
        <f t="shared" ca="1" si="553"/>
        <v>0</v>
      </c>
      <c r="EL99">
        <f t="shared" ca="1" si="554"/>
        <v>0</v>
      </c>
      <c r="EM99">
        <f t="shared" ca="1" si="555"/>
        <v>0</v>
      </c>
      <c r="EN99">
        <f t="shared" ca="1" si="556"/>
        <v>0</v>
      </c>
      <c r="EO99">
        <f t="shared" ca="1" si="557"/>
        <v>0</v>
      </c>
      <c r="EP99">
        <f t="shared" ca="1" si="558"/>
        <v>0</v>
      </c>
      <c r="EQ99">
        <f t="shared" ca="1" si="559"/>
        <v>0</v>
      </c>
      <c r="ER99">
        <f t="shared" ca="1" si="560"/>
        <v>0</v>
      </c>
      <c r="ES99">
        <f t="shared" ca="1" si="561"/>
        <v>0</v>
      </c>
      <c r="ET99">
        <f t="shared" ca="1" si="562"/>
        <v>0</v>
      </c>
      <c r="EU99">
        <f t="shared" ca="1" si="563"/>
        <v>0</v>
      </c>
      <c r="EV99">
        <f t="shared" ca="1" si="564"/>
        <v>0</v>
      </c>
      <c r="EW99">
        <f t="shared" ca="1" si="565"/>
        <v>0</v>
      </c>
      <c r="EX99">
        <f t="shared" ca="1" si="566"/>
        <v>0</v>
      </c>
      <c r="EY99">
        <f t="shared" ca="1" si="567"/>
        <v>0</v>
      </c>
      <c r="EZ99">
        <f t="shared" ca="1" si="568"/>
        <v>0</v>
      </c>
      <c r="FA99">
        <f t="shared" ca="1" si="569"/>
        <v>0</v>
      </c>
      <c r="FB99">
        <f t="shared" ca="1" si="570"/>
        <v>0</v>
      </c>
      <c r="FC99">
        <f t="shared" ca="1" si="571"/>
        <v>0</v>
      </c>
      <c r="FD99">
        <f t="shared" ca="1" si="572"/>
        <v>0</v>
      </c>
      <c r="FE99">
        <f t="shared" ca="1" si="573"/>
        <v>0</v>
      </c>
      <c r="FF99">
        <f t="shared" ca="1" si="574"/>
        <v>0</v>
      </c>
      <c r="FG99">
        <f t="shared" ca="1" si="575"/>
        <v>0</v>
      </c>
      <c r="FH99">
        <f t="shared" ca="1" si="576"/>
        <v>0</v>
      </c>
      <c r="FI99">
        <f t="shared" ca="1" si="577"/>
        <v>0</v>
      </c>
      <c r="FJ99">
        <f t="shared" ca="1" si="578"/>
        <v>0</v>
      </c>
      <c r="FK99">
        <f t="shared" ca="1" si="579"/>
        <v>1</v>
      </c>
      <c r="FL99">
        <f t="shared" ca="1" si="580"/>
        <v>0</v>
      </c>
      <c r="FM99">
        <f t="shared" ca="1" si="581"/>
        <v>0</v>
      </c>
      <c r="FN99">
        <f t="shared" ca="1" si="582"/>
        <v>0</v>
      </c>
      <c r="FO99">
        <f t="shared" ca="1" si="583"/>
        <v>0</v>
      </c>
      <c r="FP99">
        <f t="shared" ca="1" si="584"/>
        <v>0</v>
      </c>
      <c r="FQ99">
        <f t="shared" ca="1" si="585"/>
        <v>0</v>
      </c>
      <c r="FR99">
        <f t="shared" ca="1" si="586"/>
        <v>0</v>
      </c>
      <c r="FS99">
        <f t="shared" ca="1" si="587"/>
        <v>0</v>
      </c>
      <c r="FT99">
        <f t="shared" ca="1" si="588"/>
        <v>0</v>
      </c>
      <c r="FU99">
        <f t="shared" ca="1" si="589"/>
        <v>1.6666666666666667</v>
      </c>
      <c r="FV99">
        <f t="shared" ca="1" si="590"/>
        <v>0</v>
      </c>
      <c r="FW99">
        <f t="shared" ca="1" si="591"/>
        <v>0</v>
      </c>
      <c r="FX99">
        <f t="shared" ca="1" si="592"/>
        <v>0</v>
      </c>
      <c r="FY99">
        <f t="shared" ca="1" si="593"/>
        <v>0</v>
      </c>
      <c r="FZ99">
        <f t="shared" ca="1" si="594"/>
        <v>0</v>
      </c>
      <c r="GA99">
        <f t="shared" ca="1" si="595"/>
        <v>0</v>
      </c>
      <c r="GB99">
        <f t="shared" ca="1" si="596"/>
        <v>0</v>
      </c>
      <c r="GC99">
        <f t="shared" ca="1" si="597"/>
        <v>0</v>
      </c>
      <c r="GD99">
        <f t="shared" ca="1" si="598"/>
        <v>0</v>
      </c>
      <c r="GE99">
        <f t="shared" ca="1" si="599"/>
        <v>0</v>
      </c>
      <c r="GF99">
        <f t="shared" ca="1" si="600"/>
        <v>0</v>
      </c>
      <c r="GG99">
        <f t="shared" ca="1" si="601"/>
        <v>0</v>
      </c>
      <c r="GH99">
        <f t="shared" ca="1" si="602"/>
        <v>0</v>
      </c>
      <c r="GI99">
        <f t="shared" ca="1" si="603"/>
        <v>0</v>
      </c>
      <c r="GJ99">
        <f t="shared" ca="1" si="604"/>
        <v>0</v>
      </c>
      <c r="GK99">
        <f t="shared" ca="1" si="605"/>
        <v>0</v>
      </c>
      <c r="GL99">
        <f t="shared" ca="1" si="606"/>
        <v>0</v>
      </c>
      <c r="GM99">
        <f t="shared" ca="1" si="607"/>
        <v>0</v>
      </c>
      <c r="GN99">
        <f t="shared" ca="1" si="608"/>
        <v>0</v>
      </c>
      <c r="GO99">
        <f t="shared" ca="1" si="609"/>
        <v>0</v>
      </c>
      <c r="GP99">
        <f t="shared" ca="1" si="610"/>
        <v>0.33333333333333331</v>
      </c>
      <c r="GQ99">
        <f t="shared" ca="1" si="611"/>
        <v>0.33333333333333331</v>
      </c>
      <c r="GR99">
        <f t="shared" ca="1" si="612"/>
        <v>0</v>
      </c>
      <c r="GS99">
        <f t="shared" ca="1" si="613"/>
        <v>0</v>
      </c>
      <c r="GT99">
        <f t="shared" ca="1" si="614"/>
        <v>0</v>
      </c>
      <c r="GU99">
        <f t="shared" ca="1" si="615"/>
        <v>0</v>
      </c>
      <c r="GV99">
        <f t="shared" ca="1" si="616"/>
        <v>0</v>
      </c>
      <c r="GW99">
        <f t="shared" ca="1" si="617"/>
        <v>0</v>
      </c>
      <c r="GX99">
        <f t="shared" ca="1" si="618"/>
        <v>0</v>
      </c>
      <c r="GY99">
        <f t="shared" ca="1" si="619"/>
        <v>1</v>
      </c>
      <c r="GZ99">
        <f t="shared" ca="1" si="620"/>
        <v>0</v>
      </c>
      <c r="HA99">
        <f t="shared" ca="1" si="621"/>
        <v>0</v>
      </c>
      <c r="HB99">
        <f t="shared" ca="1" si="622"/>
        <v>0</v>
      </c>
      <c r="HC99">
        <f t="shared" ca="1" si="623"/>
        <v>0</v>
      </c>
      <c r="HD99">
        <f t="shared" ca="1" si="624"/>
        <v>0</v>
      </c>
      <c r="HE99">
        <f t="shared" ca="1" si="625"/>
        <v>0</v>
      </c>
      <c r="HF99">
        <f t="shared" ca="1" si="626"/>
        <v>0</v>
      </c>
      <c r="HG99">
        <f t="shared" ca="1" si="627"/>
        <v>0</v>
      </c>
      <c r="HH99">
        <f t="shared" ca="1" si="628"/>
        <v>0</v>
      </c>
      <c r="HI99">
        <f t="shared" ca="1" si="629"/>
        <v>0</v>
      </c>
    </row>
    <row r="100" spans="2:217" x14ac:dyDescent="0.2">
      <c r="B100" s="2">
        <v>45353</v>
      </c>
      <c r="C100">
        <v>2</v>
      </c>
      <c r="D100">
        <v>1</v>
      </c>
      <c r="E100">
        <v>19</v>
      </c>
      <c r="F100">
        <v>9</v>
      </c>
      <c r="G100" s="5">
        <v>12</v>
      </c>
      <c r="H100">
        <f t="shared" ca="1" si="420"/>
        <v>6.333333333333333</v>
      </c>
      <c r="I100">
        <f t="shared" ca="1" si="421"/>
        <v>8</v>
      </c>
      <c r="J100">
        <f t="shared" ca="1" si="422"/>
        <v>11.176129535147359</v>
      </c>
      <c r="K100">
        <f t="shared" ca="1" si="423"/>
        <v>-2.4448148148148068</v>
      </c>
      <c r="L100">
        <f t="shared" ca="1" si="424"/>
        <v>11.176129535147359</v>
      </c>
      <c r="M100">
        <f t="shared" ca="1" si="425"/>
        <v>0</v>
      </c>
      <c r="N100">
        <f t="shared" ca="1" si="426"/>
        <v>0.50155404272215831</v>
      </c>
      <c r="O100">
        <f t="shared" ca="1" si="427"/>
        <v>237.71</v>
      </c>
      <c r="P100">
        <f t="shared" ca="1" si="428"/>
        <v>229.64599999999902</v>
      </c>
      <c r="Q100">
        <f t="shared" ca="1" si="429"/>
        <v>237.63574940266665</v>
      </c>
      <c r="R100">
        <f t="shared" ca="1" si="430"/>
        <v>50</v>
      </c>
      <c r="S100">
        <f t="shared" ca="1" si="431"/>
        <v>0</v>
      </c>
      <c r="T100">
        <f t="shared" ca="1" si="432"/>
        <v>0.34813123520987199</v>
      </c>
      <c r="U100">
        <f t="shared" ca="1" si="433"/>
        <v>-1</v>
      </c>
      <c r="V100">
        <f t="shared" ca="1" si="434"/>
        <v>1</v>
      </c>
      <c r="W100">
        <f t="shared" ca="1" si="435"/>
        <v>0.34813123520987199</v>
      </c>
      <c r="X100">
        <f t="shared" ca="1" si="436"/>
        <v>1.4814814814814767</v>
      </c>
      <c r="Y100">
        <f t="shared" ca="1" si="437"/>
        <v>2.0740740740740731</v>
      </c>
      <c r="Z100">
        <f t="shared" ca="1" si="438"/>
        <v>2.55555555555555</v>
      </c>
      <c r="AA100">
        <f t="shared" ca="1" si="439"/>
        <v>7.3811169505412666</v>
      </c>
      <c r="AB100">
        <f t="shared" ca="1" si="440"/>
        <v>-0.21100216978273933</v>
      </c>
      <c r="AC100">
        <f t="shared" ca="1" si="441"/>
        <v>-8.8490364267452996E-17</v>
      </c>
      <c r="AD100">
        <f t="shared" ca="1" si="442"/>
        <v>-2.3637923062338166</v>
      </c>
      <c r="AE100">
        <f t="shared" ca="1" si="443"/>
        <v>-6.8354239117753277E-17</v>
      </c>
      <c r="AF100">
        <f t="shared" ca="1" si="444"/>
        <v>-3.2313429113686496</v>
      </c>
      <c r="AG100">
        <f t="shared" ca="1" si="445"/>
        <v>0.443897298280788</v>
      </c>
      <c r="AH100">
        <f t="shared" ca="1" si="446"/>
        <v>-1.8470798697035697</v>
      </c>
      <c r="AI100">
        <f t="shared" ca="1" si="447"/>
        <v>2.5799990433003768E-6</v>
      </c>
      <c r="AJ100">
        <f t="shared" ca="1" si="448"/>
        <v>415.084834679229</v>
      </c>
      <c r="AK100">
        <f t="shared" ca="1" si="449"/>
        <v>12.797434948471034</v>
      </c>
      <c r="AL100">
        <f t="shared" ca="1" si="450"/>
        <v>12.243821050515299</v>
      </c>
      <c r="AM100">
        <f t="shared" ca="1" si="451"/>
        <v>6.4013193416916536</v>
      </c>
      <c r="AN100">
        <f t="shared" ca="1" si="452"/>
        <v>7.0920931472096074</v>
      </c>
      <c r="AO100">
        <f t="shared" ca="1" si="453"/>
        <v>5.7745690752529235</v>
      </c>
      <c r="AP100">
        <f t="shared" ca="1" si="454"/>
        <v>1.9329282887530501</v>
      </c>
      <c r="AQ100">
        <f t="shared" ca="1" si="455"/>
        <v>1.1456604891280533</v>
      </c>
      <c r="AR100">
        <f t="shared" ca="1" si="456"/>
        <v>1.1456604891280533</v>
      </c>
      <c r="AS100">
        <f t="shared" ca="1" si="457"/>
        <v>0.59146414437652695</v>
      </c>
      <c r="AT100">
        <f t="shared" ca="1" si="458"/>
        <v>0.59146414437652695</v>
      </c>
      <c r="AU100">
        <f t="shared" ca="1" si="459"/>
        <v>0.29573207218826331</v>
      </c>
      <c r="AV100">
        <f t="shared" ca="1" si="460"/>
        <v>0.29573207218826331</v>
      </c>
      <c r="AW100">
        <f t="shared" ca="1" si="461"/>
        <v>-0.13666666666666669</v>
      </c>
      <c r="AX100">
        <f t="shared" ca="1" si="462"/>
        <v>2280.1767339314265</v>
      </c>
      <c r="AY100">
        <f t="shared" ca="1" si="463"/>
        <v>2.2241659572570267</v>
      </c>
      <c r="AZ100">
        <f t="shared" ca="1" si="464"/>
        <v>4.1113241212443592</v>
      </c>
      <c r="BA100">
        <f t="shared" ca="1" si="465"/>
        <v>2.7787685571085965</v>
      </c>
      <c r="BB100">
        <f t="shared" ca="1" si="466"/>
        <v>82.227691104617335</v>
      </c>
      <c r="BC100">
        <f t="shared" ca="1" si="467"/>
        <v>29.689381850270298</v>
      </c>
      <c r="BD100">
        <f t="shared" ca="1" si="468"/>
        <v>7.6697380771529327</v>
      </c>
      <c r="BE100">
        <f t="shared" ca="1" si="469"/>
        <v>0</v>
      </c>
      <c r="BF100">
        <f t="shared" ca="1" si="470"/>
        <v>0</v>
      </c>
      <c r="BG100">
        <f t="shared" ca="1" si="471"/>
        <v>0</v>
      </c>
      <c r="BH100">
        <f t="shared" ca="1" si="472"/>
        <v>4.2355262349845999</v>
      </c>
      <c r="BI100">
        <f t="shared" ca="1" si="473"/>
        <v>0</v>
      </c>
      <c r="BJ100">
        <f t="shared" ca="1" si="474"/>
        <v>2.9269433651165464</v>
      </c>
      <c r="BK100">
        <f t="shared" ca="1" si="475"/>
        <v>0</v>
      </c>
      <c r="BL100">
        <f t="shared" ca="1" si="476"/>
        <v>0</v>
      </c>
      <c r="BM100">
        <f t="shared" ca="1" si="477"/>
        <v>10.070697846105466</v>
      </c>
      <c r="BN100">
        <f t="shared" ca="1" si="478"/>
        <v>8.0565582768843331</v>
      </c>
      <c r="BO100">
        <f t="shared" ca="1" si="479"/>
        <v>9.9110421074499975</v>
      </c>
      <c r="BP100">
        <f t="shared" ca="1" si="480"/>
        <v>9.0194126756230535</v>
      </c>
      <c r="BQ100">
        <f t="shared" ca="1" si="481"/>
        <v>43.705644231222571</v>
      </c>
      <c r="BR100">
        <f t="shared" ca="1" si="482"/>
        <v>3.7915908497890403</v>
      </c>
      <c r="BS100">
        <f t="shared" ca="1" si="483"/>
        <v>0</v>
      </c>
      <c r="BT100">
        <f t="shared" ca="1" si="484"/>
        <v>0</v>
      </c>
      <c r="BU100">
        <f t="shared" ca="1" si="485"/>
        <v>0</v>
      </c>
      <c r="BV100">
        <f t="shared" ca="1" si="486"/>
        <v>2.16561989477198</v>
      </c>
      <c r="BW100">
        <f t="shared" ca="1" si="487"/>
        <v>0</v>
      </c>
      <c r="BX100">
        <f t="shared" ca="1" si="488"/>
        <v>31.9164454578038</v>
      </c>
      <c r="BY100">
        <f t="shared" ca="1" si="489"/>
        <v>0</v>
      </c>
      <c r="BZ100">
        <f t="shared" ca="1" si="490"/>
        <v>0</v>
      </c>
      <c r="CA100">
        <f t="shared" ca="1" si="491"/>
        <v>29.689381850270298</v>
      </c>
      <c r="CB100">
        <f t="shared" ca="1" si="492"/>
        <v>6.7185342149055325</v>
      </c>
      <c r="CC100">
        <f t="shared" ca="1" si="493"/>
        <v>0</v>
      </c>
      <c r="CD100">
        <f t="shared" ca="1" si="494"/>
        <v>0</v>
      </c>
      <c r="CE100">
        <f t="shared" ca="1" si="495"/>
        <v>0</v>
      </c>
      <c r="CF100">
        <f t="shared" ca="1" si="496"/>
        <v>2.16561989477198</v>
      </c>
      <c r="CG100">
        <f t="shared" ca="1" si="497"/>
        <v>3.8781472273639266</v>
      </c>
      <c r="CH100">
        <f t="shared" ca="1" si="498"/>
        <v>8.7082766114167534</v>
      </c>
      <c r="CI100">
        <f t="shared" ca="1" si="499"/>
        <v>26.183814399874198</v>
      </c>
      <c r="CJ100">
        <f t="shared" ca="1" si="500"/>
        <v>4.2355262349845999</v>
      </c>
      <c r="CK100">
        <f t="shared" ca="1" si="501"/>
        <v>0</v>
      </c>
      <c r="CL100">
        <f t="shared" ca="1" si="502"/>
        <v>0</v>
      </c>
      <c r="CM100">
        <f t="shared" ca="1" si="503"/>
        <v>27.64</v>
      </c>
      <c r="CN100">
        <f t="shared" ca="1" si="504"/>
        <v>43.586397927373163</v>
      </c>
      <c r="CO100">
        <f t="shared" ca="1" si="505"/>
        <v>2.9269433651165464</v>
      </c>
      <c r="CP100">
        <f t="shared" ca="1" si="506"/>
        <v>0</v>
      </c>
      <c r="CQ100">
        <f t="shared" ca="1" si="507"/>
        <v>23.976640125261998</v>
      </c>
      <c r="CR100">
        <f t="shared" ca="1" si="508"/>
        <v>0</v>
      </c>
      <c r="CS100">
        <f t="shared" ca="1" si="509"/>
        <v>0</v>
      </c>
      <c r="CT100">
        <f t="shared" ca="1" si="510"/>
        <v>0</v>
      </c>
      <c r="CU100">
        <f t="shared" ca="1" si="511"/>
        <v>0</v>
      </c>
      <c r="CV100">
        <f t="shared" ca="1" si="512"/>
        <v>0</v>
      </c>
      <c r="CW100">
        <f t="shared" ca="1" si="513"/>
        <v>0</v>
      </c>
      <c r="CX100">
        <f t="shared" ca="1" si="514"/>
        <v>11.089319015835686</v>
      </c>
      <c r="CY100">
        <f t="shared" ca="1" si="515"/>
        <v>66.010710191483938</v>
      </c>
      <c r="CZ100">
        <f t="shared" ca="1" si="516"/>
        <v>0</v>
      </c>
      <c r="DA100">
        <f t="shared" ca="1" si="517"/>
        <v>0</v>
      </c>
      <c r="DB100">
        <f t="shared" ca="1" si="518"/>
        <v>0</v>
      </c>
      <c r="DC100">
        <f t="shared" ca="1" si="519"/>
        <v>-3.0653835978835899</v>
      </c>
      <c r="DD100">
        <f t="shared" ca="1" si="520"/>
        <v>-0.89679012345678666</v>
      </c>
      <c r="DE100">
        <f t="shared" ca="1" si="521"/>
        <v>-3.7732278281682969</v>
      </c>
      <c r="DF100">
        <f t="shared" ca="1" si="522"/>
        <v>0</v>
      </c>
      <c r="DG100">
        <f t="shared" ca="1" si="523"/>
        <v>-1.0253086419753068</v>
      </c>
      <c r="DH100">
        <f t="shared" ca="1" si="524"/>
        <v>0</v>
      </c>
      <c r="DI100">
        <f t="shared" ca="1" si="525"/>
        <v>4.7619047619047332E-2</v>
      </c>
      <c r="DJ100">
        <f t="shared" ca="1" si="526"/>
        <v>9</v>
      </c>
      <c r="DK100">
        <f t="shared" ca="1" si="527"/>
        <v>3</v>
      </c>
      <c r="DL100">
        <f t="shared" ca="1" si="528"/>
        <v>1</v>
      </c>
      <c r="DM100">
        <f t="shared" ca="1" si="529"/>
        <v>0</v>
      </c>
      <c r="DN100">
        <f t="shared" ca="1" si="530"/>
        <v>0</v>
      </c>
      <c r="DO100">
        <f t="shared" ca="1" si="531"/>
        <v>0</v>
      </c>
      <c r="DP100">
        <f t="shared" ca="1" si="532"/>
        <v>1</v>
      </c>
      <c r="DQ100">
        <f t="shared" ca="1" si="533"/>
        <v>0</v>
      </c>
      <c r="DR100">
        <f t="shared" ca="1" si="534"/>
        <v>1</v>
      </c>
      <c r="DS100">
        <f t="shared" ca="1" si="535"/>
        <v>0</v>
      </c>
      <c r="DT100">
        <f t="shared" ca="1" si="536"/>
        <v>1</v>
      </c>
      <c r="DU100">
        <f t="shared" ca="1" si="537"/>
        <v>2.6666666666666665</v>
      </c>
      <c r="DV100">
        <f t="shared" ca="1" si="538"/>
        <v>1.3333333333333333</v>
      </c>
      <c r="DW100">
        <f t="shared" ca="1" si="539"/>
        <v>0</v>
      </c>
      <c r="DX100">
        <f t="shared" ca="1" si="540"/>
        <v>0</v>
      </c>
      <c r="DY100">
        <f t="shared" ca="1" si="541"/>
        <v>0</v>
      </c>
      <c r="DZ100">
        <f t="shared" ca="1" si="542"/>
        <v>1</v>
      </c>
      <c r="EA100">
        <f t="shared" ca="1" si="543"/>
        <v>-2.38709999999999</v>
      </c>
      <c r="EB100">
        <f t="shared" ca="1" si="544"/>
        <v>30.310100000000002</v>
      </c>
      <c r="EC100">
        <f t="shared" ca="1" si="545"/>
        <v>0</v>
      </c>
      <c r="ED100">
        <f t="shared" ca="1" si="546"/>
        <v>0</v>
      </c>
      <c r="EE100">
        <f t="shared" ca="1" si="547"/>
        <v>0</v>
      </c>
      <c r="EF100">
        <f t="shared" ca="1" si="548"/>
        <v>0</v>
      </c>
      <c r="EG100">
        <f t="shared" ca="1" si="549"/>
        <v>0</v>
      </c>
      <c r="EH100">
        <f t="shared" ca="1" si="550"/>
        <v>0</v>
      </c>
      <c r="EI100">
        <f t="shared" ca="1" si="551"/>
        <v>0</v>
      </c>
      <c r="EJ100">
        <f t="shared" ca="1" si="552"/>
        <v>0</v>
      </c>
      <c r="EK100">
        <f t="shared" ca="1" si="553"/>
        <v>0</v>
      </c>
      <c r="EL100">
        <f t="shared" ca="1" si="554"/>
        <v>0</v>
      </c>
      <c r="EM100">
        <f t="shared" ca="1" si="555"/>
        <v>0</v>
      </c>
      <c r="EN100">
        <f t="shared" ca="1" si="556"/>
        <v>0</v>
      </c>
      <c r="EO100">
        <f t="shared" ca="1" si="557"/>
        <v>0</v>
      </c>
      <c r="EP100">
        <f t="shared" ca="1" si="558"/>
        <v>0</v>
      </c>
      <c r="EQ100">
        <f t="shared" ca="1" si="559"/>
        <v>0</v>
      </c>
      <c r="ER100">
        <f t="shared" ca="1" si="560"/>
        <v>0</v>
      </c>
      <c r="ES100">
        <f t="shared" ca="1" si="561"/>
        <v>0</v>
      </c>
      <c r="ET100">
        <f t="shared" ca="1" si="562"/>
        <v>0</v>
      </c>
      <c r="EU100">
        <f t="shared" ca="1" si="563"/>
        <v>0</v>
      </c>
      <c r="EV100">
        <f t="shared" ca="1" si="564"/>
        <v>0</v>
      </c>
      <c r="EW100">
        <f t="shared" ca="1" si="565"/>
        <v>0</v>
      </c>
      <c r="EX100">
        <f t="shared" ca="1" si="566"/>
        <v>0</v>
      </c>
      <c r="EY100">
        <f t="shared" ca="1" si="567"/>
        <v>0</v>
      </c>
      <c r="EZ100">
        <f t="shared" ca="1" si="568"/>
        <v>0</v>
      </c>
      <c r="FA100">
        <f t="shared" ca="1" si="569"/>
        <v>0</v>
      </c>
      <c r="FB100">
        <f t="shared" ca="1" si="570"/>
        <v>0</v>
      </c>
      <c r="FC100">
        <f t="shared" ca="1" si="571"/>
        <v>0</v>
      </c>
      <c r="FD100">
        <f t="shared" ca="1" si="572"/>
        <v>0</v>
      </c>
      <c r="FE100">
        <f t="shared" ca="1" si="573"/>
        <v>0</v>
      </c>
      <c r="FF100">
        <f t="shared" ca="1" si="574"/>
        <v>0</v>
      </c>
      <c r="FG100">
        <f t="shared" ca="1" si="575"/>
        <v>0</v>
      </c>
      <c r="FH100">
        <f t="shared" ca="1" si="576"/>
        <v>0</v>
      </c>
      <c r="FI100">
        <f t="shared" ca="1" si="577"/>
        <v>0</v>
      </c>
      <c r="FJ100">
        <f t="shared" ca="1" si="578"/>
        <v>0</v>
      </c>
      <c r="FK100">
        <f t="shared" ca="1" si="579"/>
        <v>1</v>
      </c>
      <c r="FL100">
        <f t="shared" ca="1" si="580"/>
        <v>0</v>
      </c>
      <c r="FM100">
        <f t="shared" ca="1" si="581"/>
        <v>0</v>
      </c>
      <c r="FN100">
        <f t="shared" ca="1" si="582"/>
        <v>0</v>
      </c>
      <c r="FO100">
        <f t="shared" ca="1" si="583"/>
        <v>0</v>
      </c>
      <c r="FP100">
        <f t="shared" ca="1" si="584"/>
        <v>0</v>
      </c>
      <c r="FQ100">
        <f t="shared" ca="1" si="585"/>
        <v>0</v>
      </c>
      <c r="FR100">
        <f t="shared" ca="1" si="586"/>
        <v>0</v>
      </c>
      <c r="FS100">
        <f t="shared" ca="1" si="587"/>
        <v>0</v>
      </c>
      <c r="FT100">
        <f t="shared" ca="1" si="588"/>
        <v>0</v>
      </c>
      <c r="FU100">
        <f t="shared" ca="1" si="589"/>
        <v>1.6666666666666667</v>
      </c>
      <c r="FV100">
        <f t="shared" ca="1" si="590"/>
        <v>0</v>
      </c>
      <c r="FW100">
        <f t="shared" ca="1" si="591"/>
        <v>0</v>
      </c>
      <c r="FX100">
        <f t="shared" ca="1" si="592"/>
        <v>0</v>
      </c>
      <c r="FY100">
        <f t="shared" ca="1" si="593"/>
        <v>0</v>
      </c>
      <c r="FZ100">
        <f t="shared" ca="1" si="594"/>
        <v>0</v>
      </c>
      <c r="GA100">
        <f t="shared" ca="1" si="595"/>
        <v>0</v>
      </c>
      <c r="GB100">
        <f t="shared" ca="1" si="596"/>
        <v>0</v>
      </c>
      <c r="GC100">
        <f t="shared" ca="1" si="597"/>
        <v>0</v>
      </c>
      <c r="GD100">
        <f t="shared" ca="1" si="598"/>
        <v>0</v>
      </c>
      <c r="GE100">
        <f t="shared" ca="1" si="599"/>
        <v>0</v>
      </c>
      <c r="GF100">
        <f t="shared" ca="1" si="600"/>
        <v>0</v>
      </c>
      <c r="GG100">
        <f t="shared" ca="1" si="601"/>
        <v>0</v>
      </c>
      <c r="GH100">
        <f t="shared" ca="1" si="602"/>
        <v>0</v>
      </c>
      <c r="GI100">
        <f t="shared" ca="1" si="603"/>
        <v>0</v>
      </c>
      <c r="GJ100">
        <f t="shared" ca="1" si="604"/>
        <v>0</v>
      </c>
      <c r="GK100">
        <f t="shared" ca="1" si="605"/>
        <v>0</v>
      </c>
      <c r="GL100">
        <f t="shared" ca="1" si="606"/>
        <v>0</v>
      </c>
      <c r="GM100">
        <f t="shared" ca="1" si="607"/>
        <v>0</v>
      </c>
      <c r="GN100">
        <f t="shared" ca="1" si="608"/>
        <v>0</v>
      </c>
      <c r="GO100">
        <f t="shared" ca="1" si="609"/>
        <v>0</v>
      </c>
      <c r="GP100">
        <f t="shared" ca="1" si="610"/>
        <v>0</v>
      </c>
      <c r="GQ100">
        <f t="shared" ca="1" si="611"/>
        <v>0</v>
      </c>
      <c r="GR100">
        <f t="shared" ca="1" si="612"/>
        <v>0</v>
      </c>
      <c r="GS100">
        <f t="shared" ca="1" si="613"/>
        <v>0</v>
      </c>
      <c r="GT100">
        <f t="shared" ca="1" si="614"/>
        <v>0</v>
      </c>
      <c r="GU100">
        <f t="shared" ca="1" si="615"/>
        <v>0</v>
      </c>
      <c r="GV100">
        <f t="shared" ca="1" si="616"/>
        <v>0</v>
      </c>
      <c r="GW100">
        <f t="shared" ca="1" si="617"/>
        <v>0</v>
      </c>
      <c r="GX100">
        <f t="shared" ca="1" si="618"/>
        <v>0</v>
      </c>
      <c r="GY100">
        <f t="shared" ca="1" si="619"/>
        <v>1</v>
      </c>
      <c r="GZ100">
        <f t="shared" ca="1" si="620"/>
        <v>0</v>
      </c>
      <c r="HA100">
        <f t="shared" ca="1" si="621"/>
        <v>0</v>
      </c>
      <c r="HB100">
        <f t="shared" ca="1" si="622"/>
        <v>0</v>
      </c>
      <c r="HC100">
        <f t="shared" ca="1" si="623"/>
        <v>0</v>
      </c>
      <c r="HD100">
        <f t="shared" ca="1" si="624"/>
        <v>0</v>
      </c>
      <c r="HE100">
        <f t="shared" ca="1" si="625"/>
        <v>0</v>
      </c>
      <c r="HF100">
        <f t="shared" ca="1" si="626"/>
        <v>0</v>
      </c>
      <c r="HG100">
        <f t="shared" ca="1" si="627"/>
        <v>0</v>
      </c>
      <c r="HH100">
        <f t="shared" ca="1" si="628"/>
        <v>0</v>
      </c>
      <c r="HI100">
        <f t="shared" ca="1" si="629"/>
        <v>0</v>
      </c>
    </row>
    <row r="101" spans="2:217" x14ac:dyDescent="0.2">
      <c r="B101" s="2">
        <v>45353</v>
      </c>
      <c r="C101">
        <v>2</v>
      </c>
      <c r="D101">
        <v>1</v>
      </c>
      <c r="E101">
        <v>19</v>
      </c>
      <c r="F101">
        <v>11</v>
      </c>
      <c r="G101" s="5">
        <v>21</v>
      </c>
      <c r="H101">
        <f t="shared" ca="1" si="420"/>
        <v>7</v>
      </c>
      <c r="I101">
        <f t="shared" ca="1" si="421"/>
        <v>9.3333333333333339</v>
      </c>
      <c r="J101">
        <f t="shared" ca="1" si="422"/>
        <v>11.301592498110319</v>
      </c>
      <c r="K101">
        <f t="shared" ca="1" si="423"/>
        <v>-2.6697463151927363</v>
      </c>
      <c r="L101">
        <f t="shared" ca="1" si="424"/>
        <v>11.301592498110319</v>
      </c>
      <c r="M101">
        <f t="shared" ca="1" si="425"/>
        <v>0</v>
      </c>
      <c r="N101">
        <f t="shared" ca="1" si="426"/>
        <v>0.52985099325787033</v>
      </c>
      <c r="O101">
        <f t="shared" ca="1" si="427"/>
        <v>247.06133333333301</v>
      </c>
      <c r="P101">
        <f t="shared" ca="1" si="428"/>
        <v>237.65333333333231</v>
      </c>
      <c r="Q101">
        <f t="shared" ca="1" si="429"/>
        <v>246.97951611199997</v>
      </c>
      <c r="R101">
        <f t="shared" ca="1" si="430"/>
        <v>54</v>
      </c>
      <c r="S101">
        <f t="shared" ca="1" si="431"/>
        <v>0</v>
      </c>
      <c r="T101">
        <f t="shared" ca="1" si="432"/>
        <v>0.348035084315723</v>
      </c>
      <c r="U101">
        <f t="shared" ca="1" si="433"/>
        <v>-1</v>
      </c>
      <c r="V101">
        <f t="shared" ca="1" si="434"/>
        <v>1</v>
      </c>
      <c r="W101">
        <f t="shared" ca="1" si="435"/>
        <v>0.348035084315723</v>
      </c>
      <c r="X101">
        <f t="shared" ca="1" si="436"/>
        <v>1.4478114478114434</v>
      </c>
      <c r="Y101">
        <f t="shared" ca="1" si="437"/>
        <v>2.0606060606060601</v>
      </c>
      <c r="Z101">
        <f t="shared" ca="1" si="438"/>
        <v>2.5690235690235634</v>
      </c>
      <c r="AA101">
        <f t="shared" ca="1" si="439"/>
        <v>7.3811169505412666</v>
      </c>
      <c r="AB101">
        <f t="shared" ca="1" si="440"/>
        <v>-0.21116888342528731</v>
      </c>
      <c r="AC101">
        <f t="shared" ca="1" si="441"/>
        <v>-5.4334678215015473E-3</v>
      </c>
      <c r="AD101">
        <f t="shared" ca="1" si="442"/>
        <v>-2.4081256348107467</v>
      </c>
      <c r="AE101">
        <f t="shared" ca="1" si="443"/>
        <v>-9.0506648133178604E-17</v>
      </c>
      <c r="AF101">
        <f t="shared" ca="1" si="444"/>
        <v>-3.2415079774756932</v>
      </c>
      <c r="AG101">
        <f t="shared" ca="1" si="445"/>
        <v>0.443897298280788</v>
      </c>
      <c r="AH101">
        <f t="shared" ca="1" si="446"/>
        <v>-1.8449479075659598</v>
      </c>
      <c r="AI101">
        <f t="shared" ca="1" si="447"/>
        <v>3.4199980299013534E-6</v>
      </c>
      <c r="AJ101">
        <f t="shared" ca="1" si="448"/>
        <v>471.62307886289392</v>
      </c>
      <c r="AK101">
        <f t="shared" ca="1" si="449"/>
        <v>14.4641016151377</v>
      </c>
      <c r="AL101">
        <f t="shared" ca="1" si="450"/>
        <v>13.910487717181965</v>
      </c>
      <c r="AM101">
        <f t="shared" ca="1" si="451"/>
        <v>6.7346526750249867</v>
      </c>
      <c r="AN101">
        <f t="shared" ca="1" si="452"/>
        <v>7.9254264805429271</v>
      </c>
      <c r="AO101">
        <f t="shared" ca="1" si="453"/>
        <v>6.6079024085862565</v>
      </c>
      <c r="AP101">
        <f t="shared" ca="1" si="454"/>
        <v>2.0995949554197164</v>
      </c>
      <c r="AQ101">
        <f t="shared" ca="1" si="455"/>
        <v>1.2289938224613868</v>
      </c>
      <c r="AR101">
        <f t="shared" ca="1" si="456"/>
        <v>1.2289938224613868</v>
      </c>
      <c r="AS101">
        <f t="shared" ca="1" si="457"/>
        <v>0.63533024456402865</v>
      </c>
      <c r="AT101">
        <f t="shared" ca="1" si="458"/>
        <v>0.63533024456402865</v>
      </c>
      <c r="AU101">
        <f t="shared" ca="1" si="459"/>
        <v>0.32808178894868095</v>
      </c>
      <c r="AV101">
        <f t="shared" ca="1" si="460"/>
        <v>0.32808178894868095</v>
      </c>
      <c r="AW101">
        <f t="shared" ca="1" si="461"/>
        <v>-0.13666666666666669</v>
      </c>
      <c r="AX101">
        <f t="shared" ca="1" si="462"/>
        <v>18062.586675054888</v>
      </c>
      <c r="AY101">
        <f t="shared" ca="1" si="463"/>
        <v>2.2695753074134668</v>
      </c>
      <c r="AZ101">
        <f t="shared" ca="1" si="464"/>
        <v>4.7287189672563299</v>
      </c>
      <c r="BA101">
        <f t="shared" ca="1" si="465"/>
        <v>3.298102395712307</v>
      </c>
      <c r="BB101">
        <f t="shared" ca="1" si="466"/>
        <v>88.344279847771929</v>
      </c>
      <c r="BC101">
        <f t="shared" ca="1" si="467"/>
        <v>29.689381850270298</v>
      </c>
      <c r="BD101">
        <f t="shared" ca="1" si="468"/>
        <v>7.6697380771529327</v>
      </c>
      <c r="BE101">
        <f t="shared" ca="1" si="469"/>
        <v>0</v>
      </c>
      <c r="BF101">
        <f t="shared" ca="1" si="470"/>
        <v>0</v>
      </c>
      <c r="BG101">
        <f t="shared" ca="1" si="471"/>
        <v>0</v>
      </c>
      <c r="BH101">
        <f t="shared" ca="1" si="472"/>
        <v>4.2355262349845999</v>
      </c>
      <c r="BI101">
        <f t="shared" ca="1" si="473"/>
        <v>0</v>
      </c>
      <c r="BJ101">
        <f t="shared" ca="1" si="474"/>
        <v>2.9269433651165464</v>
      </c>
      <c r="BK101">
        <f t="shared" ca="1" si="475"/>
        <v>0</v>
      </c>
      <c r="BL101">
        <f t="shared" ca="1" si="476"/>
        <v>0</v>
      </c>
      <c r="BM101">
        <f t="shared" ca="1" si="477"/>
        <v>10.070697846105466</v>
      </c>
      <c r="BN101">
        <f t="shared" ca="1" si="478"/>
        <v>12.0353504078931</v>
      </c>
      <c r="BO101">
        <f t="shared" ca="1" si="479"/>
        <v>12.008544652221067</v>
      </c>
      <c r="BP101">
        <f t="shared" ca="1" si="480"/>
        <v>9.0194126756230535</v>
      </c>
      <c r="BQ101">
        <f t="shared" ca="1" si="481"/>
        <v>45.533322306116197</v>
      </c>
      <c r="BR101">
        <f t="shared" ca="1" si="482"/>
        <v>3.7915908497890403</v>
      </c>
      <c r="BS101">
        <f t="shared" ca="1" si="483"/>
        <v>0</v>
      </c>
      <c r="BT101">
        <f t="shared" ca="1" si="484"/>
        <v>0</v>
      </c>
      <c r="BU101">
        <f t="shared" ca="1" si="485"/>
        <v>0</v>
      </c>
      <c r="BV101">
        <f t="shared" ca="1" si="486"/>
        <v>4.2486166008862334</v>
      </c>
      <c r="BW101">
        <f t="shared" ca="1" si="487"/>
        <v>2.16561989477198</v>
      </c>
      <c r="BX101">
        <f t="shared" ca="1" si="488"/>
        <v>31.9164454578038</v>
      </c>
      <c r="BY101">
        <f t="shared" ca="1" si="489"/>
        <v>0</v>
      </c>
      <c r="BZ101">
        <f t="shared" ca="1" si="490"/>
        <v>0</v>
      </c>
      <c r="CA101">
        <f t="shared" ca="1" si="491"/>
        <v>29.689381850270298</v>
      </c>
      <c r="CB101">
        <f t="shared" ca="1" si="492"/>
        <v>6.7185342149055325</v>
      </c>
      <c r="CC101">
        <f t="shared" ca="1" si="493"/>
        <v>0</v>
      </c>
      <c r="CD101">
        <f t="shared" ca="1" si="494"/>
        <v>0</v>
      </c>
      <c r="CE101">
        <f t="shared" ca="1" si="495"/>
        <v>2.16561989477198</v>
      </c>
      <c r="CF101">
        <f t="shared" ca="1" si="496"/>
        <v>2.1243083004431234</v>
      </c>
      <c r="CG101">
        <f t="shared" ca="1" si="497"/>
        <v>3.8781472273639266</v>
      </c>
      <c r="CH101">
        <f t="shared" ca="1" si="498"/>
        <v>12.660262986753487</v>
      </c>
      <c r="CI101">
        <f t="shared" ca="1" si="499"/>
        <v>26.183814399874198</v>
      </c>
      <c r="CJ101">
        <f t="shared" ca="1" si="500"/>
        <v>4.2355262349845999</v>
      </c>
      <c r="CK101">
        <f t="shared" ca="1" si="501"/>
        <v>0</v>
      </c>
      <c r="CL101">
        <f t="shared" ca="1" si="502"/>
        <v>0</v>
      </c>
      <c r="CM101">
        <f t="shared" ca="1" si="503"/>
        <v>27.64</v>
      </c>
      <c r="CN101">
        <f t="shared" ca="1" si="504"/>
        <v>47.8350145282594</v>
      </c>
      <c r="CO101">
        <f t="shared" ca="1" si="505"/>
        <v>2.9269433651165464</v>
      </c>
      <c r="CP101">
        <f t="shared" ca="1" si="506"/>
        <v>0</v>
      </c>
      <c r="CQ101">
        <f t="shared" ca="1" si="507"/>
        <v>23.976640125261998</v>
      </c>
      <c r="CR101">
        <f t="shared" ca="1" si="508"/>
        <v>0</v>
      </c>
      <c r="CS101">
        <f t="shared" ca="1" si="509"/>
        <v>0</v>
      </c>
      <c r="CT101">
        <f t="shared" ca="1" si="510"/>
        <v>0</v>
      </c>
      <c r="CU101">
        <f t="shared" ca="1" si="511"/>
        <v>0</v>
      </c>
      <c r="CV101">
        <f t="shared" ca="1" si="512"/>
        <v>0</v>
      </c>
      <c r="CW101">
        <f t="shared" ca="1" si="513"/>
        <v>0</v>
      </c>
      <c r="CX101">
        <f t="shared" ca="1" si="514"/>
        <v>12.916997090729319</v>
      </c>
      <c r="CY101">
        <f t="shared" ca="1" si="515"/>
        <v>76.695002716363931</v>
      </c>
      <c r="CZ101">
        <f t="shared" ca="1" si="516"/>
        <v>0</v>
      </c>
      <c r="DA101">
        <f t="shared" ca="1" si="517"/>
        <v>0</v>
      </c>
      <c r="DB101">
        <f t="shared" ca="1" si="518"/>
        <v>0</v>
      </c>
      <c r="DC101">
        <f t="shared" ca="1" si="519"/>
        <v>-3.2878200060888467</v>
      </c>
      <c r="DD101">
        <f t="shared" ca="1" si="520"/>
        <v>-0.89679012345678666</v>
      </c>
      <c r="DE101">
        <f t="shared" ca="1" si="521"/>
        <v>-4.0829082944906263</v>
      </c>
      <c r="DF101">
        <f t="shared" ca="1" si="522"/>
        <v>-2.4272848954396564</v>
      </c>
      <c r="DG101">
        <f t="shared" ca="1" si="523"/>
        <v>-1.2501993968883833</v>
      </c>
      <c r="DH101">
        <f t="shared" ca="1" si="524"/>
        <v>0</v>
      </c>
      <c r="DI101">
        <f t="shared" ca="1" si="525"/>
        <v>0.11111111111111099</v>
      </c>
      <c r="DJ101">
        <f t="shared" ca="1" si="526"/>
        <v>9.6666666666666661</v>
      </c>
      <c r="DK101">
        <f t="shared" ca="1" si="527"/>
        <v>3</v>
      </c>
      <c r="DL101">
        <f t="shared" ca="1" si="528"/>
        <v>1</v>
      </c>
      <c r="DM101">
        <f t="shared" ca="1" si="529"/>
        <v>0</v>
      </c>
      <c r="DN101">
        <f t="shared" ca="1" si="530"/>
        <v>0</v>
      </c>
      <c r="DO101">
        <f t="shared" ca="1" si="531"/>
        <v>0</v>
      </c>
      <c r="DP101">
        <f t="shared" ca="1" si="532"/>
        <v>1</v>
      </c>
      <c r="DQ101">
        <f t="shared" ca="1" si="533"/>
        <v>0</v>
      </c>
      <c r="DR101">
        <f t="shared" ca="1" si="534"/>
        <v>1</v>
      </c>
      <c r="DS101">
        <f t="shared" ca="1" si="535"/>
        <v>0</v>
      </c>
      <c r="DT101">
        <f t="shared" ca="1" si="536"/>
        <v>1</v>
      </c>
      <c r="DU101">
        <f t="shared" ca="1" si="537"/>
        <v>2.6666666666666665</v>
      </c>
      <c r="DV101">
        <f t="shared" ca="1" si="538"/>
        <v>2</v>
      </c>
      <c r="DW101">
        <f t="shared" ca="1" si="539"/>
        <v>0</v>
      </c>
      <c r="DX101">
        <f t="shared" ca="1" si="540"/>
        <v>0</v>
      </c>
      <c r="DY101">
        <f t="shared" ca="1" si="541"/>
        <v>0</v>
      </c>
      <c r="DZ101">
        <f t="shared" ca="1" si="542"/>
        <v>1</v>
      </c>
      <c r="EA101">
        <f t="shared" ca="1" si="543"/>
        <v>-2.2428999999999899</v>
      </c>
      <c r="EB101">
        <f t="shared" ca="1" si="544"/>
        <v>33.47143333333333</v>
      </c>
      <c r="EC101">
        <f t="shared" ca="1" si="545"/>
        <v>0</v>
      </c>
      <c r="ED101">
        <f t="shared" ca="1" si="546"/>
        <v>0</v>
      </c>
      <c r="EE101">
        <f t="shared" ca="1" si="547"/>
        <v>0</v>
      </c>
      <c r="EF101">
        <f t="shared" ca="1" si="548"/>
        <v>0</v>
      </c>
      <c r="EG101">
        <f t="shared" ca="1" si="549"/>
        <v>0</v>
      </c>
      <c r="EH101">
        <f t="shared" ca="1" si="550"/>
        <v>0</v>
      </c>
      <c r="EI101">
        <f t="shared" ca="1" si="551"/>
        <v>0</v>
      </c>
      <c r="EJ101">
        <f t="shared" ca="1" si="552"/>
        <v>0</v>
      </c>
      <c r="EK101">
        <f t="shared" ca="1" si="553"/>
        <v>0</v>
      </c>
      <c r="EL101">
        <f t="shared" ca="1" si="554"/>
        <v>0</v>
      </c>
      <c r="EM101">
        <f t="shared" ca="1" si="555"/>
        <v>0</v>
      </c>
      <c r="EN101">
        <f t="shared" ca="1" si="556"/>
        <v>0</v>
      </c>
      <c r="EO101">
        <f t="shared" ca="1" si="557"/>
        <v>0</v>
      </c>
      <c r="EP101">
        <f t="shared" ca="1" si="558"/>
        <v>0</v>
      </c>
      <c r="EQ101">
        <f t="shared" ca="1" si="559"/>
        <v>0</v>
      </c>
      <c r="ER101">
        <f t="shared" ca="1" si="560"/>
        <v>0</v>
      </c>
      <c r="ES101">
        <f t="shared" ca="1" si="561"/>
        <v>0</v>
      </c>
      <c r="ET101">
        <f t="shared" ca="1" si="562"/>
        <v>0</v>
      </c>
      <c r="EU101">
        <f t="shared" ca="1" si="563"/>
        <v>0</v>
      </c>
      <c r="EV101">
        <f t="shared" ca="1" si="564"/>
        <v>0</v>
      </c>
      <c r="EW101">
        <f t="shared" ca="1" si="565"/>
        <v>0</v>
      </c>
      <c r="EX101">
        <f t="shared" ca="1" si="566"/>
        <v>0</v>
      </c>
      <c r="EY101">
        <f t="shared" ca="1" si="567"/>
        <v>0</v>
      </c>
      <c r="EZ101">
        <f t="shared" ca="1" si="568"/>
        <v>0</v>
      </c>
      <c r="FA101">
        <f t="shared" ca="1" si="569"/>
        <v>0</v>
      </c>
      <c r="FB101">
        <f t="shared" ca="1" si="570"/>
        <v>0</v>
      </c>
      <c r="FC101">
        <f t="shared" ca="1" si="571"/>
        <v>0</v>
      </c>
      <c r="FD101">
        <f t="shared" ca="1" si="572"/>
        <v>0</v>
      </c>
      <c r="FE101">
        <f t="shared" ca="1" si="573"/>
        <v>0</v>
      </c>
      <c r="FF101">
        <f t="shared" ca="1" si="574"/>
        <v>0</v>
      </c>
      <c r="FG101">
        <f t="shared" ca="1" si="575"/>
        <v>0</v>
      </c>
      <c r="FH101">
        <f t="shared" ca="1" si="576"/>
        <v>0</v>
      </c>
      <c r="FI101">
        <f t="shared" ca="1" si="577"/>
        <v>0</v>
      </c>
      <c r="FJ101">
        <f t="shared" ca="1" si="578"/>
        <v>0</v>
      </c>
      <c r="FK101">
        <f t="shared" ca="1" si="579"/>
        <v>1</v>
      </c>
      <c r="FL101">
        <f t="shared" ca="1" si="580"/>
        <v>0</v>
      </c>
      <c r="FM101">
        <f t="shared" ca="1" si="581"/>
        <v>0</v>
      </c>
      <c r="FN101">
        <f t="shared" ca="1" si="582"/>
        <v>0</v>
      </c>
      <c r="FO101">
        <f t="shared" ca="1" si="583"/>
        <v>0</v>
      </c>
      <c r="FP101">
        <f t="shared" ca="1" si="584"/>
        <v>0</v>
      </c>
      <c r="FQ101">
        <f t="shared" ca="1" si="585"/>
        <v>0</v>
      </c>
      <c r="FR101">
        <f t="shared" ca="1" si="586"/>
        <v>0</v>
      </c>
      <c r="FS101">
        <f t="shared" ca="1" si="587"/>
        <v>0</v>
      </c>
      <c r="FT101">
        <f t="shared" ca="1" si="588"/>
        <v>0</v>
      </c>
      <c r="FU101">
        <f t="shared" ca="1" si="589"/>
        <v>1.6666666666666667</v>
      </c>
      <c r="FV101">
        <f t="shared" ca="1" si="590"/>
        <v>0</v>
      </c>
      <c r="FW101">
        <f t="shared" ca="1" si="591"/>
        <v>0</v>
      </c>
      <c r="FX101">
        <f t="shared" ca="1" si="592"/>
        <v>0</v>
      </c>
      <c r="FY101">
        <f t="shared" ca="1" si="593"/>
        <v>0</v>
      </c>
      <c r="FZ101">
        <f t="shared" ca="1" si="594"/>
        <v>0</v>
      </c>
      <c r="GA101">
        <f t="shared" ca="1" si="595"/>
        <v>0</v>
      </c>
      <c r="GB101">
        <f t="shared" ca="1" si="596"/>
        <v>0</v>
      </c>
      <c r="GC101">
        <f t="shared" ca="1" si="597"/>
        <v>0</v>
      </c>
      <c r="GD101">
        <f t="shared" ca="1" si="598"/>
        <v>0</v>
      </c>
      <c r="GE101">
        <f t="shared" ca="1" si="599"/>
        <v>0</v>
      </c>
      <c r="GF101">
        <f t="shared" ca="1" si="600"/>
        <v>0</v>
      </c>
      <c r="GG101">
        <f t="shared" ca="1" si="601"/>
        <v>0</v>
      </c>
      <c r="GH101">
        <f t="shared" ca="1" si="602"/>
        <v>0</v>
      </c>
      <c r="GI101">
        <f t="shared" ca="1" si="603"/>
        <v>0</v>
      </c>
      <c r="GJ101">
        <f t="shared" ca="1" si="604"/>
        <v>0</v>
      </c>
      <c r="GK101">
        <f t="shared" ca="1" si="605"/>
        <v>0</v>
      </c>
      <c r="GL101">
        <f t="shared" ca="1" si="606"/>
        <v>0</v>
      </c>
      <c r="GM101">
        <f t="shared" ca="1" si="607"/>
        <v>0</v>
      </c>
      <c r="GN101">
        <f t="shared" ca="1" si="608"/>
        <v>0</v>
      </c>
      <c r="GO101">
        <f t="shared" ca="1" si="609"/>
        <v>0</v>
      </c>
      <c r="GP101">
        <f t="shared" ca="1" si="610"/>
        <v>0</v>
      </c>
      <c r="GQ101">
        <f t="shared" ca="1" si="611"/>
        <v>0</v>
      </c>
      <c r="GR101">
        <f t="shared" ca="1" si="612"/>
        <v>0</v>
      </c>
      <c r="GS101">
        <f t="shared" ca="1" si="613"/>
        <v>0</v>
      </c>
      <c r="GT101">
        <f t="shared" ca="1" si="614"/>
        <v>0</v>
      </c>
      <c r="GU101">
        <f t="shared" ca="1" si="615"/>
        <v>0</v>
      </c>
      <c r="GV101">
        <f t="shared" ca="1" si="616"/>
        <v>0</v>
      </c>
      <c r="GW101">
        <f t="shared" ca="1" si="617"/>
        <v>0</v>
      </c>
      <c r="GX101">
        <f t="shared" ca="1" si="618"/>
        <v>0</v>
      </c>
      <c r="GY101">
        <f t="shared" ca="1" si="619"/>
        <v>1</v>
      </c>
      <c r="GZ101">
        <f t="shared" ca="1" si="620"/>
        <v>0</v>
      </c>
      <c r="HA101">
        <f t="shared" ca="1" si="621"/>
        <v>0</v>
      </c>
      <c r="HB101">
        <f t="shared" ca="1" si="622"/>
        <v>0</v>
      </c>
      <c r="HC101">
        <f t="shared" ca="1" si="623"/>
        <v>0</v>
      </c>
      <c r="HD101">
        <f t="shared" ca="1" si="624"/>
        <v>0</v>
      </c>
      <c r="HE101">
        <f t="shared" ca="1" si="625"/>
        <v>0</v>
      </c>
      <c r="HF101">
        <f t="shared" ca="1" si="626"/>
        <v>0</v>
      </c>
      <c r="HG101">
        <f t="shared" ca="1" si="627"/>
        <v>0</v>
      </c>
      <c r="HH101">
        <f t="shared" ca="1" si="628"/>
        <v>0</v>
      </c>
      <c r="HI101">
        <f t="shared" ca="1" si="629"/>
        <v>0</v>
      </c>
    </row>
    <row r="102" spans="2:217" x14ac:dyDescent="0.2">
      <c r="B102" s="2">
        <v>45353</v>
      </c>
      <c r="C102">
        <v>1</v>
      </c>
      <c r="D102">
        <v>2</v>
      </c>
      <c r="E102">
        <v>19</v>
      </c>
      <c r="F102">
        <v>10</v>
      </c>
      <c r="G102" s="5">
        <v>924</v>
      </c>
      <c r="H102">
        <f t="shared" ca="1" si="420"/>
        <v>7.333333333333333</v>
      </c>
      <c r="I102">
        <f t="shared" ca="1" si="421"/>
        <v>10.333333333333334</v>
      </c>
      <c r="J102">
        <f t="shared" ca="1" si="422"/>
        <v>9.4844652305366406</v>
      </c>
      <c r="K102">
        <f t="shared" ca="1" si="423"/>
        <v>-3.0424092970521497</v>
      </c>
      <c r="L102">
        <f t="shared" ca="1" si="424"/>
        <v>9.4844652305366406</v>
      </c>
      <c r="M102">
        <f t="shared" ca="1" si="425"/>
        <v>0</v>
      </c>
      <c r="N102">
        <f t="shared" ca="1" si="426"/>
        <v>0.53776692452563901</v>
      </c>
      <c r="O102">
        <f t="shared" ca="1" si="427"/>
        <v>245.74033333333333</v>
      </c>
      <c r="P102">
        <f t="shared" ca="1" si="428"/>
        <v>235.32433333333233</v>
      </c>
      <c r="Q102">
        <f t="shared" ca="1" si="429"/>
        <v>245.65454007066668</v>
      </c>
      <c r="R102">
        <f t="shared" ca="1" si="430"/>
        <v>54</v>
      </c>
      <c r="S102">
        <f t="shared" ca="1" si="431"/>
        <v>0</v>
      </c>
      <c r="T102">
        <f t="shared" ca="1" si="432"/>
        <v>0.34602688467815507</v>
      </c>
      <c r="U102">
        <f t="shared" ca="1" si="433"/>
        <v>-1</v>
      </c>
      <c r="V102">
        <f t="shared" ca="1" si="434"/>
        <v>1</v>
      </c>
      <c r="W102">
        <f t="shared" ca="1" si="435"/>
        <v>0.34602688467815507</v>
      </c>
      <c r="X102">
        <f t="shared" ca="1" si="436"/>
        <v>1.4814814814814801</v>
      </c>
      <c r="Y102">
        <f t="shared" ca="1" si="437"/>
        <v>2.1333333333333333</v>
      </c>
      <c r="Z102">
        <f t="shared" ca="1" si="438"/>
        <v>2.6814814814814802</v>
      </c>
      <c r="AA102">
        <f t="shared" ca="1" si="439"/>
        <v>3.6905584752706329</v>
      </c>
      <c r="AB102">
        <f t="shared" ca="1" si="440"/>
        <v>-0.21292613270023067</v>
      </c>
      <c r="AC102">
        <f t="shared" ca="1" si="441"/>
        <v>-9.6014474754738729E-3</v>
      </c>
      <c r="AD102">
        <f t="shared" ca="1" si="442"/>
        <v>-2.4662940325389333</v>
      </c>
      <c r="AE102">
        <f t="shared" ca="1" si="443"/>
        <v>-1.813044207386451E-16</v>
      </c>
      <c r="AF102">
        <f t="shared" ca="1" si="444"/>
        <v>-3.2846451517049502</v>
      </c>
      <c r="AG102">
        <f t="shared" ca="1" si="445"/>
        <v>0.22194864914039406</v>
      </c>
      <c r="AH102">
        <f t="shared" ca="1" si="446"/>
        <v>-1.8674565311183198</v>
      </c>
      <c r="AI102">
        <f t="shared" ca="1" si="447"/>
        <v>3.6899979892511767E-6</v>
      </c>
      <c r="AJ102">
        <f t="shared" ca="1" si="448"/>
        <v>496.74762246708798</v>
      </c>
      <c r="AK102">
        <f t="shared" ca="1" si="449"/>
        <v>15.297434948471034</v>
      </c>
      <c r="AL102">
        <f t="shared" ca="1" si="450"/>
        <v>14.951166226178865</v>
      </c>
      <c r="AM102">
        <f t="shared" ca="1" si="451"/>
        <v>6.7753311840219093</v>
      </c>
      <c r="AN102">
        <f t="shared" ca="1" si="452"/>
        <v>8.3420931472096083</v>
      </c>
      <c r="AO102">
        <f t="shared" ca="1" si="453"/>
        <v>7.1282416630847196</v>
      </c>
      <c r="AP102">
        <f t="shared" ca="1" si="454"/>
        <v>2.1199342099181764</v>
      </c>
      <c r="AQ102">
        <f t="shared" ca="1" si="455"/>
        <v>1.2120652773348499</v>
      </c>
      <c r="AR102">
        <f t="shared" ca="1" si="456"/>
        <v>1.2120652773348499</v>
      </c>
      <c r="AS102">
        <f t="shared" ca="1" si="457"/>
        <v>0.6476993053340947</v>
      </c>
      <c r="AT102">
        <f t="shared" ca="1" si="458"/>
        <v>0.6476993053340947</v>
      </c>
      <c r="AU102">
        <f t="shared" ca="1" si="459"/>
        <v>0.34248355247954532</v>
      </c>
      <c r="AV102">
        <f t="shared" ca="1" si="460"/>
        <v>0.34248355247954532</v>
      </c>
      <c r="AW102">
        <f t="shared" ca="1" si="461"/>
        <v>-0.11333333333333333</v>
      </c>
      <c r="AX102">
        <f t="shared" ca="1" si="462"/>
        <v>10463.729026484927</v>
      </c>
      <c r="AY102">
        <f t="shared" ca="1" si="463"/>
        <v>2.0220046040833171</v>
      </c>
      <c r="AZ102">
        <f t="shared" ca="1" si="464"/>
        <v>5.0471053977556304</v>
      </c>
      <c r="BA102">
        <f t="shared" ca="1" si="465"/>
        <v>3.0359104815513436</v>
      </c>
      <c r="BB102">
        <f t="shared" ca="1" si="466"/>
        <v>90.482385918430126</v>
      </c>
      <c r="BC102">
        <f t="shared" ca="1" si="467"/>
        <v>29.689381850270298</v>
      </c>
      <c r="BD102">
        <f t="shared" ca="1" si="468"/>
        <v>3.8348690385764663</v>
      </c>
      <c r="BE102">
        <f t="shared" ca="1" si="469"/>
        <v>0</v>
      </c>
      <c r="BF102">
        <f t="shared" ca="1" si="470"/>
        <v>0</v>
      </c>
      <c r="BG102">
        <f t="shared" ca="1" si="471"/>
        <v>0</v>
      </c>
      <c r="BH102">
        <f t="shared" ca="1" si="472"/>
        <v>4.2355262349845999</v>
      </c>
      <c r="BI102">
        <f t="shared" ca="1" si="473"/>
        <v>0</v>
      </c>
      <c r="BJ102">
        <f t="shared" ca="1" si="474"/>
        <v>1.4634716825582732</v>
      </c>
      <c r="BK102">
        <f t="shared" ca="1" si="475"/>
        <v>0</v>
      </c>
      <c r="BL102">
        <f t="shared" ca="1" si="476"/>
        <v>0</v>
      </c>
      <c r="BM102">
        <f t="shared" ca="1" si="477"/>
        <v>20.141395692210931</v>
      </c>
      <c r="BN102">
        <f t="shared" ca="1" si="478"/>
        <v>7.7372467995734935</v>
      </c>
      <c r="BO102">
        <f t="shared" ca="1" si="479"/>
        <v>10.104573814222046</v>
      </c>
      <c r="BP102">
        <f t="shared" ca="1" si="480"/>
        <v>12.555791126565225</v>
      </c>
      <c r="BQ102">
        <f t="shared" ca="1" si="481"/>
        <v>45.440609179728135</v>
      </c>
      <c r="BR102">
        <f t="shared" ca="1" si="482"/>
        <v>1.8957954248945201</v>
      </c>
      <c r="BS102">
        <f t="shared" ca="1" si="483"/>
        <v>0</v>
      </c>
      <c r="BT102">
        <f t="shared" ca="1" si="484"/>
        <v>0</v>
      </c>
      <c r="BU102">
        <f t="shared" ca="1" si="485"/>
        <v>0</v>
      </c>
      <c r="BV102">
        <f t="shared" ca="1" si="486"/>
        <v>4.2486166008862467</v>
      </c>
      <c r="BW102">
        <f t="shared" ca="1" si="487"/>
        <v>4.3312397895439601</v>
      </c>
      <c r="BX102">
        <f t="shared" ca="1" si="488"/>
        <v>33.845995243908597</v>
      </c>
      <c r="BY102">
        <f t="shared" ca="1" si="489"/>
        <v>0</v>
      </c>
      <c r="BZ102">
        <f t="shared" ca="1" si="490"/>
        <v>0</v>
      </c>
      <c r="CA102">
        <f t="shared" ca="1" si="491"/>
        <v>29.689381850270298</v>
      </c>
      <c r="CB102">
        <f t="shared" ca="1" si="492"/>
        <v>3.3592671074527662</v>
      </c>
      <c r="CC102">
        <f t="shared" ca="1" si="493"/>
        <v>0</v>
      </c>
      <c r="CD102">
        <f t="shared" ca="1" si="494"/>
        <v>0</v>
      </c>
      <c r="CE102">
        <f t="shared" ca="1" si="495"/>
        <v>4.3312397895439601</v>
      </c>
      <c r="CF102">
        <f t="shared" ca="1" si="496"/>
        <v>4.2486166008862467</v>
      </c>
      <c r="CG102">
        <f t="shared" ca="1" si="497"/>
        <v>1.9390736136819633</v>
      </c>
      <c r="CH102">
        <f t="shared" ca="1" si="498"/>
        <v>13.761197073046226</v>
      </c>
      <c r="CI102">
        <f t="shared" ca="1" si="499"/>
        <v>28.197953969095298</v>
      </c>
      <c r="CJ102">
        <f t="shared" ca="1" si="500"/>
        <v>4.2355262349845999</v>
      </c>
      <c r="CK102">
        <f t="shared" ca="1" si="501"/>
        <v>0</v>
      </c>
      <c r="CL102">
        <f t="shared" ca="1" si="502"/>
        <v>0</v>
      </c>
      <c r="CM102">
        <f t="shared" ca="1" si="503"/>
        <v>27.64</v>
      </c>
      <c r="CN102">
        <f t="shared" ca="1" si="504"/>
        <v>50.034388784241706</v>
      </c>
      <c r="CO102">
        <f t="shared" ca="1" si="505"/>
        <v>1.4634716825582732</v>
      </c>
      <c r="CP102">
        <f t="shared" ca="1" si="506"/>
        <v>0</v>
      </c>
      <c r="CQ102">
        <f t="shared" ca="1" si="507"/>
        <v>23.976640125261998</v>
      </c>
      <c r="CR102">
        <f t="shared" ca="1" si="508"/>
        <v>0</v>
      </c>
      <c r="CS102">
        <f t="shared" ca="1" si="509"/>
        <v>0</v>
      </c>
      <c r="CT102">
        <f t="shared" ca="1" si="510"/>
        <v>0</v>
      </c>
      <c r="CU102">
        <f t="shared" ca="1" si="511"/>
        <v>0</v>
      </c>
      <c r="CV102">
        <f t="shared" ca="1" si="512"/>
        <v>0</v>
      </c>
      <c r="CW102">
        <f t="shared" ca="1" si="513"/>
        <v>0</v>
      </c>
      <c r="CX102">
        <f t="shared" ca="1" si="514"/>
        <v>14.287755646899493</v>
      </c>
      <c r="CY102">
        <f t="shared" ca="1" si="515"/>
        <v>80.130790973796863</v>
      </c>
      <c r="CZ102">
        <f t="shared" ca="1" si="516"/>
        <v>0</v>
      </c>
      <c r="DA102">
        <f t="shared" ca="1" si="517"/>
        <v>0</v>
      </c>
      <c r="DB102">
        <f t="shared" ca="1" si="518"/>
        <v>0</v>
      </c>
      <c r="DC102">
        <f t="shared" ca="1" si="519"/>
        <v>-3.4469269652305301</v>
      </c>
      <c r="DD102">
        <f t="shared" ca="1" si="520"/>
        <v>-0.44839506172839333</v>
      </c>
      <c r="DE102">
        <f t="shared" ca="1" si="521"/>
        <v>-4.1843713781808969</v>
      </c>
      <c r="DF102">
        <f t="shared" ca="1" si="522"/>
        <v>-2.2184413580246867</v>
      </c>
      <c r="DG102">
        <f t="shared" ca="1" si="523"/>
        <v>-2.3326562106324</v>
      </c>
      <c r="DH102">
        <f t="shared" ca="1" si="524"/>
        <v>0</v>
      </c>
      <c r="DI102">
        <f t="shared" ca="1" si="525"/>
        <v>0.16666666666666666</v>
      </c>
      <c r="DJ102">
        <f t="shared" ca="1" si="526"/>
        <v>9.6666666666666661</v>
      </c>
      <c r="DK102">
        <f t="shared" ca="1" si="527"/>
        <v>3</v>
      </c>
      <c r="DL102">
        <f t="shared" ca="1" si="528"/>
        <v>1</v>
      </c>
      <c r="DM102">
        <f t="shared" ca="1" si="529"/>
        <v>0</v>
      </c>
      <c r="DN102">
        <f t="shared" ca="1" si="530"/>
        <v>0</v>
      </c>
      <c r="DO102">
        <f t="shared" ca="1" si="531"/>
        <v>0</v>
      </c>
      <c r="DP102">
        <f t="shared" ca="1" si="532"/>
        <v>1</v>
      </c>
      <c r="DQ102">
        <f t="shared" ca="1" si="533"/>
        <v>0</v>
      </c>
      <c r="DR102">
        <f t="shared" ca="1" si="534"/>
        <v>1</v>
      </c>
      <c r="DS102">
        <f t="shared" ca="1" si="535"/>
        <v>0</v>
      </c>
      <c r="DT102">
        <f t="shared" ca="1" si="536"/>
        <v>1</v>
      </c>
      <c r="DU102">
        <f t="shared" ca="1" si="537"/>
        <v>2.3333333333333335</v>
      </c>
      <c r="DV102">
        <f t="shared" ca="1" si="538"/>
        <v>2.3333333333333335</v>
      </c>
      <c r="DW102">
        <f t="shared" ca="1" si="539"/>
        <v>0</v>
      </c>
      <c r="DX102">
        <f t="shared" ca="1" si="540"/>
        <v>0</v>
      </c>
      <c r="DY102">
        <f t="shared" ca="1" si="541"/>
        <v>0</v>
      </c>
      <c r="DZ102">
        <f t="shared" ca="1" si="542"/>
        <v>1</v>
      </c>
      <c r="EA102">
        <f t="shared" ca="1" si="543"/>
        <v>-2.448966666666657</v>
      </c>
      <c r="EB102">
        <f t="shared" ca="1" si="544"/>
        <v>34.916766666666668</v>
      </c>
      <c r="EC102">
        <f t="shared" ca="1" si="545"/>
        <v>0</v>
      </c>
      <c r="ED102">
        <f t="shared" ca="1" si="546"/>
        <v>0</v>
      </c>
      <c r="EE102">
        <f t="shared" ca="1" si="547"/>
        <v>0</v>
      </c>
      <c r="EF102">
        <f t="shared" ca="1" si="548"/>
        <v>0</v>
      </c>
      <c r="EG102">
        <f t="shared" ca="1" si="549"/>
        <v>0</v>
      </c>
      <c r="EH102">
        <f t="shared" ca="1" si="550"/>
        <v>0</v>
      </c>
      <c r="EI102">
        <f t="shared" ca="1" si="551"/>
        <v>0</v>
      </c>
      <c r="EJ102">
        <f t="shared" ca="1" si="552"/>
        <v>0</v>
      </c>
      <c r="EK102">
        <f t="shared" ca="1" si="553"/>
        <v>0</v>
      </c>
      <c r="EL102">
        <f t="shared" ca="1" si="554"/>
        <v>0</v>
      </c>
      <c r="EM102">
        <f t="shared" ca="1" si="555"/>
        <v>0</v>
      </c>
      <c r="EN102">
        <f t="shared" ca="1" si="556"/>
        <v>0</v>
      </c>
      <c r="EO102">
        <f t="shared" ca="1" si="557"/>
        <v>0</v>
      </c>
      <c r="EP102">
        <f t="shared" ca="1" si="558"/>
        <v>0</v>
      </c>
      <c r="EQ102">
        <f t="shared" ca="1" si="559"/>
        <v>0</v>
      </c>
      <c r="ER102">
        <f t="shared" ca="1" si="560"/>
        <v>0</v>
      </c>
      <c r="ES102">
        <f t="shared" ca="1" si="561"/>
        <v>0</v>
      </c>
      <c r="ET102">
        <f t="shared" ca="1" si="562"/>
        <v>0</v>
      </c>
      <c r="EU102">
        <f t="shared" ca="1" si="563"/>
        <v>0</v>
      </c>
      <c r="EV102">
        <f t="shared" ca="1" si="564"/>
        <v>0</v>
      </c>
      <c r="EW102">
        <f t="shared" ca="1" si="565"/>
        <v>0</v>
      </c>
      <c r="EX102">
        <f t="shared" ca="1" si="566"/>
        <v>0</v>
      </c>
      <c r="EY102">
        <f t="shared" ca="1" si="567"/>
        <v>0</v>
      </c>
      <c r="EZ102">
        <f t="shared" ca="1" si="568"/>
        <v>0</v>
      </c>
      <c r="FA102">
        <f t="shared" ca="1" si="569"/>
        <v>0</v>
      </c>
      <c r="FB102">
        <f t="shared" ca="1" si="570"/>
        <v>0</v>
      </c>
      <c r="FC102">
        <f t="shared" ca="1" si="571"/>
        <v>0</v>
      </c>
      <c r="FD102">
        <f t="shared" ca="1" si="572"/>
        <v>0</v>
      </c>
      <c r="FE102">
        <f t="shared" ca="1" si="573"/>
        <v>0</v>
      </c>
      <c r="FF102">
        <f t="shared" ca="1" si="574"/>
        <v>0</v>
      </c>
      <c r="FG102">
        <f t="shared" ca="1" si="575"/>
        <v>0</v>
      </c>
      <c r="FH102">
        <f t="shared" ca="1" si="576"/>
        <v>0</v>
      </c>
      <c r="FI102">
        <f t="shared" ca="1" si="577"/>
        <v>0</v>
      </c>
      <c r="FJ102">
        <f t="shared" ca="1" si="578"/>
        <v>0</v>
      </c>
      <c r="FK102">
        <f t="shared" ca="1" si="579"/>
        <v>1</v>
      </c>
      <c r="FL102">
        <f t="shared" ca="1" si="580"/>
        <v>0</v>
      </c>
      <c r="FM102">
        <f t="shared" ca="1" si="581"/>
        <v>0</v>
      </c>
      <c r="FN102">
        <f t="shared" ca="1" si="582"/>
        <v>0</v>
      </c>
      <c r="FO102">
        <f t="shared" ca="1" si="583"/>
        <v>0</v>
      </c>
      <c r="FP102">
        <f t="shared" ca="1" si="584"/>
        <v>0</v>
      </c>
      <c r="FQ102">
        <f t="shared" ca="1" si="585"/>
        <v>0</v>
      </c>
      <c r="FR102">
        <f t="shared" ca="1" si="586"/>
        <v>0</v>
      </c>
      <c r="FS102">
        <f t="shared" ca="1" si="587"/>
        <v>0</v>
      </c>
      <c r="FT102">
        <f t="shared" ca="1" si="588"/>
        <v>0</v>
      </c>
      <c r="FU102">
        <f t="shared" ca="1" si="589"/>
        <v>1.3333333333333333</v>
      </c>
      <c r="FV102">
        <f t="shared" ca="1" si="590"/>
        <v>0</v>
      </c>
      <c r="FW102">
        <f t="shared" ca="1" si="591"/>
        <v>0</v>
      </c>
      <c r="FX102">
        <f t="shared" ca="1" si="592"/>
        <v>0</v>
      </c>
      <c r="FY102">
        <f t="shared" ca="1" si="593"/>
        <v>0</v>
      </c>
      <c r="FZ102">
        <f t="shared" ca="1" si="594"/>
        <v>0</v>
      </c>
      <c r="GA102">
        <f t="shared" ca="1" si="595"/>
        <v>0</v>
      </c>
      <c r="GB102">
        <f t="shared" ca="1" si="596"/>
        <v>0</v>
      </c>
      <c r="GC102">
        <f t="shared" ca="1" si="597"/>
        <v>0</v>
      </c>
      <c r="GD102">
        <f t="shared" ca="1" si="598"/>
        <v>0</v>
      </c>
      <c r="GE102">
        <f t="shared" ca="1" si="599"/>
        <v>0</v>
      </c>
      <c r="GF102">
        <f t="shared" ca="1" si="600"/>
        <v>0</v>
      </c>
      <c r="GG102">
        <f t="shared" ca="1" si="601"/>
        <v>0</v>
      </c>
      <c r="GH102">
        <f t="shared" ca="1" si="602"/>
        <v>0</v>
      </c>
      <c r="GI102">
        <f t="shared" ca="1" si="603"/>
        <v>0</v>
      </c>
      <c r="GJ102">
        <f t="shared" ca="1" si="604"/>
        <v>0</v>
      </c>
      <c r="GK102">
        <f t="shared" ca="1" si="605"/>
        <v>0</v>
      </c>
      <c r="GL102">
        <f t="shared" ca="1" si="606"/>
        <v>0</v>
      </c>
      <c r="GM102">
        <f t="shared" ca="1" si="607"/>
        <v>0</v>
      </c>
      <c r="GN102">
        <f t="shared" ca="1" si="608"/>
        <v>0</v>
      </c>
      <c r="GO102">
        <f t="shared" ca="1" si="609"/>
        <v>0</v>
      </c>
      <c r="GP102">
        <f t="shared" ca="1" si="610"/>
        <v>0</v>
      </c>
      <c r="GQ102">
        <f t="shared" ca="1" si="611"/>
        <v>0</v>
      </c>
      <c r="GR102">
        <f t="shared" ca="1" si="612"/>
        <v>0</v>
      </c>
      <c r="GS102">
        <f t="shared" ca="1" si="613"/>
        <v>0</v>
      </c>
      <c r="GT102">
        <f t="shared" ca="1" si="614"/>
        <v>0</v>
      </c>
      <c r="GU102">
        <f t="shared" ca="1" si="615"/>
        <v>0</v>
      </c>
      <c r="GV102">
        <f t="shared" ca="1" si="616"/>
        <v>0</v>
      </c>
      <c r="GW102">
        <f t="shared" ca="1" si="617"/>
        <v>0</v>
      </c>
      <c r="GX102">
        <f t="shared" ca="1" si="618"/>
        <v>0</v>
      </c>
      <c r="GY102">
        <f t="shared" ca="1" si="619"/>
        <v>1</v>
      </c>
      <c r="GZ102">
        <f t="shared" ca="1" si="620"/>
        <v>0</v>
      </c>
      <c r="HA102">
        <f t="shared" ca="1" si="621"/>
        <v>0</v>
      </c>
      <c r="HB102">
        <f t="shared" ca="1" si="622"/>
        <v>0</v>
      </c>
      <c r="HC102">
        <f t="shared" ca="1" si="623"/>
        <v>0</v>
      </c>
      <c r="HD102">
        <f t="shared" ca="1" si="624"/>
        <v>0</v>
      </c>
      <c r="HE102">
        <f t="shared" ca="1" si="625"/>
        <v>0</v>
      </c>
      <c r="HF102">
        <f t="shared" ca="1" si="626"/>
        <v>0</v>
      </c>
      <c r="HG102">
        <f t="shared" ca="1" si="627"/>
        <v>0</v>
      </c>
      <c r="HH102">
        <f t="shared" ca="1" si="628"/>
        <v>0</v>
      </c>
      <c r="HI102">
        <f t="shared" ca="1" si="629"/>
        <v>0</v>
      </c>
    </row>
    <row r="103" spans="2:217" x14ac:dyDescent="0.2">
      <c r="B103" s="2">
        <v>45353</v>
      </c>
      <c r="C103">
        <v>1</v>
      </c>
      <c r="D103">
        <v>2</v>
      </c>
      <c r="E103">
        <v>19</v>
      </c>
      <c r="F103">
        <v>16</v>
      </c>
      <c r="G103" s="5">
        <v>412</v>
      </c>
      <c r="H103">
        <f t="shared" ca="1" si="420"/>
        <v>7.333333333333333</v>
      </c>
      <c r="I103">
        <f t="shared" ca="1" si="421"/>
        <v>9.6666666666666661</v>
      </c>
      <c r="J103">
        <f t="shared" ca="1" si="422"/>
        <v>13.274902210884335</v>
      </c>
      <c r="K103">
        <f t="shared" ca="1" si="423"/>
        <v>-3.0832256235827629</v>
      </c>
      <c r="L103">
        <f t="shared" ca="1" si="424"/>
        <v>13.274902210884335</v>
      </c>
      <c r="M103">
        <f t="shared" ca="1" si="425"/>
        <v>0</v>
      </c>
      <c r="N103">
        <f t="shared" ca="1" si="426"/>
        <v>0.55063899168854902</v>
      </c>
      <c r="O103">
        <f t="shared" ca="1" si="427"/>
        <v>257.73366666666601</v>
      </c>
      <c r="P103">
        <f t="shared" ca="1" si="428"/>
        <v>247.98966666666567</v>
      </c>
      <c r="Q103">
        <f t="shared" ca="1" si="429"/>
        <v>257.64825886266664</v>
      </c>
      <c r="R103">
        <f t="shared" ca="1" si="430"/>
        <v>58</v>
      </c>
      <c r="S103">
        <f t="shared" ca="1" si="431"/>
        <v>0</v>
      </c>
      <c r="T103">
        <f t="shared" ca="1" si="432"/>
        <v>0.34602688467825171</v>
      </c>
      <c r="U103">
        <f t="shared" ca="1" si="433"/>
        <v>-1</v>
      </c>
      <c r="V103">
        <f t="shared" ca="1" si="434"/>
        <v>1</v>
      </c>
      <c r="W103">
        <f t="shared" ca="1" si="435"/>
        <v>0.34602688467825171</v>
      </c>
      <c r="X103">
        <f t="shared" ca="1" si="436"/>
        <v>1.5117845117845068</v>
      </c>
      <c r="Y103">
        <f t="shared" ca="1" si="437"/>
        <v>2.1212121212121198</v>
      </c>
      <c r="Z103">
        <f t="shared" ca="1" si="438"/>
        <v>2.6329966329966266</v>
      </c>
      <c r="AA103">
        <f t="shared" ca="1" si="439"/>
        <v>3.690558475270636</v>
      </c>
      <c r="AB103">
        <f t="shared" ca="1" si="440"/>
        <v>-0.21292114908119664</v>
      </c>
      <c r="AC103">
        <f t="shared" ca="1" si="441"/>
        <v>-2.4464579386859233E-16</v>
      </c>
      <c r="AD103">
        <f t="shared" ca="1" si="442"/>
        <v>-2.4657601754412064</v>
      </c>
      <c r="AE103">
        <f t="shared" ca="1" si="443"/>
        <v>-5.4175387575526269E-17</v>
      </c>
      <c r="AF103">
        <f t="shared" ca="1" si="444"/>
        <v>-3.2846455934865566</v>
      </c>
      <c r="AG103">
        <f t="shared" ca="1" si="445"/>
        <v>0.22194864914039447</v>
      </c>
      <c r="AH103">
        <f t="shared" ca="1" si="446"/>
        <v>-1.8674565268936132</v>
      </c>
      <c r="AI103">
        <f t="shared" ca="1" si="447"/>
        <v>3.6899979892511767E-6</v>
      </c>
      <c r="AJ103">
        <f t="shared" ca="1" si="448"/>
        <v>500.0581572695167</v>
      </c>
      <c r="AK103">
        <f t="shared" ca="1" si="449"/>
        <v>15.297434948471034</v>
      </c>
      <c r="AL103">
        <f t="shared" ca="1" si="450"/>
        <v>14.536475874851732</v>
      </c>
      <c r="AM103">
        <f t="shared" ca="1" si="451"/>
        <v>7.0273074993613962</v>
      </c>
      <c r="AN103">
        <f t="shared" ca="1" si="452"/>
        <v>8.3420931472096083</v>
      </c>
      <c r="AO103">
        <f t="shared" ca="1" si="453"/>
        <v>6.9208964874211274</v>
      </c>
      <c r="AP103">
        <f t="shared" ca="1" si="454"/>
        <v>2.2459223675879234</v>
      </c>
      <c r="AQ103">
        <f t="shared" ca="1" si="455"/>
        <v>1.3380534350045965</v>
      </c>
      <c r="AR103">
        <f t="shared" ca="1" si="456"/>
        <v>1.3380534350045965</v>
      </c>
      <c r="AS103">
        <f t="shared" ca="1" si="457"/>
        <v>0.71069338416896599</v>
      </c>
      <c r="AT103">
        <f t="shared" ca="1" si="458"/>
        <v>0.71069338416896599</v>
      </c>
      <c r="AU103">
        <f t="shared" ca="1" si="459"/>
        <v>0.37398059189698135</v>
      </c>
      <c r="AV103">
        <f t="shared" ca="1" si="460"/>
        <v>0.37398059189698135</v>
      </c>
      <c r="AW103">
        <f t="shared" ca="1" si="461"/>
        <v>-0.16</v>
      </c>
      <c r="AX103">
        <f t="shared" ca="1" si="462"/>
        <v>10463.729026484927</v>
      </c>
      <c r="AY103">
        <f t="shared" ca="1" si="463"/>
        <v>2.4335613483658967</v>
      </c>
      <c r="AZ103">
        <f t="shared" ca="1" si="464"/>
        <v>4.9195799929952235</v>
      </c>
      <c r="BA103">
        <f t="shared" ca="1" si="465"/>
        <v>3.3662291983548429</v>
      </c>
      <c r="BB103">
        <f t="shared" ca="1" si="466"/>
        <v>92.322762520269066</v>
      </c>
      <c r="BC103">
        <f t="shared" ca="1" si="467"/>
        <v>29.689381850270298</v>
      </c>
      <c r="BD103">
        <f t="shared" ca="1" si="468"/>
        <v>7.7130162659403929</v>
      </c>
      <c r="BE103">
        <f t="shared" ca="1" si="469"/>
        <v>0</v>
      </c>
      <c r="BF103">
        <f t="shared" ca="1" si="470"/>
        <v>0</v>
      </c>
      <c r="BG103">
        <f t="shared" ca="1" si="471"/>
        <v>0</v>
      </c>
      <c r="BH103">
        <f t="shared" ca="1" si="472"/>
        <v>4.2355262349845999</v>
      </c>
      <c r="BI103">
        <f t="shared" ca="1" si="473"/>
        <v>0</v>
      </c>
      <c r="BJ103">
        <f t="shared" ca="1" si="474"/>
        <v>4.3904150476748196</v>
      </c>
      <c r="BK103">
        <f t="shared" ca="1" si="475"/>
        <v>0</v>
      </c>
      <c r="BL103">
        <f t="shared" ca="1" si="476"/>
        <v>0</v>
      </c>
      <c r="BM103">
        <f t="shared" ca="1" si="477"/>
        <v>8.0565582768843331</v>
      </c>
      <c r="BN103">
        <f t="shared" ca="1" si="478"/>
        <v>15.793805076457835</v>
      </c>
      <c r="BO103">
        <f t="shared" ca="1" si="479"/>
        <v>10.104573814222046</v>
      </c>
      <c r="BP103">
        <f t="shared" ca="1" si="480"/>
        <v>11.641952089118426</v>
      </c>
      <c r="BQ103">
        <f t="shared" ca="1" si="481"/>
        <v>47.453713507397858</v>
      </c>
      <c r="BR103">
        <f t="shared" ca="1" si="482"/>
        <v>1.8957954248945201</v>
      </c>
      <c r="BS103">
        <f t="shared" ca="1" si="483"/>
        <v>0</v>
      </c>
      <c r="BT103">
        <f t="shared" ca="1" si="484"/>
        <v>0</v>
      </c>
      <c r="BU103">
        <f t="shared" ca="1" si="485"/>
        <v>0</v>
      </c>
      <c r="BV103">
        <f t="shared" ca="1" si="486"/>
        <v>4.2486166008862467</v>
      </c>
      <c r="BW103">
        <f t="shared" ca="1" si="487"/>
        <v>4.3312397895439601</v>
      </c>
      <c r="BX103">
        <f t="shared" ca="1" si="488"/>
        <v>33.695863332830335</v>
      </c>
      <c r="BY103">
        <f t="shared" ca="1" si="489"/>
        <v>0</v>
      </c>
      <c r="BZ103">
        <f t="shared" ca="1" si="490"/>
        <v>0</v>
      </c>
      <c r="CA103">
        <f t="shared" ca="1" si="491"/>
        <v>29.689381850270298</v>
      </c>
      <c r="CB103">
        <f t="shared" ca="1" si="492"/>
        <v>6.2862104725693131</v>
      </c>
      <c r="CC103">
        <f t="shared" ca="1" si="493"/>
        <v>0</v>
      </c>
      <c r="CD103">
        <f t="shared" ca="1" si="494"/>
        <v>0</v>
      </c>
      <c r="CE103">
        <f t="shared" ca="1" si="495"/>
        <v>4.3312397895439601</v>
      </c>
      <c r="CF103">
        <f t="shared" ca="1" si="496"/>
        <v>4.2486166008862467</v>
      </c>
      <c r="CG103">
        <f t="shared" ca="1" si="497"/>
        <v>5.8172208410458905</v>
      </c>
      <c r="CH103">
        <f t="shared" ca="1" si="498"/>
        <v>12.847358035599427</v>
      </c>
      <c r="CI103">
        <f t="shared" ca="1" si="499"/>
        <v>24.169674830653104</v>
      </c>
      <c r="CJ103">
        <f t="shared" ca="1" si="500"/>
        <v>4.2355262349845999</v>
      </c>
      <c r="CK103">
        <f t="shared" ca="1" si="501"/>
        <v>0</v>
      </c>
      <c r="CL103">
        <f t="shared" ca="1" si="502"/>
        <v>0</v>
      </c>
      <c r="CM103">
        <f t="shared" ca="1" si="503"/>
        <v>27.64</v>
      </c>
      <c r="CN103">
        <f t="shared" ca="1" si="504"/>
        <v>49.88425687316343</v>
      </c>
      <c r="CO103">
        <f t="shared" ca="1" si="505"/>
        <v>4.3904150476748196</v>
      </c>
      <c r="CP103">
        <f t="shared" ca="1" si="506"/>
        <v>0</v>
      </c>
      <c r="CQ103">
        <f t="shared" ca="1" si="507"/>
        <v>23.976640125261998</v>
      </c>
      <c r="CR103">
        <f t="shared" ca="1" si="508"/>
        <v>0</v>
      </c>
      <c r="CS103">
        <f t="shared" ca="1" si="509"/>
        <v>0</v>
      </c>
      <c r="CT103">
        <f t="shared" ca="1" si="510"/>
        <v>0</v>
      </c>
      <c r="CU103">
        <f t="shared" ca="1" si="511"/>
        <v>0</v>
      </c>
      <c r="CV103">
        <f t="shared" ca="1" si="512"/>
        <v>0</v>
      </c>
      <c r="CW103">
        <f t="shared" ca="1" si="513"/>
        <v>0</v>
      </c>
      <c r="CX103">
        <f t="shared" ca="1" si="514"/>
        <v>13.373916609452694</v>
      </c>
      <c r="CY103">
        <f t="shared" ca="1" si="515"/>
        <v>83.532857300327464</v>
      </c>
      <c r="CZ103">
        <f t="shared" ca="1" si="516"/>
        <v>0</v>
      </c>
      <c r="DA103">
        <f t="shared" ca="1" si="517"/>
        <v>0</v>
      </c>
      <c r="DB103">
        <f t="shared" ca="1" si="518"/>
        <v>0</v>
      </c>
      <c r="DC103">
        <f t="shared" ca="1" si="519"/>
        <v>-3.5581769652305302</v>
      </c>
      <c r="DD103">
        <f t="shared" ca="1" si="520"/>
        <v>-1.4616761148903932</v>
      </c>
      <c r="DE103">
        <f t="shared" ca="1" si="521"/>
        <v>-4.3655347694633369</v>
      </c>
      <c r="DF103">
        <f t="shared" ca="1" si="522"/>
        <v>-2.2739969135802469</v>
      </c>
      <c r="DG103">
        <f t="shared" ca="1" si="523"/>
        <v>-2.3734725371630132</v>
      </c>
      <c r="DH103">
        <f t="shared" ca="1" si="524"/>
        <v>0</v>
      </c>
      <c r="DI103">
        <f t="shared" ca="1" si="525"/>
        <v>0.16666666666666666</v>
      </c>
      <c r="DJ103">
        <f t="shared" ca="1" si="526"/>
        <v>10.333333333333334</v>
      </c>
      <c r="DK103">
        <f t="shared" ca="1" si="527"/>
        <v>3</v>
      </c>
      <c r="DL103">
        <f t="shared" ca="1" si="528"/>
        <v>1</v>
      </c>
      <c r="DM103">
        <f t="shared" ca="1" si="529"/>
        <v>0</v>
      </c>
      <c r="DN103">
        <f t="shared" ca="1" si="530"/>
        <v>0</v>
      </c>
      <c r="DO103">
        <f t="shared" ca="1" si="531"/>
        <v>0</v>
      </c>
      <c r="DP103">
        <f t="shared" ca="1" si="532"/>
        <v>1</v>
      </c>
      <c r="DQ103">
        <f t="shared" ca="1" si="533"/>
        <v>0</v>
      </c>
      <c r="DR103">
        <f t="shared" ca="1" si="534"/>
        <v>1</v>
      </c>
      <c r="DS103">
        <f t="shared" ca="1" si="535"/>
        <v>0</v>
      </c>
      <c r="DT103">
        <f t="shared" ca="1" si="536"/>
        <v>1</v>
      </c>
      <c r="DU103">
        <f t="shared" ca="1" si="537"/>
        <v>3</v>
      </c>
      <c r="DV103">
        <f t="shared" ca="1" si="538"/>
        <v>2.3333333333333335</v>
      </c>
      <c r="DW103">
        <f t="shared" ca="1" si="539"/>
        <v>0</v>
      </c>
      <c r="DX103">
        <f t="shared" ca="1" si="540"/>
        <v>0</v>
      </c>
      <c r="DY103">
        <f t="shared" ca="1" si="541"/>
        <v>0</v>
      </c>
      <c r="DZ103">
        <f t="shared" ca="1" si="542"/>
        <v>1</v>
      </c>
      <c r="EA103">
        <f t="shared" ca="1" si="543"/>
        <v>-2.3562333333333236</v>
      </c>
      <c r="EB103">
        <f t="shared" ca="1" si="544"/>
        <v>34.888766666666662</v>
      </c>
      <c r="EC103">
        <f t="shared" ca="1" si="545"/>
        <v>0</v>
      </c>
      <c r="ED103">
        <f t="shared" ca="1" si="546"/>
        <v>0</v>
      </c>
      <c r="EE103">
        <f t="shared" ca="1" si="547"/>
        <v>0</v>
      </c>
      <c r="EF103">
        <f t="shared" ca="1" si="548"/>
        <v>0</v>
      </c>
      <c r="EG103">
        <f t="shared" ca="1" si="549"/>
        <v>0</v>
      </c>
      <c r="EH103">
        <f t="shared" ca="1" si="550"/>
        <v>0</v>
      </c>
      <c r="EI103">
        <f t="shared" ca="1" si="551"/>
        <v>0</v>
      </c>
      <c r="EJ103">
        <f t="shared" ca="1" si="552"/>
        <v>0</v>
      </c>
      <c r="EK103">
        <f t="shared" ca="1" si="553"/>
        <v>0</v>
      </c>
      <c r="EL103">
        <f t="shared" ca="1" si="554"/>
        <v>0</v>
      </c>
      <c r="EM103">
        <f t="shared" ca="1" si="555"/>
        <v>0</v>
      </c>
      <c r="EN103">
        <f t="shared" ca="1" si="556"/>
        <v>0</v>
      </c>
      <c r="EO103">
        <f t="shared" ca="1" si="557"/>
        <v>0</v>
      </c>
      <c r="EP103">
        <f t="shared" ca="1" si="558"/>
        <v>0</v>
      </c>
      <c r="EQ103">
        <f t="shared" ca="1" si="559"/>
        <v>0</v>
      </c>
      <c r="ER103">
        <f t="shared" ca="1" si="560"/>
        <v>0</v>
      </c>
      <c r="ES103">
        <f t="shared" ca="1" si="561"/>
        <v>0</v>
      </c>
      <c r="ET103">
        <f t="shared" ca="1" si="562"/>
        <v>0</v>
      </c>
      <c r="EU103">
        <f t="shared" ca="1" si="563"/>
        <v>0</v>
      </c>
      <c r="EV103">
        <f t="shared" ca="1" si="564"/>
        <v>0</v>
      </c>
      <c r="EW103">
        <f t="shared" ca="1" si="565"/>
        <v>0</v>
      </c>
      <c r="EX103">
        <f t="shared" ca="1" si="566"/>
        <v>0</v>
      </c>
      <c r="EY103">
        <f t="shared" ca="1" si="567"/>
        <v>0</v>
      </c>
      <c r="EZ103">
        <f t="shared" ca="1" si="568"/>
        <v>0</v>
      </c>
      <c r="FA103">
        <f t="shared" ca="1" si="569"/>
        <v>0</v>
      </c>
      <c r="FB103">
        <f t="shared" ca="1" si="570"/>
        <v>0</v>
      </c>
      <c r="FC103">
        <f t="shared" ca="1" si="571"/>
        <v>0</v>
      </c>
      <c r="FD103">
        <f t="shared" ca="1" si="572"/>
        <v>0</v>
      </c>
      <c r="FE103">
        <f t="shared" ca="1" si="573"/>
        <v>0</v>
      </c>
      <c r="FF103">
        <f t="shared" ca="1" si="574"/>
        <v>0</v>
      </c>
      <c r="FG103">
        <f t="shared" ca="1" si="575"/>
        <v>0</v>
      </c>
      <c r="FH103">
        <f t="shared" ca="1" si="576"/>
        <v>0</v>
      </c>
      <c r="FI103">
        <f t="shared" ca="1" si="577"/>
        <v>0</v>
      </c>
      <c r="FJ103">
        <f t="shared" ca="1" si="578"/>
        <v>0</v>
      </c>
      <c r="FK103">
        <f t="shared" ca="1" si="579"/>
        <v>1</v>
      </c>
      <c r="FL103">
        <f t="shared" ca="1" si="580"/>
        <v>0</v>
      </c>
      <c r="FM103">
        <f t="shared" ca="1" si="581"/>
        <v>0</v>
      </c>
      <c r="FN103">
        <f t="shared" ca="1" si="582"/>
        <v>0</v>
      </c>
      <c r="FO103">
        <f t="shared" ca="1" si="583"/>
        <v>0</v>
      </c>
      <c r="FP103">
        <f t="shared" ca="1" si="584"/>
        <v>0</v>
      </c>
      <c r="FQ103">
        <f t="shared" ca="1" si="585"/>
        <v>0</v>
      </c>
      <c r="FR103">
        <f t="shared" ca="1" si="586"/>
        <v>0</v>
      </c>
      <c r="FS103">
        <f t="shared" ca="1" si="587"/>
        <v>0</v>
      </c>
      <c r="FT103">
        <f t="shared" ca="1" si="588"/>
        <v>0</v>
      </c>
      <c r="FU103">
        <f t="shared" ca="1" si="589"/>
        <v>2</v>
      </c>
      <c r="FV103">
        <f t="shared" ca="1" si="590"/>
        <v>0</v>
      </c>
      <c r="FW103">
        <f t="shared" ca="1" si="591"/>
        <v>0</v>
      </c>
      <c r="FX103">
        <f t="shared" ca="1" si="592"/>
        <v>0</v>
      </c>
      <c r="FY103">
        <f t="shared" ca="1" si="593"/>
        <v>0</v>
      </c>
      <c r="FZ103">
        <f t="shared" ca="1" si="594"/>
        <v>0</v>
      </c>
      <c r="GA103">
        <f t="shared" ca="1" si="595"/>
        <v>0</v>
      </c>
      <c r="GB103">
        <f t="shared" ca="1" si="596"/>
        <v>0</v>
      </c>
      <c r="GC103">
        <f t="shared" ca="1" si="597"/>
        <v>0</v>
      </c>
      <c r="GD103">
        <f t="shared" ca="1" si="598"/>
        <v>0</v>
      </c>
      <c r="GE103">
        <f t="shared" ca="1" si="599"/>
        <v>0</v>
      </c>
      <c r="GF103">
        <f t="shared" ca="1" si="600"/>
        <v>0</v>
      </c>
      <c r="GG103">
        <f t="shared" ca="1" si="601"/>
        <v>0</v>
      </c>
      <c r="GH103">
        <f t="shared" ca="1" si="602"/>
        <v>0</v>
      </c>
      <c r="GI103">
        <f t="shared" ca="1" si="603"/>
        <v>0</v>
      </c>
      <c r="GJ103">
        <f t="shared" ca="1" si="604"/>
        <v>0</v>
      </c>
      <c r="GK103">
        <f t="shared" ca="1" si="605"/>
        <v>0</v>
      </c>
      <c r="GL103">
        <f t="shared" ca="1" si="606"/>
        <v>0</v>
      </c>
      <c r="GM103">
        <f t="shared" ca="1" si="607"/>
        <v>0</v>
      </c>
      <c r="GN103">
        <f t="shared" ca="1" si="608"/>
        <v>0</v>
      </c>
      <c r="GO103">
        <f t="shared" ca="1" si="609"/>
        <v>0</v>
      </c>
      <c r="GP103">
        <f t="shared" ca="1" si="610"/>
        <v>0</v>
      </c>
      <c r="GQ103">
        <f t="shared" ca="1" si="611"/>
        <v>0</v>
      </c>
      <c r="GR103">
        <f t="shared" ca="1" si="612"/>
        <v>0</v>
      </c>
      <c r="GS103">
        <f t="shared" ca="1" si="613"/>
        <v>0</v>
      </c>
      <c r="GT103">
        <f t="shared" ca="1" si="614"/>
        <v>0</v>
      </c>
      <c r="GU103">
        <f t="shared" ca="1" si="615"/>
        <v>0</v>
      </c>
      <c r="GV103">
        <f t="shared" ca="1" si="616"/>
        <v>0</v>
      </c>
      <c r="GW103">
        <f t="shared" ca="1" si="617"/>
        <v>0</v>
      </c>
      <c r="GX103">
        <f t="shared" ca="1" si="618"/>
        <v>0</v>
      </c>
      <c r="GY103">
        <f t="shared" ca="1" si="619"/>
        <v>1</v>
      </c>
      <c r="GZ103">
        <f t="shared" ca="1" si="620"/>
        <v>0</v>
      </c>
      <c r="HA103">
        <f t="shared" ca="1" si="621"/>
        <v>0</v>
      </c>
      <c r="HB103">
        <f t="shared" ca="1" si="622"/>
        <v>0</v>
      </c>
      <c r="HC103">
        <f t="shared" ca="1" si="623"/>
        <v>0</v>
      </c>
      <c r="HD103">
        <f t="shared" ca="1" si="624"/>
        <v>0</v>
      </c>
      <c r="HE103">
        <f t="shared" ca="1" si="625"/>
        <v>0</v>
      </c>
      <c r="HF103">
        <f t="shared" ca="1" si="626"/>
        <v>0</v>
      </c>
      <c r="HG103">
        <f t="shared" ca="1" si="627"/>
        <v>0</v>
      </c>
      <c r="HH103">
        <f t="shared" ca="1" si="628"/>
        <v>0</v>
      </c>
      <c r="HI103">
        <f t="shared" ca="1" si="629"/>
        <v>0</v>
      </c>
    </row>
    <row r="104" spans="2:217" x14ac:dyDescent="0.2">
      <c r="B104" s="2">
        <v>45353</v>
      </c>
      <c r="C104">
        <v>1</v>
      </c>
      <c r="D104">
        <v>2</v>
      </c>
      <c r="E104">
        <v>19</v>
      </c>
      <c r="F104">
        <v>22</v>
      </c>
      <c r="G104" s="5">
        <v>714</v>
      </c>
      <c r="H104">
        <f t="shared" ca="1" si="420"/>
        <v>5.333333333333333</v>
      </c>
      <c r="I104">
        <f t="shared" ca="1" si="421"/>
        <v>9</v>
      </c>
      <c r="J104">
        <f t="shared" ca="1" si="422"/>
        <v>9.4157923910304664</v>
      </c>
      <c r="K104">
        <f t="shared" ca="1" si="423"/>
        <v>-2.8906172839506099</v>
      </c>
      <c r="L104">
        <f t="shared" ca="1" si="424"/>
        <v>9.4157923910304664</v>
      </c>
      <c r="M104">
        <f t="shared" ca="1" si="425"/>
        <v>0</v>
      </c>
      <c r="N104">
        <f t="shared" ca="1" si="426"/>
        <v>0.54279626874901765</v>
      </c>
      <c r="O104">
        <f t="shared" ca="1" si="427"/>
        <v>249.75966666666667</v>
      </c>
      <c r="P104">
        <f t="shared" ca="1" si="428"/>
        <v>240.68766666666565</v>
      </c>
      <c r="Q104">
        <f t="shared" ca="1" si="429"/>
        <v>249.62548736133331</v>
      </c>
      <c r="R104">
        <f t="shared" ca="1" si="430"/>
        <v>51.333333333333336</v>
      </c>
      <c r="S104">
        <f t="shared" ca="1" si="431"/>
        <v>0</v>
      </c>
      <c r="T104">
        <f t="shared" ca="1" si="432"/>
        <v>0.3460271392195044</v>
      </c>
      <c r="U104">
        <f t="shared" ca="1" si="433"/>
        <v>-1</v>
      </c>
      <c r="V104">
        <f t="shared" ca="1" si="434"/>
        <v>1</v>
      </c>
      <c r="W104">
        <f t="shared" ca="1" si="435"/>
        <v>0.3460271392195044</v>
      </c>
      <c r="X104">
        <f t="shared" ca="1" si="436"/>
        <v>1.8148148148148133</v>
      </c>
      <c r="Y104">
        <f t="shared" ca="1" si="437"/>
        <v>2.5925925925925868</v>
      </c>
      <c r="Z104">
        <f t="shared" ca="1" si="438"/>
        <v>3.1111111111111072</v>
      </c>
      <c r="AA104">
        <f t="shared" ca="1" si="439"/>
        <v>3.6905584752706333</v>
      </c>
      <c r="AB104">
        <f t="shared" ca="1" si="440"/>
        <v>-0.21291565540124999</v>
      </c>
      <c r="AC104">
        <f t="shared" ca="1" si="441"/>
        <v>-2.4942001367191299E-16</v>
      </c>
      <c r="AD104">
        <f t="shared" ca="1" si="442"/>
        <v>-2.4576570429613067</v>
      </c>
      <c r="AE104">
        <f t="shared" ca="1" si="443"/>
        <v>-6.6551413130909797E-17</v>
      </c>
      <c r="AF104">
        <f t="shared" ca="1" si="444"/>
        <v>-3.2845417880506567</v>
      </c>
      <c r="AG104">
        <f t="shared" ca="1" si="445"/>
        <v>0.22194864914039394</v>
      </c>
      <c r="AH104">
        <f t="shared" ca="1" si="446"/>
        <v>-1.8674484621727199</v>
      </c>
      <c r="AI104">
        <f t="shared" ca="1" si="447"/>
        <v>2.9099987125505969E-6</v>
      </c>
      <c r="AJ104">
        <f t="shared" ca="1" si="448"/>
        <v>439.98476971787136</v>
      </c>
      <c r="AK104">
        <f t="shared" ca="1" si="449"/>
        <v>13.665705777009231</v>
      </c>
      <c r="AL104">
        <f t="shared" ca="1" si="450"/>
        <v>13.223331753154801</v>
      </c>
      <c r="AM104">
        <f t="shared" ca="1" si="451"/>
        <v>6.9251610982829703</v>
      </c>
      <c r="AN104">
        <f t="shared" ca="1" si="452"/>
        <v>7.4499571755752534</v>
      </c>
      <c r="AO104">
        <f t="shared" ca="1" si="453"/>
        <v>6.2337405233939593</v>
      </c>
      <c r="AP104">
        <f t="shared" ca="1" si="454"/>
        <v>2.4364307908459035</v>
      </c>
      <c r="AQ104">
        <f t="shared" ca="1" si="455"/>
        <v>1.0675641376440967</v>
      </c>
      <c r="AR104">
        <f t="shared" ca="1" si="456"/>
        <v>1.6118951915959101</v>
      </c>
      <c r="AS104">
        <f t="shared" ca="1" si="457"/>
        <v>0.56015678389936008</v>
      </c>
      <c r="AT104">
        <f t="shared" ca="1" si="458"/>
        <v>0.96840507436321854</v>
      </c>
      <c r="AU104">
        <f t="shared" ca="1" si="459"/>
        <v>0.2914699195385953</v>
      </c>
      <c r="AV104">
        <f t="shared" ca="1" si="460"/>
        <v>0.56004378661502463</v>
      </c>
      <c r="AW104">
        <f t="shared" ca="1" si="461"/>
        <v>0.206666666666666</v>
      </c>
      <c r="AX104">
        <f t="shared" ca="1" si="462"/>
        <v>3430.5064960309596</v>
      </c>
      <c r="AY104">
        <f t="shared" ca="1" si="463"/>
        <v>2.1253943034159701</v>
      </c>
      <c r="AZ104">
        <f t="shared" ca="1" si="464"/>
        <v>4.7271512685402968</v>
      </c>
      <c r="BA104">
        <f t="shared" ca="1" si="465"/>
        <v>3.0361516280656833</v>
      </c>
      <c r="BB104">
        <f t="shared" ca="1" si="466"/>
        <v>87.036000765147335</v>
      </c>
      <c r="BC104">
        <f t="shared" ca="1" si="467"/>
        <v>29.689381850270298</v>
      </c>
      <c r="BD104">
        <f t="shared" ca="1" si="468"/>
        <v>3.8348690385764663</v>
      </c>
      <c r="BE104">
        <f t="shared" ca="1" si="469"/>
        <v>0</v>
      </c>
      <c r="BF104">
        <f t="shared" ca="1" si="470"/>
        <v>0</v>
      </c>
      <c r="BG104">
        <f t="shared" ca="1" si="471"/>
        <v>0</v>
      </c>
      <c r="BH104">
        <f t="shared" ca="1" si="472"/>
        <v>4.2355262349845999</v>
      </c>
      <c r="BI104">
        <f t="shared" ca="1" si="473"/>
        <v>0</v>
      </c>
      <c r="BJ104">
        <f t="shared" ca="1" si="474"/>
        <v>1.4634716825582732</v>
      </c>
      <c r="BK104">
        <f t="shared" ca="1" si="475"/>
        <v>0</v>
      </c>
      <c r="BL104">
        <f t="shared" ca="1" si="476"/>
        <v>7.5578572519564666</v>
      </c>
      <c r="BM104">
        <f t="shared" ca="1" si="477"/>
        <v>4.0282791384421932</v>
      </c>
      <c r="BN104">
        <f t="shared" ca="1" si="478"/>
        <v>11.627301216662701</v>
      </c>
      <c r="BO104">
        <f t="shared" ca="1" si="479"/>
        <v>13.356005276689567</v>
      </c>
      <c r="BP104">
        <f t="shared" ca="1" si="480"/>
        <v>10.728113051671627</v>
      </c>
      <c r="BQ104">
        <f t="shared" ca="1" si="481"/>
        <v>43.612931104834537</v>
      </c>
      <c r="BR104">
        <f t="shared" ca="1" si="482"/>
        <v>9.4536526768509876</v>
      </c>
      <c r="BS104">
        <f t="shared" ca="1" si="483"/>
        <v>0</v>
      </c>
      <c r="BT104">
        <f t="shared" ca="1" si="484"/>
        <v>0</v>
      </c>
      <c r="BU104">
        <f t="shared" ca="1" si="485"/>
        <v>0</v>
      </c>
      <c r="BV104">
        <f t="shared" ca="1" si="486"/>
        <v>4.2486166008862467</v>
      </c>
      <c r="BW104">
        <f t="shared" ca="1" si="487"/>
        <v>4.3312397895439601</v>
      </c>
      <c r="BX104">
        <f t="shared" ca="1" si="488"/>
        <v>24.874364569696599</v>
      </c>
      <c r="BY104">
        <f t="shared" ca="1" si="489"/>
        <v>0</v>
      </c>
      <c r="BZ104">
        <f t="shared" ca="1" si="490"/>
        <v>0</v>
      </c>
      <c r="CA104">
        <f t="shared" ca="1" si="491"/>
        <v>29.689381850270298</v>
      </c>
      <c r="CB104">
        <f t="shared" ca="1" si="492"/>
        <v>3.3592671074527662</v>
      </c>
      <c r="CC104">
        <f t="shared" ca="1" si="493"/>
        <v>0</v>
      </c>
      <c r="CD104">
        <f t="shared" ca="1" si="494"/>
        <v>7.5578572519564666</v>
      </c>
      <c r="CE104">
        <f t="shared" ca="1" si="495"/>
        <v>4.3312397895439601</v>
      </c>
      <c r="CF104">
        <f t="shared" ca="1" si="496"/>
        <v>4.2486166008862467</v>
      </c>
      <c r="CG104">
        <f t="shared" ca="1" si="497"/>
        <v>1.9390736136819633</v>
      </c>
      <c r="CH104">
        <f t="shared" ca="1" si="498"/>
        <v>11.475982799488827</v>
      </c>
      <c r="CI104">
        <f t="shared" ca="1" si="499"/>
        <v>19.6838594935471</v>
      </c>
      <c r="CJ104">
        <f t="shared" ca="1" si="500"/>
        <v>4.2355262349845999</v>
      </c>
      <c r="CK104">
        <f t="shared" ca="1" si="501"/>
        <v>0</v>
      </c>
      <c r="CL104">
        <f t="shared" ca="1" si="502"/>
        <v>0</v>
      </c>
      <c r="CM104">
        <f t="shared" ca="1" si="503"/>
        <v>27.64</v>
      </c>
      <c r="CN104">
        <f t="shared" ca="1" si="504"/>
        <v>41.062758110029698</v>
      </c>
      <c r="CO104">
        <f t="shared" ca="1" si="505"/>
        <v>1.4634716825582732</v>
      </c>
      <c r="CP104">
        <f t="shared" ca="1" si="506"/>
        <v>0</v>
      </c>
      <c r="CQ104">
        <f t="shared" ca="1" si="507"/>
        <v>23.976640125261998</v>
      </c>
      <c r="CR104">
        <f t="shared" ca="1" si="508"/>
        <v>7.5578572519564666</v>
      </c>
      <c r="CS104">
        <f t="shared" ca="1" si="509"/>
        <v>0</v>
      </c>
      <c r="CT104">
        <f t="shared" ca="1" si="510"/>
        <v>0</v>
      </c>
      <c r="CU104">
        <f t="shared" ca="1" si="511"/>
        <v>0</v>
      </c>
      <c r="CV104">
        <f t="shared" ca="1" si="512"/>
        <v>0</v>
      </c>
      <c r="CW104">
        <f t="shared" ca="1" si="513"/>
        <v>0</v>
      </c>
      <c r="CX104">
        <f t="shared" ca="1" si="514"/>
        <v>12.460077572005893</v>
      </c>
      <c r="CY104">
        <f t="shared" ca="1" si="515"/>
        <v>69.510772864701394</v>
      </c>
      <c r="CZ104">
        <f t="shared" ca="1" si="516"/>
        <v>0.27171296296296266</v>
      </c>
      <c r="DA104">
        <f t="shared" ca="1" si="517"/>
        <v>-0.37237654320987601</v>
      </c>
      <c r="DB104">
        <f t="shared" ca="1" si="518"/>
        <v>-0.26375503905265735</v>
      </c>
      <c r="DC104">
        <f t="shared" ca="1" si="519"/>
        <v>-2.6674294532627836</v>
      </c>
      <c r="DD104">
        <f t="shared" ca="1" si="520"/>
        <v>-0.44839506172839333</v>
      </c>
      <c r="DE104">
        <f t="shared" ca="1" si="521"/>
        <v>-2.0223507180649967</v>
      </c>
      <c r="DF104">
        <f t="shared" ca="1" si="522"/>
        <v>-1.99398148148148</v>
      </c>
      <c r="DG104">
        <f t="shared" ca="1" si="523"/>
        <v>-2.1808641975308602</v>
      </c>
      <c r="DH104">
        <f t="shared" ca="1" si="524"/>
        <v>0</v>
      </c>
      <c r="DI104">
        <f t="shared" ca="1" si="525"/>
        <v>0.22222222222222199</v>
      </c>
      <c r="DJ104">
        <f t="shared" ca="1" si="526"/>
        <v>9</v>
      </c>
      <c r="DK104">
        <f t="shared" ca="1" si="527"/>
        <v>3</v>
      </c>
      <c r="DL104">
        <f t="shared" ca="1" si="528"/>
        <v>1</v>
      </c>
      <c r="DM104">
        <f t="shared" ca="1" si="529"/>
        <v>0</v>
      </c>
      <c r="DN104">
        <f t="shared" ca="1" si="530"/>
        <v>0</v>
      </c>
      <c r="DO104">
        <f t="shared" ca="1" si="531"/>
        <v>0</v>
      </c>
      <c r="DP104">
        <f t="shared" ca="1" si="532"/>
        <v>0.33333333333333331</v>
      </c>
      <c r="DQ104">
        <f t="shared" ca="1" si="533"/>
        <v>0.66666666666666663</v>
      </c>
      <c r="DR104">
        <f t="shared" ca="1" si="534"/>
        <v>1</v>
      </c>
      <c r="DS104">
        <f t="shared" ca="1" si="535"/>
        <v>0.66666666666666663</v>
      </c>
      <c r="DT104">
        <f t="shared" ca="1" si="536"/>
        <v>1</v>
      </c>
      <c r="DU104">
        <f t="shared" ca="1" si="537"/>
        <v>3</v>
      </c>
      <c r="DV104">
        <f t="shared" ca="1" si="538"/>
        <v>2.3333333333333335</v>
      </c>
      <c r="DW104">
        <f t="shared" ca="1" si="539"/>
        <v>0</v>
      </c>
      <c r="DX104">
        <f t="shared" ca="1" si="540"/>
        <v>0</v>
      </c>
      <c r="DY104">
        <f t="shared" ca="1" si="541"/>
        <v>0</v>
      </c>
      <c r="DZ104">
        <f t="shared" ca="1" si="542"/>
        <v>1</v>
      </c>
      <c r="EA104">
        <f t="shared" ca="1" si="543"/>
        <v>-2.4079666666666566</v>
      </c>
      <c r="EB104">
        <f t="shared" ca="1" si="544"/>
        <v>33.501433333333331</v>
      </c>
      <c r="EC104">
        <f t="shared" ca="1" si="545"/>
        <v>0</v>
      </c>
      <c r="ED104">
        <f t="shared" ca="1" si="546"/>
        <v>0</v>
      </c>
      <c r="EE104">
        <f t="shared" ca="1" si="547"/>
        <v>0</v>
      </c>
      <c r="EF104">
        <f t="shared" ca="1" si="548"/>
        <v>0</v>
      </c>
      <c r="EG104">
        <f t="shared" ca="1" si="549"/>
        <v>0</v>
      </c>
      <c r="EH104">
        <f t="shared" ca="1" si="550"/>
        <v>0</v>
      </c>
      <c r="EI104">
        <f t="shared" ca="1" si="551"/>
        <v>0</v>
      </c>
      <c r="EJ104">
        <f t="shared" ca="1" si="552"/>
        <v>0</v>
      </c>
      <c r="EK104">
        <f t="shared" ca="1" si="553"/>
        <v>0</v>
      </c>
      <c r="EL104">
        <f t="shared" ca="1" si="554"/>
        <v>0</v>
      </c>
      <c r="EM104">
        <f t="shared" ca="1" si="555"/>
        <v>0</v>
      </c>
      <c r="EN104">
        <f t="shared" ca="1" si="556"/>
        <v>0</v>
      </c>
      <c r="EO104">
        <f t="shared" ca="1" si="557"/>
        <v>0</v>
      </c>
      <c r="EP104">
        <f t="shared" ca="1" si="558"/>
        <v>0</v>
      </c>
      <c r="EQ104">
        <f t="shared" ca="1" si="559"/>
        <v>0</v>
      </c>
      <c r="ER104">
        <f t="shared" ca="1" si="560"/>
        <v>0</v>
      </c>
      <c r="ES104">
        <f t="shared" ca="1" si="561"/>
        <v>0</v>
      </c>
      <c r="ET104">
        <f t="shared" ca="1" si="562"/>
        <v>0</v>
      </c>
      <c r="EU104">
        <f t="shared" ca="1" si="563"/>
        <v>0</v>
      </c>
      <c r="EV104">
        <f t="shared" ca="1" si="564"/>
        <v>0</v>
      </c>
      <c r="EW104">
        <f t="shared" ca="1" si="565"/>
        <v>0</v>
      </c>
      <c r="EX104">
        <f t="shared" ca="1" si="566"/>
        <v>0</v>
      </c>
      <c r="EY104">
        <f t="shared" ca="1" si="567"/>
        <v>0</v>
      </c>
      <c r="EZ104">
        <f t="shared" ca="1" si="568"/>
        <v>0</v>
      </c>
      <c r="FA104">
        <f t="shared" ca="1" si="569"/>
        <v>0</v>
      </c>
      <c r="FB104">
        <f t="shared" ca="1" si="570"/>
        <v>0</v>
      </c>
      <c r="FC104">
        <f t="shared" ca="1" si="571"/>
        <v>0</v>
      </c>
      <c r="FD104">
        <f t="shared" ca="1" si="572"/>
        <v>0</v>
      </c>
      <c r="FE104">
        <f t="shared" ca="1" si="573"/>
        <v>0</v>
      </c>
      <c r="FF104">
        <f t="shared" ca="1" si="574"/>
        <v>0</v>
      </c>
      <c r="FG104">
        <f t="shared" ca="1" si="575"/>
        <v>0.66666666666666663</v>
      </c>
      <c r="FH104">
        <f t="shared" ca="1" si="576"/>
        <v>0</v>
      </c>
      <c r="FI104">
        <f t="shared" ca="1" si="577"/>
        <v>0</v>
      </c>
      <c r="FJ104">
        <f t="shared" ca="1" si="578"/>
        <v>0</v>
      </c>
      <c r="FK104">
        <f t="shared" ca="1" si="579"/>
        <v>0.33333333333333331</v>
      </c>
      <c r="FL104">
        <f t="shared" ca="1" si="580"/>
        <v>0</v>
      </c>
      <c r="FM104">
        <f t="shared" ca="1" si="581"/>
        <v>0</v>
      </c>
      <c r="FN104">
        <f t="shared" ca="1" si="582"/>
        <v>0</v>
      </c>
      <c r="FO104">
        <f t="shared" ca="1" si="583"/>
        <v>0</v>
      </c>
      <c r="FP104">
        <f t="shared" ca="1" si="584"/>
        <v>0</v>
      </c>
      <c r="FQ104">
        <f t="shared" ca="1" si="585"/>
        <v>0</v>
      </c>
      <c r="FR104">
        <f t="shared" ca="1" si="586"/>
        <v>0</v>
      </c>
      <c r="FS104">
        <f t="shared" ca="1" si="587"/>
        <v>0</v>
      </c>
      <c r="FT104">
        <f t="shared" ca="1" si="588"/>
        <v>0</v>
      </c>
      <c r="FU104">
        <f t="shared" ca="1" si="589"/>
        <v>1.3333333333333333</v>
      </c>
      <c r="FV104">
        <f t="shared" ca="1" si="590"/>
        <v>0</v>
      </c>
      <c r="FW104">
        <f t="shared" ca="1" si="591"/>
        <v>0</v>
      </c>
      <c r="FX104">
        <f t="shared" ca="1" si="592"/>
        <v>0</v>
      </c>
      <c r="FY104">
        <f t="shared" ca="1" si="593"/>
        <v>0</v>
      </c>
      <c r="FZ104">
        <f t="shared" ca="1" si="594"/>
        <v>0</v>
      </c>
      <c r="GA104">
        <f t="shared" ca="1" si="595"/>
        <v>0</v>
      </c>
      <c r="GB104">
        <f t="shared" ca="1" si="596"/>
        <v>0</v>
      </c>
      <c r="GC104">
        <f t="shared" ca="1" si="597"/>
        <v>0</v>
      </c>
      <c r="GD104">
        <f t="shared" ca="1" si="598"/>
        <v>0</v>
      </c>
      <c r="GE104">
        <f t="shared" ca="1" si="599"/>
        <v>0</v>
      </c>
      <c r="GF104">
        <f t="shared" ca="1" si="600"/>
        <v>0</v>
      </c>
      <c r="GG104">
        <f t="shared" ca="1" si="601"/>
        <v>0</v>
      </c>
      <c r="GH104">
        <f t="shared" ca="1" si="602"/>
        <v>0</v>
      </c>
      <c r="GI104">
        <f t="shared" ca="1" si="603"/>
        <v>0</v>
      </c>
      <c r="GJ104">
        <f t="shared" ca="1" si="604"/>
        <v>0</v>
      </c>
      <c r="GK104">
        <f t="shared" ca="1" si="605"/>
        <v>0</v>
      </c>
      <c r="GL104">
        <f t="shared" ca="1" si="606"/>
        <v>0</v>
      </c>
      <c r="GM104">
        <f t="shared" ca="1" si="607"/>
        <v>0</v>
      </c>
      <c r="GN104">
        <f t="shared" ca="1" si="608"/>
        <v>0</v>
      </c>
      <c r="GO104">
        <f t="shared" ca="1" si="609"/>
        <v>0</v>
      </c>
      <c r="GP104">
        <f t="shared" ca="1" si="610"/>
        <v>0</v>
      </c>
      <c r="GQ104">
        <f t="shared" ca="1" si="611"/>
        <v>0</v>
      </c>
      <c r="GR104">
        <f t="shared" ca="1" si="612"/>
        <v>0</v>
      </c>
      <c r="GS104">
        <f t="shared" ca="1" si="613"/>
        <v>0</v>
      </c>
      <c r="GT104">
        <f t="shared" ca="1" si="614"/>
        <v>0</v>
      </c>
      <c r="GU104">
        <f t="shared" ca="1" si="615"/>
        <v>0</v>
      </c>
      <c r="GV104">
        <f t="shared" ca="1" si="616"/>
        <v>0</v>
      </c>
      <c r="GW104">
        <f t="shared" ca="1" si="617"/>
        <v>0</v>
      </c>
      <c r="GX104">
        <f t="shared" ca="1" si="618"/>
        <v>0</v>
      </c>
      <c r="GY104">
        <f t="shared" ca="1" si="619"/>
        <v>1</v>
      </c>
      <c r="GZ104">
        <f t="shared" ca="1" si="620"/>
        <v>0</v>
      </c>
      <c r="HA104">
        <f t="shared" ca="1" si="621"/>
        <v>0</v>
      </c>
      <c r="HB104">
        <f t="shared" ca="1" si="622"/>
        <v>0</v>
      </c>
      <c r="HC104">
        <f t="shared" ca="1" si="623"/>
        <v>0</v>
      </c>
      <c r="HD104">
        <f t="shared" ca="1" si="624"/>
        <v>0</v>
      </c>
      <c r="HE104">
        <f t="shared" ca="1" si="625"/>
        <v>0</v>
      </c>
      <c r="HF104">
        <f t="shared" ca="1" si="626"/>
        <v>0</v>
      </c>
      <c r="HG104">
        <f t="shared" ca="1" si="627"/>
        <v>0.66666666666666663</v>
      </c>
      <c r="HH104">
        <f t="shared" ca="1" si="628"/>
        <v>0</v>
      </c>
      <c r="HI104">
        <f t="shared" ca="1" si="629"/>
        <v>0</v>
      </c>
    </row>
    <row r="105" spans="2:217" x14ac:dyDescent="0.2">
      <c r="B105" s="2">
        <v>45353</v>
      </c>
      <c r="C105">
        <v>1</v>
      </c>
      <c r="D105">
        <v>2</v>
      </c>
      <c r="E105">
        <v>19</v>
      </c>
      <c r="F105">
        <v>24</v>
      </c>
      <c r="G105" s="5">
        <v>981</v>
      </c>
      <c r="H105">
        <f t="shared" ca="1" si="420"/>
        <v>8</v>
      </c>
      <c r="I105">
        <f t="shared" ca="1" si="421"/>
        <v>11.666666666666666</v>
      </c>
      <c r="J105">
        <f t="shared" ca="1" si="422"/>
        <v>9.5439358938019456</v>
      </c>
      <c r="K105">
        <f t="shared" ca="1" si="423"/>
        <v>-3.1145937263794372</v>
      </c>
      <c r="L105">
        <f t="shared" ca="1" si="424"/>
        <v>9.5439358938019456</v>
      </c>
      <c r="M105">
        <f t="shared" ca="1" si="425"/>
        <v>0</v>
      </c>
      <c r="N105">
        <f t="shared" ca="1" si="426"/>
        <v>0.57069824249644363</v>
      </c>
      <c r="O105">
        <f t="shared" ca="1" si="427"/>
        <v>265.75766666666601</v>
      </c>
      <c r="P105">
        <f t="shared" ca="1" si="428"/>
        <v>253.99766666666633</v>
      </c>
      <c r="Q105">
        <f t="shared" ca="1" si="429"/>
        <v>265.66158319333334</v>
      </c>
      <c r="R105">
        <f t="shared" ca="1" si="430"/>
        <v>62</v>
      </c>
      <c r="S105">
        <f t="shared" ca="1" si="431"/>
        <v>0</v>
      </c>
      <c r="T105">
        <f t="shared" ca="1" si="432"/>
        <v>0.34602688467828369</v>
      </c>
      <c r="U105">
        <f t="shared" ca="1" si="433"/>
        <v>-1</v>
      </c>
      <c r="V105">
        <f t="shared" ca="1" si="434"/>
        <v>1</v>
      </c>
      <c r="W105">
        <f t="shared" ca="1" si="435"/>
        <v>0.34602688467828369</v>
      </c>
      <c r="X105">
        <f t="shared" ca="1" si="436"/>
        <v>1.5925925925925866</v>
      </c>
      <c r="Y105">
        <f t="shared" ca="1" si="437"/>
        <v>2.2777777777777732</v>
      </c>
      <c r="Z105">
        <f t="shared" ca="1" si="438"/>
        <v>2.8148148148148131</v>
      </c>
      <c r="AA105">
        <f t="shared" ca="1" si="439"/>
        <v>3.6905584752706333</v>
      </c>
      <c r="AB105">
        <f t="shared" ca="1" si="440"/>
        <v>-0.23197153981284466</v>
      </c>
      <c r="AC105">
        <f t="shared" ca="1" si="441"/>
        <v>-1.9898889653189898E-16</v>
      </c>
      <c r="AD105">
        <f t="shared" ca="1" si="442"/>
        <v>-2.466280762896313</v>
      </c>
      <c r="AE105">
        <f t="shared" ca="1" si="443"/>
        <v>-9.6875944633881136E-17</v>
      </c>
      <c r="AF105">
        <f t="shared" ca="1" si="444"/>
        <v>-3.2846442929469561</v>
      </c>
      <c r="AG105">
        <f t="shared" ca="1" si="445"/>
        <v>0.22194864914039394</v>
      </c>
      <c r="AH105">
        <f t="shared" ca="1" si="446"/>
        <v>-1.8674567194678933</v>
      </c>
      <c r="AI105">
        <f t="shared" ca="1" si="447"/>
        <v>4.91666281958667E-6</v>
      </c>
      <c r="AJ105">
        <f t="shared" ca="1" si="448"/>
        <v>564.07846197668471</v>
      </c>
      <c r="AK105">
        <f t="shared" ca="1" si="449"/>
        <v>17.435506135928765</v>
      </c>
      <c r="AL105">
        <f t="shared" ca="1" si="450"/>
        <v>16.889998419821467</v>
      </c>
      <c r="AM105">
        <f t="shared" ca="1" si="451"/>
        <v>7.3808300443311561</v>
      </c>
      <c r="AN105">
        <f t="shared" ca="1" si="452"/>
        <v>9.4650607551212484</v>
      </c>
      <c r="AO105">
        <f t="shared" ca="1" si="453"/>
        <v>8.0670738567272924</v>
      </c>
      <c r="AP105">
        <f t="shared" ca="1" si="454"/>
        <v>2.3920997368940902</v>
      </c>
      <c r="AQ105">
        <f t="shared" ca="1" si="455"/>
        <v>1.4161894225667833</v>
      </c>
      <c r="AR105">
        <f t="shared" ca="1" si="456"/>
        <v>1.4161894225667833</v>
      </c>
      <c r="AS105">
        <f t="shared" ca="1" si="457"/>
        <v>0.78378206882204937</v>
      </c>
      <c r="AT105">
        <f t="shared" ca="1" si="458"/>
        <v>0.78378206882204937</v>
      </c>
      <c r="AU105">
        <f t="shared" ca="1" si="459"/>
        <v>0.41052493422352265</v>
      </c>
      <c r="AV105">
        <f t="shared" ca="1" si="460"/>
        <v>0.41052493422352265</v>
      </c>
      <c r="AW105">
        <f t="shared" ca="1" si="461"/>
        <v>-0.24666666666666667</v>
      </c>
      <c r="AX105">
        <f t="shared" ca="1" si="462"/>
        <v>48504.011581911131</v>
      </c>
      <c r="AY105">
        <f t="shared" ca="1" si="463"/>
        <v>2.288980635412377</v>
      </c>
      <c r="AZ105">
        <f t="shared" ca="1" si="464"/>
        <v>5.4299601285345567</v>
      </c>
      <c r="BA105">
        <f t="shared" ca="1" si="465"/>
        <v>3.1900595202875697</v>
      </c>
      <c r="BB105">
        <f t="shared" ca="1" si="466"/>
        <v>100.00800481458913</v>
      </c>
      <c r="BC105">
        <f t="shared" ca="1" si="467"/>
        <v>32.847290486137034</v>
      </c>
      <c r="BD105">
        <f t="shared" ca="1" si="468"/>
        <v>7.6678769274323999</v>
      </c>
      <c r="BE105">
        <f t="shared" ca="1" si="469"/>
        <v>0</v>
      </c>
      <c r="BF105">
        <f t="shared" ca="1" si="470"/>
        <v>0</v>
      </c>
      <c r="BG105">
        <f t="shared" ca="1" si="471"/>
        <v>0</v>
      </c>
      <c r="BH105">
        <f t="shared" ca="1" si="472"/>
        <v>4.2355262349845999</v>
      </c>
      <c r="BI105">
        <f t="shared" ca="1" si="473"/>
        <v>0</v>
      </c>
      <c r="BJ105">
        <f t="shared" ca="1" si="474"/>
        <v>1.4634716825582732</v>
      </c>
      <c r="BK105">
        <f t="shared" ca="1" si="475"/>
        <v>0</v>
      </c>
      <c r="BL105">
        <f t="shared" ca="1" si="476"/>
        <v>0</v>
      </c>
      <c r="BM105">
        <f t="shared" ca="1" si="477"/>
        <v>8.0565582768843331</v>
      </c>
      <c r="BN105">
        <f t="shared" ca="1" si="478"/>
        <v>15.793805076457835</v>
      </c>
      <c r="BO105">
        <f t="shared" ca="1" si="479"/>
        <v>10.104573814222046</v>
      </c>
      <c r="BP105">
        <f t="shared" ca="1" si="480"/>
        <v>19.075437507380627</v>
      </c>
      <c r="BQ105">
        <f t="shared" ca="1" si="481"/>
        <v>50.426195890488465</v>
      </c>
      <c r="BR105">
        <f t="shared" ca="1" si="482"/>
        <v>1.8957954248945201</v>
      </c>
      <c r="BS105">
        <f t="shared" ca="1" si="483"/>
        <v>0</v>
      </c>
      <c r="BT105">
        <f t="shared" ca="1" si="484"/>
        <v>0</v>
      </c>
      <c r="BU105">
        <f t="shared" ca="1" si="485"/>
        <v>0</v>
      </c>
      <c r="BV105">
        <f t="shared" ca="1" si="486"/>
        <v>4.2486166008862467</v>
      </c>
      <c r="BW105">
        <f t="shared" ca="1" si="487"/>
        <v>9.0232080954656677</v>
      </c>
      <c r="BX105">
        <f t="shared" ca="1" si="488"/>
        <v>29.817716105466399</v>
      </c>
      <c r="BY105">
        <f t="shared" ca="1" si="489"/>
        <v>0</v>
      </c>
      <c r="BZ105">
        <f t="shared" ca="1" si="490"/>
        <v>3.8330078888559331</v>
      </c>
      <c r="CA105">
        <f t="shared" ca="1" si="491"/>
        <v>32.847290486137034</v>
      </c>
      <c r="CB105">
        <f t="shared" ca="1" si="492"/>
        <v>3.3592671074527662</v>
      </c>
      <c r="CC105">
        <f t="shared" ca="1" si="493"/>
        <v>3.8330078888559331</v>
      </c>
      <c r="CD105">
        <f t="shared" ca="1" si="494"/>
        <v>0</v>
      </c>
      <c r="CE105">
        <f t="shared" ca="1" si="495"/>
        <v>9.0232080954656677</v>
      </c>
      <c r="CF105">
        <f t="shared" ca="1" si="496"/>
        <v>4.2486166008862467</v>
      </c>
      <c r="CG105">
        <f t="shared" ca="1" si="497"/>
        <v>1.9390736136819633</v>
      </c>
      <c r="CH105">
        <f t="shared" ca="1" si="498"/>
        <v>15.588875147939893</v>
      </c>
      <c r="CI105">
        <f t="shared" ca="1" si="499"/>
        <v>24.169674830653104</v>
      </c>
      <c r="CJ105">
        <f t="shared" ca="1" si="500"/>
        <v>4.2355262349845999</v>
      </c>
      <c r="CK105">
        <f t="shared" ca="1" si="501"/>
        <v>0</v>
      </c>
      <c r="CL105">
        <f t="shared" ca="1" si="502"/>
        <v>0</v>
      </c>
      <c r="CM105">
        <f t="shared" ca="1" si="503"/>
        <v>33.793333333333329</v>
      </c>
      <c r="CN105">
        <f t="shared" ca="1" si="504"/>
        <v>54.531085840577163</v>
      </c>
      <c r="CO105">
        <f t="shared" ca="1" si="505"/>
        <v>1.4634716825582732</v>
      </c>
      <c r="CP105">
        <f t="shared" ca="1" si="506"/>
        <v>0</v>
      </c>
      <c r="CQ105">
        <f t="shared" ca="1" si="507"/>
        <v>23.976640125261998</v>
      </c>
      <c r="CR105">
        <f t="shared" ca="1" si="508"/>
        <v>0</v>
      </c>
      <c r="CS105">
        <f t="shared" ca="1" si="509"/>
        <v>0</v>
      </c>
      <c r="CT105">
        <f t="shared" ca="1" si="510"/>
        <v>0</v>
      </c>
      <c r="CU105">
        <f t="shared" ca="1" si="511"/>
        <v>0</v>
      </c>
      <c r="CV105">
        <f t="shared" ca="1" si="512"/>
        <v>0</v>
      </c>
      <c r="CW105">
        <f t="shared" ca="1" si="513"/>
        <v>3.1579086358666935</v>
      </c>
      <c r="CX105">
        <f t="shared" ca="1" si="514"/>
        <v>16.11543372179316</v>
      </c>
      <c r="CY105">
        <f t="shared" ca="1" si="515"/>
        <v>92.969704979213802</v>
      </c>
      <c r="CZ105">
        <f t="shared" ca="1" si="516"/>
        <v>0</v>
      </c>
      <c r="DA105">
        <f t="shared" ca="1" si="517"/>
        <v>0</v>
      </c>
      <c r="DB105">
        <f t="shared" ca="1" si="518"/>
        <v>0</v>
      </c>
      <c r="DC105">
        <f t="shared" ca="1" si="519"/>
        <v>-3.5875827244477967</v>
      </c>
      <c r="DD105">
        <f t="shared" ca="1" si="520"/>
        <v>-1.0974785840262007</v>
      </c>
      <c r="DE105">
        <f t="shared" ca="1" si="521"/>
        <v>-4.1706273620559298</v>
      </c>
      <c r="DF105">
        <f t="shared" ca="1" si="522"/>
        <v>-2.3078510802469134</v>
      </c>
      <c r="DG105">
        <f t="shared" ca="1" si="523"/>
        <v>-2.4048406399596867</v>
      </c>
      <c r="DH105">
        <f t="shared" ca="1" si="524"/>
        <v>-2.0679912551440265</v>
      </c>
      <c r="DI105">
        <f t="shared" ca="1" si="525"/>
        <v>0.22222222222222199</v>
      </c>
      <c r="DJ105">
        <f t="shared" ca="1" si="526"/>
        <v>11</v>
      </c>
      <c r="DK105">
        <f t="shared" ca="1" si="527"/>
        <v>3</v>
      </c>
      <c r="DL105">
        <f t="shared" ca="1" si="528"/>
        <v>1.6666666666666667</v>
      </c>
      <c r="DM105">
        <f t="shared" ca="1" si="529"/>
        <v>0</v>
      </c>
      <c r="DN105">
        <f t="shared" ca="1" si="530"/>
        <v>0</v>
      </c>
      <c r="DO105">
        <f t="shared" ca="1" si="531"/>
        <v>0</v>
      </c>
      <c r="DP105">
        <f t="shared" ca="1" si="532"/>
        <v>1</v>
      </c>
      <c r="DQ105">
        <f t="shared" ca="1" si="533"/>
        <v>0</v>
      </c>
      <c r="DR105">
        <f t="shared" ca="1" si="534"/>
        <v>1</v>
      </c>
      <c r="DS105">
        <f t="shared" ca="1" si="535"/>
        <v>0.66666666666666663</v>
      </c>
      <c r="DT105">
        <f t="shared" ca="1" si="536"/>
        <v>1</v>
      </c>
      <c r="DU105">
        <f t="shared" ca="1" si="537"/>
        <v>3</v>
      </c>
      <c r="DV105">
        <f t="shared" ca="1" si="538"/>
        <v>3.6666666666666665</v>
      </c>
      <c r="DW105">
        <f t="shared" ca="1" si="539"/>
        <v>0</v>
      </c>
      <c r="DX105">
        <f t="shared" ca="1" si="540"/>
        <v>0</v>
      </c>
      <c r="DY105">
        <f t="shared" ca="1" si="541"/>
        <v>0</v>
      </c>
      <c r="DZ105">
        <f t="shared" ca="1" si="542"/>
        <v>1</v>
      </c>
      <c r="EA105">
        <f t="shared" ca="1" si="543"/>
        <v>-2.4432333333333234</v>
      </c>
      <c r="EB105">
        <f t="shared" ca="1" si="544"/>
        <v>39.284766666666663</v>
      </c>
      <c r="EC105">
        <f t="shared" ca="1" si="545"/>
        <v>0</v>
      </c>
      <c r="ED105">
        <f t="shared" ca="1" si="546"/>
        <v>0</v>
      </c>
      <c r="EE105">
        <f t="shared" ca="1" si="547"/>
        <v>0</v>
      </c>
      <c r="EF105">
        <f t="shared" ca="1" si="548"/>
        <v>0</v>
      </c>
      <c r="EG105">
        <f t="shared" ca="1" si="549"/>
        <v>0</v>
      </c>
      <c r="EH105">
        <f t="shared" ca="1" si="550"/>
        <v>0</v>
      </c>
      <c r="EI105">
        <f t="shared" ca="1" si="551"/>
        <v>0</v>
      </c>
      <c r="EJ105">
        <f t="shared" ca="1" si="552"/>
        <v>0</v>
      </c>
      <c r="EK105">
        <f t="shared" ca="1" si="553"/>
        <v>0</v>
      </c>
      <c r="EL105">
        <f t="shared" ca="1" si="554"/>
        <v>0</v>
      </c>
      <c r="EM105">
        <f t="shared" ca="1" si="555"/>
        <v>0</v>
      </c>
      <c r="EN105">
        <f t="shared" ca="1" si="556"/>
        <v>0</v>
      </c>
      <c r="EO105">
        <f t="shared" ca="1" si="557"/>
        <v>0</v>
      </c>
      <c r="EP105">
        <f t="shared" ca="1" si="558"/>
        <v>0</v>
      </c>
      <c r="EQ105">
        <f t="shared" ca="1" si="559"/>
        <v>0</v>
      </c>
      <c r="ER105">
        <f t="shared" ca="1" si="560"/>
        <v>0</v>
      </c>
      <c r="ES105">
        <f t="shared" ca="1" si="561"/>
        <v>0</v>
      </c>
      <c r="ET105">
        <f t="shared" ca="1" si="562"/>
        <v>0</v>
      </c>
      <c r="EU105">
        <f t="shared" ca="1" si="563"/>
        <v>0</v>
      </c>
      <c r="EV105">
        <f t="shared" ca="1" si="564"/>
        <v>0</v>
      </c>
      <c r="EW105">
        <f t="shared" ca="1" si="565"/>
        <v>0</v>
      </c>
      <c r="EX105">
        <f t="shared" ca="1" si="566"/>
        <v>0</v>
      </c>
      <c r="EY105">
        <f t="shared" ca="1" si="567"/>
        <v>0</v>
      </c>
      <c r="EZ105">
        <f t="shared" ca="1" si="568"/>
        <v>0</v>
      </c>
      <c r="FA105">
        <f t="shared" ca="1" si="569"/>
        <v>0</v>
      </c>
      <c r="FB105">
        <f t="shared" ca="1" si="570"/>
        <v>0</v>
      </c>
      <c r="FC105">
        <f t="shared" ca="1" si="571"/>
        <v>0</v>
      </c>
      <c r="FD105">
        <f t="shared" ca="1" si="572"/>
        <v>0</v>
      </c>
      <c r="FE105">
        <f t="shared" ca="1" si="573"/>
        <v>0</v>
      </c>
      <c r="FF105">
        <f t="shared" ca="1" si="574"/>
        <v>0</v>
      </c>
      <c r="FG105">
        <f t="shared" ca="1" si="575"/>
        <v>0</v>
      </c>
      <c r="FH105">
        <f t="shared" ca="1" si="576"/>
        <v>0</v>
      </c>
      <c r="FI105">
        <f t="shared" ca="1" si="577"/>
        <v>0</v>
      </c>
      <c r="FJ105">
        <f t="shared" ca="1" si="578"/>
        <v>0</v>
      </c>
      <c r="FK105">
        <f t="shared" ca="1" si="579"/>
        <v>1</v>
      </c>
      <c r="FL105">
        <f t="shared" ca="1" si="580"/>
        <v>0</v>
      </c>
      <c r="FM105">
        <f t="shared" ca="1" si="581"/>
        <v>0</v>
      </c>
      <c r="FN105">
        <f t="shared" ca="1" si="582"/>
        <v>0</v>
      </c>
      <c r="FO105">
        <f t="shared" ca="1" si="583"/>
        <v>0</v>
      </c>
      <c r="FP105">
        <f t="shared" ca="1" si="584"/>
        <v>0</v>
      </c>
      <c r="FQ105">
        <f t="shared" ca="1" si="585"/>
        <v>0</v>
      </c>
      <c r="FR105">
        <f t="shared" ca="1" si="586"/>
        <v>0.66666666666666663</v>
      </c>
      <c r="FS105">
        <f t="shared" ca="1" si="587"/>
        <v>0</v>
      </c>
      <c r="FT105">
        <f t="shared" ca="1" si="588"/>
        <v>0</v>
      </c>
      <c r="FU105">
        <f t="shared" ca="1" si="589"/>
        <v>1.3333333333333333</v>
      </c>
      <c r="FV105">
        <f t="shared" ca="1" si="590"/>
        <v>0</v>
      </c>
      <c r="FW105">
        <f t="shared" ca="1" si="591"/>
        <v>0</v>
      </c>
      <c r="FX105">
        <f t="shared" ca="1" si="592"/>
        <v>0</v>
      </c>
      <c r="FY105">
        <f t="shared" ca="1" si="593"/>
        <v>0</v>
      </c>
      <c r="FZ105">
        <f t="shared" ca="1" si="594"/>
        <v>0</v>
      </c>
      <c r="GA105">
        <f t="shared" ca="1" si="595"/>
        <v>0</v>
      </c>
      <c r="GB105">
        <f t="shared" ca="1" si="596"/>
        <v>0</v>
      </c>
      <c r="GC105">
        <f t="shared" ca="1" si="597"/>
        <v>0</v>
      </c>
      <c r="GD105">
        <f t="shared" ca="1" si="598"/>
        <v>0</v>
      </c>
      <c r="GE105">
        <f t="shared" ca="1" si="599"/>
        <v>0</v>
      </c>
      <c r="GF105">
        <f t="shared" ca="1" si="600"/>
        <v>0.66666666666666663</v>
      </c>
      <c r="GG105">
        <f t="shared" ca="1" si="601"/>
        <v>0</v>
      </c>
      <c r="GH105">
        <f t="shared" ca="1" si="602"/>
        <v>0</v>
      </c>
      <c r="GI105">
        <f t="shared" ca="1" si="603"/>
        <v>0</v>
      </c>
      <c r="GJ105">
        <f t="shared" ca="1" si="604"/>
        <v>0</v>
      </c>
      <c r="GK105">
        <f t="shared" ca="1" si="605"/>
        <v>0</v>
      </c>
      <c r="GL105">
        <f t="shared" ca="1" si="606"/>
        <v>0</v>
      </c>
      <c r="GM105">
        <f t="shared" ca="1" si="607"/>
        <v>0</v>
      </c>
      <c r="GN105">
        <f t="shared" ca="1" si="608"/>
        <v>0</v>
      </c>
      <c r="GO105">
        <f t="shared" ca="1" si="609"/>
        <v>0</v>
      </c>
      <c r="GP105">
        <f t="shared" ca="1" si="610"/>
        <v>0</v>
      </c>
      <c r="GQ105">
        <f t="shared" ca="1" si="611"/>
        <v>0</v>
      </c>
      <c r="GR105">
        <f t="shared" ca="1" si="612"/>
        <v>0</v>
      </c>
      <c r="GS105">
        <f t="shared" ca="1" si="613"/>
        <v>0</v>
      </c>
      <c r="GT105">
        <f t="shared" ca="1" si="614"/>
        <v>0</v>
      </c>
      <c r="GU105">
        <f t="shared" ca="1" si="615"/>
        <v>0</v>
      </c>
      <c r="GV105">
        <f t="shared" ca="1" si="616"/>
        <v>0</v>
      </c>
      <c r="GW105">
        <f t="shared" ca="1" si="617"/>
        <v>0</v>
      </c>
      <c r="GX105">
        <f t="shared" ca="1" si="618"/>
        <v>0</v>
      </c>
      <c r="GY105">
        <f t="shared" ca="1" si="619"/>
        <v>1</v>
      </c>
      <c r="GZ105">
        <f t="shared" ca="1" si="620"/>
        <v>0</v>
      </c>
      <c r="HA105">
        <f t="shared" ca="1" si="621"/>
        <v>0</v>
      </c>
      <c r="HB105">
        <f t="shared" ca="1" si="622"/>
        <v>0</v>
      </c>
      <c r="HC105">
        <f t="shared" ca="1" si="623"/>
        <v>0</v>
      </c>
      <c r="HD105">
        <f t="shared" ca="1" si="624"/>
        <v>0</v>
      </c>
      <c r="HE105">
        <f t="shared" ca="1" si="625"/>
        <v>0</v>
      </c>
      <c r="HF105">
        <f t="shared" ca="1" si="626"/>
        <v>0</v>
      </c>
      <c r="HG105">
        <f t="shared" ca="1" si="627"/>
        <v>0</v>
      </c>
      <c r="HH105">
        <f t="shared" ca="1" si="628"/>
        <v>0</v>
      </c>
      <c r="HI105">
        <f t="shared" ca="1" si="629"/>
        <v>0</v>
      </c>
    </row>
    <row r="106" spans="2:217" x14ac:dyDescent="0.2">
      <c r="B106" s="2">
        <v>45353</v>
      </c>
      <c r="C106">
        <v>1</v>
      </c>
      <c r="D106">
        <v>2</v>
      </c>
      <c r="E106">
        <v>19</v>
      </c>
      <c r="F106">
        <v>15</v>
      </c>
      <c r="G106" s="5">
        <v>916</v>
      </c>
      <c r="H106">
        <f t="shared" ca="1" si="420"/>
        <v>7.333333333333333</v>
      </c>
      <c r="I106">
        <f t="shared" ca="1" si="421"/>
        <v>9.6666666666666661</v>
      </c>
      <c r="J106">
        <f t="shared" ca="1" si="422"/>
        <v>13.427635109599334</v>
      </c>
      <c r="K106">
        <f t="shared" ca="1" si="423"/>
        <v>-3.0979648526077033</v>
      </c>
      <c r="L106">
        <f t="shared" ca="1" si="424"/>
        <v>13.427635109599334</v>
      </c>
      <c r="M106">
        <f t="shared" ca="1" si="425"/>
        <v>0</v>
      </c>
      <c r="N106">
        <f t="shared" ca="1" si="426"/>
        <v>0.55063899168854902</v>
      </c>
      <c r="O106">
        <f t="shared" ca="1" si="427"/>
        <v>257.73366666666601</v>
      </c>
      <c r="P106">
        <f t="shared" ca="1" si="428"/>
        <v>247.98966666666567</v>
      </c>
      <c r="Q106">
        <f t="shared" ca="1" si="429"/>
        <v>257.64825886266664</v>
      </c>
      <c r="R106">
        <f t="shared" ca="1" si="430"/>
        <v>58</v>
      </c>
      <c r="S106">
        <f t="shared" ca="1" si="431"/>
        <v>0</v>
      </c>
      <c r="T106">
        <f t="shared" ca="1" si="432"/>
        <v>0.34602688470489634</v>
      </c>
      <c r="U106">
        <f t="shared" ca="1" si="433"/>
        <v>-1</v>
      </c>
      <c r="V106">
        <f t="shared" ca="1" si="434"/>
        <v>1</v>
      </c>
      <c r="W106">
        <f t="shared" ca="1" si="435"/>
        <v>0.34602688470489634</v>
      </c>
      <c r="X106">
        <f t="shared" ca="1" si="436"/>
        <v>1.6329966329966268</v>
      </c>
      <c r="Y106">
        <f t="shared" ca="1" si="437"/>
        <v>2.3636363636363602</v>
      </c>
      <c r="Z106">
        <f t="shared" ca="1" si="438"/>
        <v>2.996632996632993</v>
      </c>
      <c r="AA106">
        <f t="shared" ca="1" si="439"/>
        <v>3.6905584752706351</v>
      </c>
      <c r="AB106">
        <f t="shared" ca="1" si="440"/>
        <v>-0.212921106253396</v>
      </c>
      <c r="AC106">
        <f t="shared" ca="1" si="441"/>
        <v>-1.0599403258039967E-16</v>
      </c>
      <c r="AD106">
        <f t="shared" ca="1" si="442"/>
        <v>-2.4653338628823533</v>
      </c>
      <c r="AE106">
        <f t="shared" ca="1" si="443"/>
        <v>-1.1158045861969187E-17</v>
      </c>
      <c r="AF106">
        <f t="shared" ca="1" si="444"/>
        <v>-3.2846467937758503</v>
      </c>
      <c r="AG106">
        <f t="shared" ca="1" si="445"/>
        <v>0.22194864914039417</v>
      </c>
      <c r="AH106">
        <f t="shared" ca="1" si="446"/>
        <v>-1.8674564547989068</v>
      </c>
      <c r="AI106">
        <f t="shared" ca="1" si="447"/>
        <v>3.6899979892511767E-6</v>
      </c>
      <c r="AJ106">
        <f t="shared" ca="1" si="448"/>
        <v>500.0581572695167</v>
      </c>
      <c r="AK106">
        <f t="shared" ca="1" si="449"/>
        <v>15.297434948471034</v>
      </c>
      <c r="AL106">
        <f t="shared" ca="1" si="450"/>
        <v>14.536475874851732</v>
      </c>
      <c r="AM106">
        <f t="shared" ca="1" si="451"/>
        <v>7.0273074993613962</v>
      </c>
      <c r="AN106">
        <f t="shared" ca="1" si="452"/>
        <v>8.3420931472096083</v>
      </c>
      <c r="AO106">
        <f t="shared" ca="1" si="453"/>
        <v>6.9208964874211274</v>
      </c>
      <c r="AP106">
        <f t="shared" ca="1" si="454"/>
        <v>2.2459223675879234</v>
      </c>
      <c r="AQ106">
        <f t="shared" ca="1" si="455"/>
        <v>1.3380534350045965</v>
      </c>
      <c r="AR106">
        <f t="shared" ca="1" si="456"/>
        <v>1.3380534350045965</v>
      </c>
      <c r="AS106">
        <f t="shared" ca="1" si="457"/>
        <v>0.71069338416896599</v>
      </c>
      <c r="AT106">
        <f t="shared" ca="1" si="458"/>
        <v>0.71069338416896599</v>
      </c>
      <c r="AU106">
        <f t="shared" ca="1" si="459"/>
        <v>0.38972911160569867</v>
      </c>
      <c r="AV106">
        <f t="shared" ca="1" si="460"/>
        <v>0.38972911160569867</v>
      </c>
      <c r="AW106">
        <f t="shared" ca="1" si="461"/>
        <v>-0.16</v>
      </c>
      <c r="AX106">
        <f t="shared" ca="1" si="462"/>
        <v>10463.729026484927</v>
      </c>
      <c r="AY106">
        <f t="shared" ca="1" si="463"/>
        <v>2.4335613483658967</v>
      </c>
      <c r="AZ106">
        <f t="shared" ca="1" si="464"/>
        <v>4.9195799929952235</v>
      </c>
      <c r="BA106">
        <f t="shared" ca="1" si="465"/>
        <v>3.3662291983548429</v>
      </c>
      <c r="BB106">
        <f t="shared" ca="1" si="466"/>
        <v>92.322762520269066</v>
      </c>
      <c r="BC106">
        <f t="shared" ca="1" si="467"/>
        <v>29.689381850270298</v>
      </c>
      <c r="BD106">
        <f t="shared" ca="1" si="468"/>
        <v>7.7130162659403929</v>
      </c>
      <c r="BE106">
        <f t="shared" ca="1" si="469"/>
        <v>0</v>
      </c>
      <c r="BF106">
        <f t="shared" ca="1" si="470"/>
        <v>0</v>
      </c>
      <c r="BG106">
        <f t="shared" ca="1" si="471"/>
        <v>0</v>
      </c>
      <c r="BH106">
        <f t="shared" ca="1" si="472"/>
        <v>4.2355262349845999</v>
      </c>
      <c r="BI106">
        <f t="shared" ca="1" si="473"/>
        <v>0</v>
      </c>
      <c r="BJ106">
        <f t="shared" ca="1" si="474"/>
        <v>4.3904150476748196</v>
      </c>
      <c r="BK106">
        <f t="shared" ca="1" si="475"/>
        <v>0</v>
      </c>
      <c r="BL106">
        <f t="shared" ca="1" si="476"/>
        <v>0</v>
      </c>
      <c r="BM106">
        <f t="shared" ca="1" si="477"/>
        <v>8.0565582768843331</v>
      </c>
      <c r="BN106">
        <f t="shared" ca="1" si="478"/>
        <v>15.793805076457835</v>
      </c>
      <c r="BO106">
        <f t="shared" ca="1" si="479"/>
        <v>10.104573814222046</v>
      </c>
      <c r="BP106">
        <f t="shared" ca="1" si="480"/>
        <v>11.641952089118426</v>
      </c>
      <c r="BQ106">
        <f t="shared" ca="1" si="481"/>
        <v>47.453713507397858</v>
      </c>
      <c r="BR106">
        <f t="shared" ca="1" si="482"/>
        <v>1.8957954248945201</v>
      </c>
      <c r="BS106">
        <f t="shared" ca="1" si="483"/>
        <v>0</v>
      </c>
      <c r="BT106">
        <f t="shared" ca="1" si="484"/>
        <v>0</v>
      </c>
      <c r="BU106">
        <f t="shared" ca="1" si="485"/>
        <v>0</v>
      </c>
      <c r="BV106">
        <f t="shared" ca="1" si="486"/>
        <v>4.2486166008862467</v>
      </c>
      <c r="BW106">
        <f t="shared" ca="1" si="487"/>
        <v>4.3312397895439601</v>
      </c>
      <c r="BX106">
        <f t="shared" ca="1" si="488"/>
        <v>33.695863332830335</v>
      </c>
      <c r="BY106">
        <f t="shared" ca="1" si="489"/>
        <v>0</v>
      </c>
      <c r="BZ106">
        <f t="shared" ca="1" si="490"/>
        <v>0</v>
      </c>
      <c r="CA106">
        <f t="shared" ca="1" si="491"/>
        <v>29.689381850270298</v>
      </c>
      <c r="CB106">
        <f t="shared" ca="1" si="492"/>
        <v>6.2862104725693131</v>
      </c>
      <c r="CC106">
        <f t="shared" ca="1" si="493"/>
        <v>0</v>
      </c>
      <c r="CD106">
        <f t="shared" ca="1" si="494"/>
        <v>0</v>
      </c>
      <c r="CE106">
        <f t="shared" ca="1" si="495"/>
        <v>4.3312397895439601</v>
      </c>
      <c r="CF106">
        <f t="shared" ca="1" si="496"/>
        <v>4.2486166008862467</v>
      </c>
      <c r="CG106">
        <f t="shared" ca="1" si="497"/>
        <v>5.8172208410458905</v>
      </c>
      <c r="CH106">
        <f t="shared" ca="1" si="498"/>
        <v>12.847358035599427</v>
      </c>
      <c r="CI106">
        <f t="shared" ca="1" si="499"/>
        <v>24.169674830653104</v>
      </c>
      <c r="CJ106">
        <f t="shared" ca="1" si="500"/>
        <v>4.2355262349845999</v>
      </c>
      <c r="CK106">
        <f t="shared" ca="1" si="501"/>
        <v>0</v>
      </c>
      <c r="CL106">
        <f t="shared" ca="1" si="502"/>
        <v>0</v>
      </c>
      <c r="CM106">
        <f t="shared" ca="1" si="503"/>
        <v>27.64</v>
      </c>
      <c r="CN106">
        <f t="shared" ca="1" si="504"/>
        <v>49.88425687316343</v>
      </c>
      <c r="CO106">
        <f t="shared" ca="1" si="505"/>
        <v>4.3904150476748196</v>
      </c>
      <c r="CP106">
        <f t="shared" ca="1" si="506"/>
        <v>0</v>
      </c>
      <c r="CQ106">
        <f t="shared" ca="1" si="507"/>
        <v>23.976640125261998</v>
      </c>
      <c r="CR106">
        <f t="shared" ca="1" si="508"/>
        <v>0</v>
      </c>
      <c r="CS106">
        <f t="shared" ca="1" si="509"/>
        <v>0</v>
      </c>
      <c r="CT106">
        <f t="shared" ca="1" si="510"/>
        <v>0</v>
      </c>
      <c r="CU106">
        <f t="shared" ca="1" si="511"/>
        <v>0</v>
      </c>
      <c r="CV106">
        <f t="shared" ca="1" si="512"/>
        <v>0</v>
      </c>
      <c r="CW106">
        <f t="shared" ca="1" si="513"/>
        <v>0</v>
      </c>
      <c r="CX106">
        <f t="shared" ca="1" si="514"/>
        <v>13.373916609452694</v>
      </c>
      <c r="CY106">
        <f t="shared" ca="1" si="515"/>
        <v>83.581607300327462</v>
      </c>
      <c r="CZ106">
        <f t="shared" ca="1" si="516"/>
        <v>0</v>
      </c>
      <c r="DA106">
        <f t="shared" ca="1" si="517"/>
        <v>0</v>
      </c>
      <c r="DB106">
        <f t="shared" ca="1" si="518"/>
        <v>0</v>
      </c>
      <c r="DC106">
        <f t="shared" ca="1" si="519"/>
        <v>-3.6127432917611433</v>
      </c>
      <c r="DD106">
        <f t="shared" ca="1" si="520"/>
        <v>-1.5201747921390734</v>
      </c>
      <c r="DE106">
        <f t="shared" ca="1" si="521"/>
        <v>-4.2620360922146565</v>
      </c>
      <c r="DF106">
        <f t="shared" ca="1" si="522"/>
        <v>-2.2984413580246867</v>
      </c>
      <c r="DG106">
        <f t="shared" ca="1" si="523"/>
        <v>-2.3882117661879536</v>
      </c>
      <c r="DH106">
        <f t="shared" ca="1" si="524"/>
        <v>0</v>
      </c>
      <c r="DI106">
        <f t="shared" ca="1" si="525"/>
        <v>0.16666666666666666</v>
      </c>
      <c r="DJ106">
        <f t="shared" ca="1" si="526"/>
        <v>10.333333333333334</v>
      </c>
      <c r="DK106">
        <f t="shared" ca="1" si="527"/>
        <v>3</v>
      </c>
      <c r="DL106">
        <f t="shared" ca="1" si="528"/>
        <v>1</v>
      </c>
      <c r="DM106">
        <f t="shared" ca="1" si="529"/>
        <v>0</v>
      </c>
      <c r="DN106">
        <f t="shared" ca="1" si="530"/>
        <v>0</v>
      </c>
      <c r="DO106">
        <f t="shared" ca="1" si="531"/>
        <v>0</v>
      </c>
      <c r="DP106">
        <f t="shared" ca="1" si="532"/>
        <v>1</v>
      </c>
      <c r="DQ106">
        <f t="shared" ca="1" si="533"/>
        <v>0</v>
      </c>
      <c r="DR106">
        <f t="shared" ca="1" si="534"/>
        <v>1</v>
      </c>
      <c r="DS106">
        <f t="shared" ca="1" si="535"/>
        <v>0</v>
      </c>
      <c r="DT106">
        <f t="shared" ca="1" si="536"/>
        <v>1</v>
      </c>
      <c r="DU106">
        <f t="shared" ca="1" si="537"/>
        <v>3</v>
      </c>
      <c r="DV106">
        <f t="shared" ca="1" si="538"/>
        <v>2.3333333333333335</v>
      </c>
      <c r="DW106">
        <f t="shared" ca="1" si="539"/>
        <v>0</v>
      </c>
      <c r="DX106">
        <f t="shared" ca="1" si="540"/>
        <v>0</v>
      </c>
      <c r="DY106">
        <f t="shared" ca="1" si="541"/>
        <v>0</v>
      </c>
      <c r="DZ106">
        <f t="shared" ca="1" si="542"/>
        <v>1</v>
      </c>
      <c r="EA106">
        <f t="shared" ca="1" si="543"/>
        <v>-2.3562333333333236</v>
      </c>
      <c r="EB106">
        <f t="shared" ca="1" si="544"/>
        <v>34.888766666666662</v>
      </c>
      <c r="EC106">
        <f t="shared" ca="1" si="545"/>
        <v>0</v>
      </c>
      <c r="ED106">
        <f t="shared" ca="1" si="546"/>
        <v>0</v>
      </c>
      <c r="EE106">
        <f t="shared" ca="1" si="547"/>
        <v>0</v>
      </c>
      <c r="EF106">
        <f t="shared" ca="1" si="548"/>
        <v>0</v>
      </c>
      <c r="EG106">
        <f t="shared" ca="1" si="549"/>
        <v>0</v>
      </c>
      <c r="EH106">
        <f t="shared" ca="1" si="550"/>
        <v>0</v>
      </c>
      <c r="EI106">
        <f t="shared" ca="1" si="551"/>
        <v>0</v>
      </c>
      <c r="EJ106">
        <f t="shared" ca="1" si="552"/>
        <v>0</v>
      </c>
      <c r="EK106">
        <f t="shared" ca="1" si="553"/>
        <v>0</v>
      </c>
      <c r="EL106">
        <f t="shared" ca="1" si="554"/>
        <v>0</v>
      </c>
      <c r="EM106">
        <f t="shared" ca="1" si="555"/>
        <v>0</v>
      </c>
      <c r="EN106">
        <f t="shared" ca="1" si="556"/>
        <v>0</v>
      </c>
      <c r="EO106">
        <f t="shared" ca="1" si="557"/>
        <v>0</v>
      </c>
      <c r="EP106">
        <f t="shared" ca="1" si="558"/>
        <v>0</v>
      </c>
      <c r="EQ106">
        <f t="shared" ca="1" si="559"/>
        <v>0</v>
      </c>
      <c r="ER106">
        <f t="shared" ca="1" si="560"/>
        <v>0</v>
      </c>
      <c r="ES106">
        <f t="shared" ca="1" si="561"/>
        <v>0</v>
      </c>
      <c r="ET106">
        <f t="shared" ca="1" si="562"/>
        <v>0</v>
      </c>
      <c r="EU106">
        <f t="shared" ca="1" si="563"/>
        <v>0</v>
      </c>
      <c r="EV106">
        <f t="shared" ca="1" si="564"/>
        <v>0</v>
      </c>
      <c r="EW106">
        <f t="shared" ca="1" si="565"/>
        <v>0</v>
      </c>
      <c r="EX106">
        <f t="shared" ca="1" si="566"/>
        <v>0</v>
      </c>
      <c r="EY106">
        <f t="shared" ca="1" si="567"/>
        <v>0</v>
      </c>
      <c r="EZ106">
        <f t="shared" ca="1" si="568"/>
        <v>0</v>
      </c>
      <c r="FA106">
        <f t="shared" ca="1" si="569"/>
        <v>0</v>
      </c>
      <c r="FB106">
        <f t="shared" ca="1" si="570"/>
        <v>0</v>
      </c>
      <c r="FC106">
        <f t="shared" ca="1" si="571"/>
        <v>0</v>
      </c>
      <c r="FD106">
        <f t="shared" ca="1" si="572"/>
        <v>0</v>
      </c>
      <c r="FE106">
        <f t="shared" ca="1" si="573"/>
        <v>0</v>
      </c>
      <c r="FF106">
        <f t="shared" ca="1" si="574"/>
        <v>0</v>
      </c>
      <c r="FG106">
        <f t="shared" ca="1" si="575"/>
        <v>0</v>
      </c>
      <c r="FH106">
        <f t="shared" ca="1" si="576"/>
        <v>0</v>
      </c>
      <c r="FI106">
        <f t="shared" ca="1" si="577"/>
        <v>0</v>
      </c>
      <c r="FJ106">
        <f t="shared" ca="1" si="578"/>
        <v>0</v>
      </c>
      <c r="FK106">
        <f t="shared" ca="1" si="579"/>
        <v>1</v>
      </c>
      <c r="FL106">
        <f t="shared" ca="1" si="580"/>
        <v>0</v>
      </c>
      <c r="FM106">
        <f t="shared" ca="1" si="581"/>
        <v>0</v>
      </c>
      <c r="FN106">
        <f t="shared" ca="1" si="582"/>
        <v>0</v>
      </c>
      <c r="FO106">
        <f t="shared" ca="1" si="583"/>
        <v>0</v>
      </c>
      <c r="FP106">
        <f t="shared" ca="1" si="584"/>
        <v>0</v>
      </c>
      <c r="FQ106">
        <f t="shared" ca="1" si="585"/>
        <v>0</v>
      </c>
      <c r="FR106">
        <f t="shared" ca="1" si="586"/>
        <v>0</v>
      </c>
      <c r="FS106">
        <f t="shared" ca="1" si="587"/>
        <v>0</v>
      </c>
      <c r="FT106">
        <f t="shared" ca="1" si="588"/>
        <v>0</v>
      </c>
      <c r="FU106">
        <f t="shared" ca="1" si="589"/>
        <v>2</v>
      </c>
      <c r="FV106">
        <f t="shared" ca="1" si="590"/>
        <v>0</v>
      </c>
      <c r="FW106">
        <f t="shared" ca="1" si="591"/>
        <v>0</v>
      </c>
      <c r="FX106">
        <f t="shared" ca="1" si="592"/>
        <v>0</v>
      </c>
      <c r="FY106">
        <f t="shared" ca="1" si="593"/>
        <v>0</v>
      </c>
      <c r="FZ106">
        <f t="shared" ca="1" si="594"/>
        <v>0</v>
      </c>
      <c r="GA106">
        <f t="shared" ca="1" si="595"/>
        <v>0</v>
      </c>
      <c r="GB106">
        <f t="shared" ca="1" si="596"/>
        <v>0</v>
      </c>
      <c r="GC106">
        <f t="shared" ca="1" si="597"/>
        <v>0</v>
      </c>
      <c r="GD106">
        <f t="shared" ca="1" si="598"/>
        <v>0</v>
      </c>
      <c r="GE106">
        <f t="shared" ca="1" si="599"/>
        <v>0</v>
      </c>
      <c r="GF106">
        <f t="shared" ca="1" si="600"/>
        <v>0</v>
      </c>
      <c r="GG106">
        <f t="shared" ca="1" si="601"/>
        <v>0</v>
      </c>
      <c r="GH106">
        <f t="shared" ca="1" si="602"/>
        <v>0</v>
      </c>
      <c r="GI106">
        <f t="shared" ca="1" si="603"/>
        <v>0</v>
      </c>
      <c r="GJ106">
        <f t="shared" ca="1" si="604"/>
        <v>0</v>
      </c>
      <c r="GK106">
        <f t="shared" ca="1" si="605"/>
        <v>0</v>
      </c>
      <c r="GL106">
        <f t="shared" ca="1" si="606"/>
        <v>0</v>
      </c>
      <c r="GM106">
        <f t="shared" ca="1" si="607"/>
        <v>0</v>
      </c>
      <c r="GN106">
        <f t="shared" ca="1" si="608"/>
        <v>0</v>
      </c>
      <c r="GO106">
        <f t="shared" ca="1" si="609"/>
        <v>0</v>
      </c>
      <c r="GP106">
        <f t="shared" ca="1" si="610"/>
        <v>0</v>
      </c>
      <c r="GQ106">
        <f t="shared" ca="1" si="611"/>
        <v>0</v>
      </c>
      <c r="GR106">
        <f t="shared" ca="1" si="612"/>
        <v>0</v>
      </c>
      <c r="GS106">
        <f t="shared" ca="1" si="613"/>
        <v>0</v>
      </c>
      <c r="GT106">
        <f t="shared" ca="1" si="614"/>
        <v>0</v>
      </c>
      <c r="GU106">
        <f t="shared" ca="1" si="615"/>
        <v>0</v>
      </c>
      <c r="GV106">
        <f t="shared" ca="1" si="616"/>
        <v>0</v>
      </c>
      <c r="GW106">
        <f t="shared" ca="1" si="617"/>
        <v>0</v>
      </c>
      <c r="GX106">
        <f t="shared" ca="1" si="618"/>
        <v>0</v>
      </c>
      <c r="GY106">
        <f t="shared" ca="1" si="619"/>
        <v>1</v>
      </c>
      <c r="GZ106">
        <f t="shared" ca="1" si="620"/>
        <v>0</v>
      </c>
      <c r="HA106">
        <f t="shared" ca="1" si="621"/>
        <v>0</v>
      </c>
      <c r="HB106">
        <f t="shared" ca="1" si="622"/>
        <v>0</v>
      </c>
      <c r="HC106">
        <f t="shared" ca="1" si="623"/>
        <v>0</v>
      </c>
      <c r="HD106">
        <f t="shared" ca="1" si="624"/>
        <v>0</v>
      </c>
      <c r="HE106">
        <f t="shared" ca="1" si="625"/>
        <v>0</v>
      </c>
      <c r="HF106">
        <f t="shared" ca="1" si="626"/>
        <v>0</v>
      </c>
      <c r="HG106">
        <f t="shared" ca="1" si="627"/>
        <v>0</v>
      </c>
      <c r="HH106">
        <f t="shared" ca="1" si="628"/>
        <v>0</v>
      </c>
      <c r="HI106">
        <f t="shared" ca="1" si="629"/>
        <v>0</v>
      </c>
    </row>
    <row r="107" spans="2:217" x14ac:dyDescent="0.2">
      <c r="B107" s="2">
        <v>45353</v>
      </c>
      <c r="C107">
        <v>1</v>
      </c>
      <c r="D107">
        <v>2</v>
      </c>
      <c r="E107">
        <v>19</v>
      </c>
      <c r="F107">
        <v>9</v>
      </c>
      <c r="G107" s="5">
        <v>16</v>
      </c>
      <c r="H107">
        <f t="shared" ca="1" si="420"/>
        <v>6.666666666666667</v>
      </c>
      <c r="I107">
        <f t="shared" ca="1" si="421"/>
        <v>9</v>
      </c>
      <c r="J107">
        <f t="shared" ca="1" si="422"/>
        <v>9.3372893046107137</v>
      </c>
      <c r="K107">
        <f t="shared" ca="1" si="423"/>
        <v>-2.7603703703703637</v>
      </c>
      <c r="L107">
        <f t="shared" ca="1" si="424"/>
        <v>9.3372893046107137</v>
      </c>
      <c r="M107">
        <f t="shared" ca="1" si="425"/>
        <v>0</v>
      </c>
      <c r="N107">
        <f t="shared" ca="1" si="426"/>
        <v>0.50990879163337965</v>
      </c>
      <c r="O107">
        <f t="shared" ca="1" si="427"/>
        <v>236.38900000000001</v>
      </c>
      <c r="P107">
        <f t="shared" ca="1" si="428"/>
        <v>227.31699999999901</v>
      </c>
      <c r="Q107">
        <f t="shared" ca="1" si="429"/>
        <v>236.3107733613333</v>
      </c>
      <c r="R107">
        <f t="shared" ca="1" si="430"/>
        <v>50</v>
      </c>
      <c r="S107">
        <f t="shared" ca="1" si="431"/>
        <v>0</v>
      </c>
      <c r="T107">
        <f t="shared" ca="1" si="432"/>
        <v>0.34621322033239094</v>
      </c>
      <c r="U107">
        <f t="shared" ca="1" si="433"/>
        <v>-1</v>
      </c>
      <c r="V107">
        <f t="shared" ca="1" si="434"/>
        <v>1</v>
      </c>
      <c r="W107">
        <f t="shared" ca="1" si="435"/>
        <v>0.34621322033239094</v>
      </c>
      <c r="X107">
        <f t="shared" ca="1" si="436"/>
        <v>1.5185185185185135</v>
      </c>
      <c r="Y107">
        <f t="shared" ca="1" si="437"/>
        <v>2.1481481481481466</v>
      </c>
      <c r="Z107">
        <f t="shared" ca="1" si="438"/>
        <v>2.6666666666666603</v>
      </c>
      <c r="AA107">
        <f t="shared" ca="1" si="439"/>
        <v>3.6905584752706333</v>
      </c>
      <c r="AB107">
        <f t="shared" ca="1" si="440"/>
        <v>-0.21272963715516865</v>
      </c>
      <c r="AC107">
        <f t="shared" ca="1" si="441"/>
        <v>-1.55708263973267E-16</v>
      </c>
      <c r="AD107">
        <f t="shared" ca="1" si="442"/>
        <v>-2.4130591670164137</v>
      </c>
      <c r="AE107">
        <f t="shared" ca="1" si="443"/>
        <v>-9.9277260874021148E-17</v>
      </c>
      <c r="AF107">
        <f t="shared" ca="1" si="444"/>
        <v>-3.2626474690872098</v>
      </c>
      <c r="AG107">
        <f t="shared" ca="1" si="445"/>
        <v>0.22194864914039403</v>
      </c>
      <c r="AH107">
        <f t="shared" ca="1" si="446"/>
        <v>-1.8720896594370799</v>
      </c>
      <c r="AI107">
        <f t="shared" ca="1" si="447"/>
        <v>2.9099987953505239E-6</v>
      </c>
      <c r="AJ107">
        <f t="shared" ca="1" si="448"/>
        <v>440.85598703548402</v>
      </c>
      <c r="AK107">
        <f t="shared" ca="1" si="449"/>
        <v>13.630768281804366</v>
      </c>
      <c r="AL107">
        <f t="shared" ca="1" si="450"/>
        <v>13.284499559512199</v>
      </c>
      <c r="AM107">
        <f t="shared" ca="1" si="451"/>
        <v>6.4419978506885762</v>
      </c>
      <c r="AN107">
        <f t="shared" ca="1" si="452"/>
        <v>7.5087598138762743</v>
      </c>
      <c r="AO107">
        <f t="shared" ca="1" si="453"/>
        <v>6.2949083297513866</v>
      </c>
      <c r="AP107">
        <f t="shared" ca="1" si="454"/>
        <v>1.9532675432515099</v>
      </c>
      <c r="AQ107">
        <f t="shared" ca="1" si="455"/>
        <v>1.1287319440015167</v>
      </c>
      <c r="AR107">
        <f t="shared" ca="1" si="456"/>
        <v>1.1287319440015167</v>
      </c>
      <c r="AS107">
        <f t="shared" ca="1" si="457"/>
        <v>0.60163377162575804</v>
      </c>
      <c r="AT107">
        <f t="shared" ca="1" si="458"/>
        <v>0.60163377162575804</v>
      </c>
      <c r="AU107">
        <f t="shared" ca="1" si="459"/>
        <v>0.30081688581287863</v>
      </c>
      <c r="AV107">
        <f t="shared" ca="1" si="460"/>
        <v>0.30081688581287863</v>
      </c>
      <c r="AW107">
        <f t="shared" ca="1" si="461"/>
        <v>-0.11333333333333333</v>
      </c>
      <c r="AX107">
        <f t="shared" ca="1" si="462"/>
        <v>3324.5160444896733</v>
      </c>
      <c r="AY107">
        <f t="shared" ca="1" si="463"/>
        <v>1.9810624235920233</v>
      </c>
      <c r="AZ107">
        <f t="shared" ca="1" si="464"/>
        <v>4.4344031502817094</v>
      </c>
      <c r="BA107">
        <f t="shared" ca="1" si="465"/>
        <v>2.7959957036811431</v>
      </c>
      <c r="BB107">
        <f t="shared" ca="1" si="466"/>
        <v>84.365797175275262</v>
      </c>
      <c r="BC107">
        <f t="shared" ca="1" si="467"/>
        <v>29.689381850270298</v>
      </c>
      <c r="BD107">
        <f t="shared" ca="1" si="468"/>
        <v>3.8348690385764663</v>
      </c>
      <c r="BE107">
        <f t="shared" ca="1" si="469"/>
        <v>0</v>
      </c>
      <c r="BF107">
        <f t="shared" ca="1" si="470"/>
        <v>0</v>
      </c>
      <c r="BG107">
        <f t="shared" ca="1" si="471"/>
        <v>0</v>
      </c>
      <c r="BH107">
        <f t="shared" ca="1" si="472"/>
        <v>4.2355262349845999</v>
      </c>
      <c r="BI107">
        <f t="shared" ca="1" si="473"/>
        <v>0</v>
      </c>
      <c r="BJ107">
        <f t="shared" ca="1" si="474"/>
        <v>1.4634716825582732</v>
      </c>
      <c r="BK107">
        <f t="shared" ca="1" si="475"/>
        <v>0</v>
      </c>
      <c r="BL107">
        <f t="shared" ca="1" si="476"/>
        <v>0</v>
      </c>
      <c r="BM107">
        <f t="shared" ca="1" si="477"/>
        <v>20.141395692210931</v>
      </c>
      <c r="BN107">
        <f t="shared" ca="1" si="478"/>
        <v>4.0282791384421666</v>
      </c>
      <c r="BO107">
        <f t="shared" ca="1" si="479"/>
        <v>7.7372467995734935</v>
      </c>
      <c r="BP107">
        <f t="shared" ca="1" si="480"/>
        <v>12.555791126565225</v>
      </c>
      <c r="BQ107">
        <f t="shared" ca="1" si="481"/>
        <v>43.612931104834537</v>
      </c>
      <c r="BR107">
        <f t="shared" ca="1" si="482"/>
        <v>1.8957954248945201</v>
      </c>
      <c r="BS107">
        <f t="shared" ca="1" si="483"/>
        <v>0</v>
      </c>
      <c r="BT107">
        <f t="shared" ca="1" si="484"/>
        <v>0</v>
      </c>
      <c r="BU107">
        <f t="shared" ca="1" si="485"/>
        <v>0</v>
      </c>
      <c r="BV107">
        <f t="shared" ca="1" si="486"/>
        <v>4.3312397895439601</v>
      </c>
      <c r="BW107">
        <f t="shared" ca="1" si="487"/>
        <v>0</v>
      </c>
      <c r="BX107">
        <f t="shared" ca="1" si="488"/>
        <v>33.845995243908597</v>
      </c>
      <c r="BY107">
        <f t="shared" ca="1" si="489"/>
        <v>0</v>
      </c>
      <c r="BZ107">
        <f t="shared" ca="1" si="490"/>
        <v>0</v>
      </c>
      <c r="CA107">
        <f t="shared" ca="1" si="491"/>
        <v>29.689381850270298</v>
      </c>
      <c r="CB107">
        <f t="shared" ca="1" si="492"/>
        <v>3.3592671074527662</v>
      </c>
      <c r="CC107">
        <f t="shared" ca="1" si="493"/>
        <v>0</v>
      </c>
      <c r="CD107">
        <f t="shared" ca="1" si="494"/>
        <v>0</v>
      </c>
      <c r="CE107">
        <f t="shared" ca="1" si="495"/>
        <v>0</v>
      </c>
      <c r="CF107">
        <f t="shared" ca="1" si="496"/>
        <v>4.3312397895439601</v>
      </c>
      <c r="CG107">
        <f t="shared" ca="1" si="497"/>
        <v>1.9390736136819633</v>
      </c>
      <c r="CH107">
        <f t="shared" ca="1" si="498"/>
        <v>11.933518998152627</v>
      </c>
      <c r="CI107">
        <f t="shared" ca="1" si="499"/>
        <v>28.197953969095298</v>
      </c>
      <c r="CJ107">
        <f t="shared" ca="1" si="500"/>
        <v>4.2355262349845999</v>
      </c>
      <c r="CK107">
        <f t="shared" ca="1" si="501"/>
        <v>0</v>
      </c>
      <c r="CL107">
        <f t="shared" ca="1" si="502"/>
        <v>0</v>
      </c>
      <c r="CM107">
        <f t="shared" ca="1" si="503"/>
        <v>27.64</v>
      </c>
      <c r="CN107">
        <f t="shared" ca="1" si="504"/>
        <v>45.785772183355427</v>
      </c>
      <c r="CO107">
        <f t="shared" ca="1" si="505"/>
        <v>1.4634716825582732</v>
      </c>
      <c r="CP107">
        <f t="shared" ca="1" si="506"/>
        <v>0</v>
      </c>
      <c r="CQ107">
        <f t="shared" ca="1" si="507"/>
        <v>23.976640125261998</v>
      </c>
      <c r="CR107">
        <f t="shared" ca="1" si="508"/>
        <v>0</v>
      </c>
      <c r="CS107">
        <f t="shared" ca="1" si="509"/>
        <v>0</v>
      </c>
      <c r="CT107">
        <f t="shared" ca="1" si="510"/>
        <v>0</v>
      </c>
      <c r="CU107">
        <f t="shared" ca="1" si="511"/>
        <v>0</v>
      </c>
      <c r="CV107">
        <f t="shared" ca="1" si="512"/>
        <v>0</v>
      </c>
      <c r="CW107">
        <f t="shared" ca="1" si="513"/>
        <v>0</v>
      </c>
      <c r="CX107">
        <f t="shared" ca="1" si="514"/>
        <v>12.460077572005893</v>
      </c>
      <c r="CY107">
        <f t="shared" ca="1" si="515"/>
        <v>69.527438901486462</v>
      </c>
      <c r="CZ107">
        <f t="shared" ca="1" si="516"/>
        <v>0</v>
      </c>
      <c r="DA107">
        <f t="shared" ca="1" si="517"/>
        <v>0</v>
      </c>
      <c r="DB107">
        <f t="shared" ca="1" si="518"/>
        <v>0</v>
      </c>
      <c r="DC107">
        <f t="shared" ca="1" si="519"/>
        <v>-3.1879894179894102</v>
      </c>
      <c r="DD107">
        <f t="shared" ca="1" si="520"/>
        <v>-0.44839506172839333</v>
      </c>
      <c r="DE107">
        <f t="shared" ca="1" si="521"/>
        <v>-3.8404371378180833</v>
      </c>
      <c r="DF107">
        <f t="shared" ca="1" si="522"/>
        <v>0</v>
      </c>
      <c r="DG107">
        <f t="shared" ca="1" si="523"/>
        <v>-2.0506172839506136</v>
      </c>
      <c r="DH107">
        <f t="shared" ca="1" si="524"/>
        <v>0</v>
      </c>
      <c r="DI107">
        <f t="shared" ca="1" si="525"/>
        <v>9.5238095238094664E-2</v>
      </c>
      <c r="DJ107">
        <f t="shared" ca="1" si="526"/>
        <v>9</v>
      </c>
      <c r="DK107">
        <f t="shared" ca="1" si="527"/>
        <v>3</v>
      </c>
      <c r="DL107">
        <f t="shared" ca="1" si="528"/>
        <v>1</v>
      </c>
      <c r="DM107">
        <f t="shared" ca="1" si="529"/>
        <v>0</v>
      </c>
      <c r="DN107">
        <f t="shared" ca="1" si="530"/>
        <v>0</v>
      </c>
      <c r="DO107">
        <f t="shared" ca="1" si="531"/>
        <v>0</v>
      </c>
      <c r="DP107">
        <f t="shared" ca="1" si="532"/>
        <v>1</v>
      </c>
      <c r="DQ107">
        <f t="shared" ca="1" si="533"/>
        <v>0</v>
      </c>
      <c r="DR107">
        <f t="shared" ca="1" si="534"/>
        <v>1</v>
      </c>
      <c r="DS107">
        <f t="shared" ca="1" si="535"/>
        <v>0</v>
      </c>
      <c r="DT107">
        <f t="shared" ca="1" si="536"/>
        <v>1</v>
      </c>
      <c r="DU107">
        <f t="shared" ca="1" si="537"/>
        <v>2.3333333333333335</v>
      </c>
      <c r="DV107">
        <f t="shared" ca="1" si="538"/>
        <v>1.6666666666666667</v>
      </c>
      <c r="DW107">
        <f t="shared" ca="1" si="539"/>
        <v>0</v>
      </c>
      <c r="DX107">
        <f t="shared" ca="1" si="540"/>
        <v>0</v>
      </c>
      <c r="DY107">
        <f t="shared" ca="1" si="541"/>
        <v>0</v>
      </c>
      <c r="DZ107">
        <f t="shared" ca="1" si="542"/>
        <v>1</v>
      </c>
      <c r="EA107">
        <f t="shared" ca="1" si="543"/>
        <v>-2.4772999999999903</v>
      </c>
      <c r="EB107">
        <f t="shared" ca="1" si="544"/>
        <v>31.6721</v>
      </c>
      <c r="EC107">
        <f t="shared" ca="1" si="545"/>
        <v>0</v>
      </c>
      <c r="ED107">
        <f t="shared" ca="1" si="546"/>
        <v>0</v>
      </c>
      <c r="EE107">
        <f t="shared" ca="1" si="547"/>
        <v>0</v>
      </c>
      <c r="EF107">
        <f t="shared" ca="1" si="548"/>
        <v>0</v>
      </c>
      <c r="EG107">
        <f t="shared" ca="1" si="549"/>
        <v>0</v>
      </c>
      <c r="EH107">
        <f t="shared" ca="1" si="550"/>
        <v>0</v>
      </c>
      <c r="EI107">
        <f t="shared" ca="1" si="551"/>
        <v>0</v>
      </c>
      <c r="EJ107">
        <f t="shared" ca="1" si="552"/>
        <v>0</v>
      </c>
      <c r="EK107">
        <f t="shared" ca="1" si="553"/>
        <v>0</v>
      </c>
      <c r="EL107">
        <f t="shared" ca="1" si="554"/>
        <v>0</v>
      </c>
      <c r="EM107">
        <f t="shared" ca="1" si="555"/>
        <v>0</v>
      </c>
      <c r="EN107">
        <f t="shared" ca="1" si="556"/>
        <v>0</v>
      </c>
      <c r="EO107">
        <f t="shared" ca="1" si="557"/>
        <v>0</v>
      </c>
      <c r="EP107">
        <f t="shared" ca="1" si="558"/>
        <v>0</v>
      </c>
      <c r="EQ107">
        <f t="shared" ca="1" si="559"/>
        <v>0</v>
      </c>
      <c r="ER107">
        <f t="shared" ca="1" si="560"/>
        <v>0</v>
      </c>
      <c r="ES107">
        <f t="shared" ca="1" si="561"/>
        <v>0</v>
      </c>
      <c r="ET107">
        <f t="shared" ca="1" si="562"/>
        <v>0</v>
      </c>
      <c r="EU107">
        <f t="shared" ca="1" si="563"/>
        <v>0</v>
      </c>
      <c r="EV107">
        <f t="shared" ca="1" si="564"/>
        <v>0</v>
      </c>
      <c r="EW107">
        <f t="shared" ca="1" si="565"/>
        <v>0</v>
      </c>
      <c r="EX107">
        <f t="shared" ca="1" si="566"/>
        <v>0</v>
      </c>
      <c r="EY107">
        <f t="shared" ca="1" si="567"/>
        <v>0</v>
      </c>
      <c r="EZ107">
        <f t="shared" ca="1" si="568"/>
        <v>0</v>
      </c>
      <c r="FA107">
        <f t="shared" ca="1" si="569"/>
        <v>0</v>
      </c>
      <c r="FB107">
        <f t="shared" ca="1" si="570"/>
        <v>0</v>
      </c>
      <c r="FC107">
        <f t="shared" ca="1" si="571"/>
        <v>0</v>
      </c>
      <c r="FD107">
        <f t="shared" ca="1" si="572"/>
        <v>0</v>
      </c>
      <c r="FE107">
        <f t="shared" ca="1" si="573"/>
        <v>0</v>
      </c>
      <c r="FF107">
        <f t="shared" ca="1" si="574"/>
        <v>0</v>
      </c>
      <c r="FG107">
        <f t="shared" ca="1" si="575"/>
        <v>0</v>
      </c>
      <c r="FH107">
        <f t="shared" ca="1" si="576"/>
        <v>0</v>
      </c>
      <c r="FI107">
        <f t="shared" ca="1" si="577"/>
        <v>0</v>
      </c>
      <c r="FJ107">
        <f t="shared" ca="1" si="578"/>
        <v>0</v>
      </c>
      <c r="FK107">
        <f t="shared" ca="1" si="579"/>
        <v>1</v>
      </c>
      <c r="FL107">
        <f t="shared" ca="1" si="580"/>
        <v>0</v>
      </c>
      <c r="FM107">
        <f t="shared" ca="1" si="581"/>
        <v>0</v>
      </c>
      <c r="FN107">
        <f t="shared" ca="1" si="582"/>
        <v>0</v>
      </c>
      <c r="FO107">
        <f t="shared" ca="1" si="583"/>
        <v>0</v>
      </c>
      <c r="FP107">
        <f t="shared" ca="1" si="584"/>
        <v>0</v>
      </c>
      <c r="FQ107">
        <f t="shared" ca="1" si="585"/>
        <v>0</v>
      </c>
      <c r="FR107">
        <f t="shared" ca="1" si="586"/>
        <v>0</v>
      </c>
      <c r="FS107">
        <f t="shared" ca="1" si="587"/>
        <v>0</v>
      </c>
      <c r="FT107">
        <f t="shared" ca="1" si="588"/>
        <v>0</v>
      </c>
      <c r="FU107">
        <f t="shared" ca="1" si="589"/>
        <v>1.3333333333333333</v>
      </c>
      <c r="FV107">
        <f t="shared" ca="1" si="590"/>
        <v>0</v>
      </c>
      <c r="FW107">
        <f t="shared" ca="1" si="591"/>
        <v>0</v>
      </c>
      <c r="FX107">
        <f t="shared" ca="1" si="592"/>
        <v>0</v>
      </c>
      <c r="FY107">
        <f t="shared" ca="1" si="593"/>
        <v>0</v>
      </c>
      <c r="FZ107">
        <f t="shared" ca="1" si="594"/>
        <v>0</v>
      </c>
      <c r="GA107">
        <f t="shared" ca="1" si="595"/>
        <v>0</v>
      </c>
      <c r="GB107">
        <f t="shared" ca="1" si="596"/>
        <v>0</v>
      </c>
      <c r="GC107">
        <f t="shared" ca="1" si="597"/>
        <v>0</v>
      </c>
      <c r="GD107">
        <f t="shared" ca="1" si="598"/>
        <v>0</v>
      </c>
      <c r="GE107">
        <f t="shared" ca="1" si="599"/>
        <v>0</v>
      </c>
      <c r="GF107">
        <f t="shared" ca="1" si="600"/>
        <v>0</v>
      </c>
      <c r="GG107">
        <f t="shared" ca="1" si="601"/>
        <v>0</v>
      </c>
      <c r="GH107">
        <f t="shared" ca="1" si="602"/>
        <v>0</v>
      </c>
      <c r="GI107">
        <f t="shared" ca="1" si="603"/>
        <v>0</v>
      </c>
      <c r="GJ107">
        <f t="shared" ca="1" si="604"/>
        <v>0</v>
      </c>
      <c r="GK107">
        <f t="shared" ca="1" si="605"/>
        <v>0</v>
      </c>
      <c r="GL107">
        <f t="shared" ca="1" si="606"/>
        <v>0</v>
      </c>
      <c r="GM107">
        <f t="shared" ca="1" si="607"/>
        <v>0</v>
      </c>
      <c r="GN107">
        <f t="shared" ca="1" si="608"/>
        <v>0</v>
      </c>
      <c r="GO107">
        <f t="shared" ca="1" si="609"/>
        <v>0</v>
      </c>
      <c r="GP107">
        <f t="shared" ca="1" si="610"/>
        <v>0</v>
      </c>
      <c r="GQ107">
        <f t="shared" ca="1" si="611"/>
        <v>0</v>
      </c>
      <c r="GR107">
        <f t="shared" ca="1" si="612"/>
        <v>0</v>
      </c>
      <c r="GS107">
        <f t="shared" ca="1" si="613"/>
        <v>0</v>
      </c>
      <c r="GT107">
        <f t="shared" ca="1" si="614"/>
        <v>0</v>
      </c>
      <c r="GU107">
        <f t="shared" ca="1" si="615"/>
        <v>0</v>
      </c>
      <c r="GV107">
        <f t="shared" ca="1" si="616"/>
        <v>0</v>
      </c>
      <c r="GW107">
        <f t="shared" ca="1" si="617"/>
        <v>0</v>
      </c>
      <c r="GX107">
        <f t="shared" ca="1" si="618"/>
        <v>0</v>
      </c>
      <c r="GY107">
        <f t="shared" ca="1" si="619"/>
        <v>1</v>
      </c>
      <c r="GZ107">
        <f t="shared" ca="1" si="620"/>
        <v>0</v>
      </c>
      <c r="HA107">
        <f t="shared" ca="1" si="621"/>
        <v>0</v>
      </c>
      <c r="HB107">
        <f t="shared" ca="1" si="622"/>
        <v>0</v>
      </c>
      <c r="HC107">
        <f t="shared" ca="1" si="623"/>
        <v>0</v>
      </c>
      <c r="HD107">
        <f t="shared" ca="1" si="624"/>
        <v>0</v>
      </c>
      <c r="HE107">
        <f t="shared" ca="1" si="625"/>
        <v>0</v>
      </c>
      <c r="HF107">
        <f t="shared" ca="1" si="626"/>
        <v>0</v>
      </c>
      <c r="HG107">
        <f t="shared" ca="1" si="627"/>
        <v>0</v>
      </c>
      <c r="HH107">
        <f t="shared" ca="1" si="628"/>
        <v>0</v>
      </c>
      <c r="HI107">
        <f t="shared" ca="1" si="629"/>
        <v>0</v>
      </c>
    </row>
    <row r="108" spans="2:217" x14ac:dyDescent="0.2">
      <c r="B108" s="2">
        <v>45353</v>
      </c>
      <c r="C108">
        <v>1</v>
      </c>
      <c r="D108">
        <v>1</v>
      </c>
      <c r="E108">
        <v>4</v>
      </c>
      <c r="F108">
        <v>10</v>
      </c>
      <c r="G108" s="5">
        <v>258</v>
      </c>
      <c r="H108">
        <f t="shared" ca="1" si="420"/>
        <v>6</v>
      </c>
      <c r="I108">
        <f t="shared" ca="1" si="421"/>
        <v>12</v>
      </c>
      <c r="J108">
        <f t="shared" ca="1" si="422"/>
        <v>7.4715856481481451</v>
      </c>
      <c r="K108">
        <f t="shared" ca="1" si="423"/>
        <v>-3.61233938019652</v>
      </c>
      <c r="L108">
        <f t="shared" ca="1" si="424"/>
        <v>7.4715856481481451</v>
      </c>
      <c r="M108">
        <f t="shared" ca="1" si="425"/>
        <v>0</v>
      </c>
      <c r="N108">
        <f t="shared" ca="1" si="426"/>
        <v>0.51102810955417954</v>
      </c>
      <c r="O108">
        <f t="shared" ca="1" si="427"/>
        <v>225.07299999999998</v>
      </c>
      <c r="P108">
        <f t="shared" ca="1" si="428"/>
        <v>212.97699999999901</v>
      </c>
      <c r="Q108">
        <f t="shared" ca="1" si="429"/>
        <v>225.00144738399999</v>
      </c>
      <c r="R108">
        <f t="shared" ca="1" si="430"/>
        <v>48</v>
      </c>
      <c r="S108">
        <f t="shared" ca="1" si="431"/>
        <v>0</v>
      </c>
      <c r="T108">
        <f t="shared" ca="1" si="432"/>
        <v>0.34401115293571249</v>
      </c>
      <c r="U108">
        <f t="shared" ca="1" si="433"/>
        <v>-1</v>
      </c>
      <c r="V108">
        <f t="shared" ca="1" si="434"/>
        <v>1</v>
      </c>
      <c r="W108">
        <f t="shared" ca="1" si="435"/>
        <v>0.34401115293571249</v>
      </c>
      <c r="X108">
        <f t="shared" ca="1" si="436"/>
        <v>1.8333333333333299</v>
      </c>
      <c r="Y108">
        <f t="shared" ca="1" si="437"/>
        <v>2.6</v>
      </c>
      <c r="Z108">
        <f t="shared" ca="1" si="438"/>
        <v>3.15</v>
      </c>
      <c r="AA108">
        <f t="shared" ca="1" si="439"/>
        <v>-1.664501278955356E-15</v>
      </c>
      <c r="AB108">
        <f t="shared" ca="1" si="440"/>
        <v>-0.23120888329641398</v>
      </c>
      <c r="AC108">
        <f t="shared" ca="1" si="441"/>
        <v>-0.41853020401708635</v>
      </c>
      <c r="AD108">
        <f t="shared" ca="1" si="442"/>
        <v>-2.5825569709056948</v>
      </c>
      <c r="AE108">
        <f t="shared" ca="1" si="443"/>
        <v>-0.40575516730109412</v>
      </c>
      <c r="AF108">
        <f t="shared" ca="1" si="444"/>
        <v>-3.3254181648382648</v>
      </c>
      <c r="AG108">
        <f t="shared" ca="1" si="445"/>
        <v>-3.1449968671745452E-17</v>
      </c>
      <c r="AH108">
        <f t="shared" ca="1" si="446"/>
        <v>-1.8904631886976948</v>
      </c>
      <c r="AI108">
        <f t="shared" ca="1" si="447"/>
        <v>2.2049986691258248E-6</v>
      </c>
      <c r="AJ108">
        <f t="shared" ca="1" si="448"/>
        <v>404.94878914215496</v>
      </c>
      <c r="AK108">
        <f t="shared" ca="1" si="449"/>
        <v>15.73205080756885</v>
      </c>
      <c r="AL108">
        <f t="shared" ca="1" si="450"/>
        <v>15.8251780685091</v>
      </c>
      <c r="AM108">
        <f t="shared" ca="1" si="451"/>
        <v>5.9826763596854997</v>
      </c>
      <c r="AN108">
        <f t="shared" ca="1" si="452"/>
        <v>8.0877132402714693</v>
      </c>
      <c r="AO108">
        <f t="shared" ca="1" si="453"/>
        <v>7.4402475842498497</v>
      </c>
      <c r="AP108">
        <f t="shared" ca="1" si="454"/>
        <v>1.5986067977499738</v>
      </c>
      <c r="AQ108">
        <f t="shared" ca="1" si="455"/>
        <v>0.79930339887498447</v>
      </c>
      <c r="AR108">
        <f t="shared" ca="1" si="456"/>
        <v>0.79930339887498447</v>
      </c>
      <c r="AS108">
        <f t="shared" ca="1" si="457"/>
        <v>0.39965169943749401</v>
      </c>
      <c r="AT108">
        <f t="shared" ca="1" si="458"/>
        <v>0.39965169943749401</v>
      </c>
      <c r="AU108">
        <f t="shared" ca="1" si="459"/>
        <v>0.19817627457812065</v>
      </c>
      <c r="AV108">
        <f t="shared" ca="1" si="460"/>
        <v>0.19817627457812065</v>
      </c>
      <c r="AW108">
        <f t="shared" ca="1" si="461"/>
        <v>0.3</v>
      </c>
      <c r="AX108">
        <f t="shared" ca="1" si="462"/>
        <v>8144.9422522459499</v>
      </c>
      <c r="AY108">
        <f t="shared" ca="1" si="463"/>
        <v>1.2884697203240676</v>
      </c>
      <c r="AZ108">
        <f t="shared" ca="1" si="464"/>
        <v>7.434217019174751</v>
      </c>
      <c r="BA108">
        <f t="shared" ca="1" si="465"/>
        <v>5.9991115278216549</v>
      </c>
      <c r="BB108">
        <f t="shared" ca="1" si="466"/>
        <v>84.515181372030099</v>
      </c>
      <c r="BC108">
        <f t="shared" ca="1" si="467"/>
        <v>29.689381850270301</v>
      </c>
      <c r="BD108">
        <f t="shared" ca="1" si="468"/>
        <v>0</v>
      </c>
      <c r="BE108">
        <f t="shared" ca="1" si="469"/>
        <v>0</v>
      </c>
      <c r="BF108">
        <f t="shared" ca="1" si="470"/>
        <v>0</v>
      </c>
      <c r="BG108">
        <f t="shared" ca="1" si="471"/>
        <v>0</v>
      </c>
      <c r="BH108">
        <f t="shared" ca="1" si="472"/>
        <v>4.2355262349845999</v>
      </c>
      <c r="BI108">
        <f t="shared" ca="1" si="473"/>
        <v>0</v>
      </c>
      <c r="BJ108">
        <f t="shared" ca="1" si="474"/>
        <v>0</v>
      </c>
      <c r="BK108">
        <f t="shared" ca="1" si="475"/>
        <v>0</v>
      </c>
      <c r="BL108">
        <f t="shared" ca="1" si="476"/>
        <v>0</v>
      </c>
      <c r="BM108">
        <f t="shared" ca="1" si="477"/>
        <v>21.718455278470699</v>
      </c>
      <c r="BN108">
        <f t="shared" ca="1" si="478"/>
        <v>5.9681881965131804</v>
      </c>
      <c r="BO108">
        <f t="shared" ca="1" si="479"/>
        <v>9.35487595343068</v>
      </c>
      <c r="BP108">
        <f t="shared" ca="1" si="480"/>
        <v>12.66527318708189</v>
      </c>
      <c r="BQ108">
        <f t="shared" ca="1" si="481"/>
        <v>46.2617350907869</v>
      </c>
      <c r="BR108">
        <f t="shared" ca="1" si="482"/>
        <v>0</v>
      </c>
      <c r="BS108">
        <f t="shared" ca="1" si="483"/>
        <v>0</v>
      </c>
      <c r="BT108">
        <f t="shared" ca="1" si="484"/>
        <v>0</v>
      </c>
      <c r="BU108">
        <f t="shared" ca="1" si="485"/>
        <v>0</v>
      </c>
      <c r="BV108">
        <f t="shared" ca="1" si="486"/>
        <v>12.985333410641886</v>
      </c>
      <c r="BW108">
        <f t="shared" ca="1" si="487"/>
        <v>6.4968596843159396</v>
      </c>
      <c r="BX108">
        <f t="shared" ca="1" si="488"/>
        <v>17.887772515006699</v>
      </c>
      <c r="BY108">
        <f t="shared" ca="1" si="489"/>
        <v>0</v>
      </c>
      <c r="BZ108">
        <f t="shared" ca="1" si="490"/>
        <v>0</v>
      </c>
      <c r="CA108">
        <f t="shared" ca="1" si="491"/>
        <v>29.689381850270301</v>
      </c>
      <c r="CB108">
        <f t="shared" ca="1" si="492"/>
        <v>0</v>
      </c>
      <c r="CC108">
        <f t="shared" ca="1" si="493"/>
        <v>0</v>
      </c>
      <c r="CD108">
        <f t="shared" ca="1" si="494"/>
        <v>0</v>
      </c>
      <c r="CE108">
        <f t="shared" ca="1" si="495"/>
        <v>6.4968596843159396</v>
      </c>
      <c r="CF108">
        <f t="shared" ca="1" si="496"/>
        <v>3.1864624506646848</v>
      </c>
      <c r="CG108">
        <f t="shared" ca="1" si="497"/>
        <v>0</v>
      </c>
      <c r="CH108">
        <f t="shared" ca="1" si="498"/>
        <v>24.91742371135765</v>
      </c>
      <c r="CI108">
        <f t="shared" ca="1" si="499"/>
        <v>15.106046769158199</v>
      </c>
      <c r="CJ108">
        <f t="shared" ca="1" si="500"/>
        <v>4.2355262349845999</v>
      </c>
      <c r="CK108">
        <f t="shared" ca="1" si="501"/>
        <v>0</v>
      </c>
      <c r="CL108">
        <f t="shared" ca="1" si="502"/>
        <v>0</v>
      </c>
      <c r="CM108">
        <f t="shared" ca="1" si="503"/>
        <v>27.64</v>
      </c>
      <c r="CN108">
        <f t="shared" ca="1" si="504"/>
        <v>43.082707334972852</v>
      </c>
      <c r="CO108">
        <f t="shared" ca="1" si="505"/>
        <v>0</v>
      </c>
      <c r="CP108">
        <f t="shared" ca="1" si="506"/>
        <v>0</v>
      </c>
      <c r="CQ108">
        <f t="shared" ca="1" si="507"/>
        <v>23.976640125262001</v>
      </c>
      <c r="CR108">
        <f t="shared" ca="1" si="508"/>
        <v>0</v>
      </c>
      <c r="CS108">
        <f t="shared" ca="1" si="509"/>
        <v>0</v>
      </c>
      <c r="CT108">
        <f t="shared" ca="1" si="510"/>
        <v>0</v>
      </c>
      <c r="CU108">
        <f t="shared" ca="1" si="511"/>
        <v>0</v>
      </c>
      <c r="CV108">
        <f t="shared" ca="1" si="512"/>
        <v>0</v>
      </c>
      <c r="CW108">
        <f t="shared" ca="1" si="513"/>
        <v>0</v>
      </c>
      <c r="CX108">
        <f t="shared" ca="1" si="514"/>
        <v>16.572353240516499</v>
      </c>
      <c r="CY108">
        <f t="shared" ca="1" si="515"/>
        <v>86.39515341553286</v>
      </c>
      <c r="CZ108">
        <f t="shared" ca="1" si="516"/>
        <v>0</v>
      </c>
      <c r="DA108">
        <f t="shared" ca="1" si="517"/>
        <v>0</v>
      </c>
      <c r="DB108">
        <f t="shared" ca="1" si="518"/>
        <v>0</v>
      </c>
      <c r="DC108">
        <f t="shared" ca="1" si="519"/>
        <v>-3.2475216128117852</v>
      </c>
      <c r="DD108">
        <f t="shared" ca="1" si="520"/>
        <v>0</v>
      </c>
      <c r="DE108">
        <f t="shared" ca="1" si="521"/>
        <v>-2.2117739040060451</v>
      </c>
      <c r="DF108">
        <f t="shared" ca="1" si="522"/>
        <v>-5.3480324074074002</v>
      </c>
      <c r="DG108">
        <f t="shared" ca="1" si="523"/>
        <v>-5.3378254913076297</v>
      </c>
      <c r="DH108">
        <f t="shared" ca="1" si="524"/>
        <v>0</v>
      </c>
      <c r="DI108">
        <f t="shared" ca="1" si="525"/>
        <v>0.625</v>
      </c>
      <c r="DJ108">
        <f t="shared" ca="1" si="526"/>
        <v>8</v>
      </c>
      <c r="DK108">
        <f t="shared" ca="1" si="527"/>
        <v>3</v>
      </c>
      <c r="DL108">
        <f t="shared" ca="1" si="528"/>
        <v>1</v>
      </c>
      <c r="DM108">
        <f t="shared" ca="1" si="529"/>
        <v>0</v>
      </c>
      <c r="DN108">
        <f t="shared" ca="1" si="530"/>
        <v>0</v>
      </c>
      <c r="DO108">
        <f t="shared" ca="1" si="531"/>
        <v>0</v>
      </c>
      <c r="DP108">
        <f t="shared" ca="1" si="532"/>
        <v>0.5</v>
      </c>
      <c r="DQ108">
        <f t="shared" ca="1" si="533"/>
        <v>0</v>
      </c>
      <c r="DR108">
        <f t="shared" ca="1" si="534"/>
        <v>0.5</v>
      </c>
      <c r="DS108">
        <f t="shared" ca="1" si="535"/>
        <v>0</v>
      </c>
      <c r="DT108">
        <f t="shared" ca="1" si="536"/>
        <v>1</v>
      </c>
      <c r="DU108">
        <f t="shared" ca="1" si="537"/>
        <v>2</v>
      </c>
      <c r="DV108">
        <f t="shared" ca="1" si="538"/>
        <v>3.5</v>
      </c>
      <c r="DW108">
        <f t="shared" ca="1" si="539"/>
        <v>0</v>
      </c>
      <c r="DX108">
        <f t="shared" ca="1" si="540"/>
        <v>0</v>
      </c>
      <c r="DY108">
        <f t="shared" ca="1" si="541"/>
        <v>0</v>
      </c>
      <c r="DZ108">
        <f t="shared" ca="1" si="542"/>
        <v>0.5</v>
      </c>
      <c r="EA108">
        <f t="shared" ca="1" si="543"/>
        <v>-2.74629999999999</v>
      </c>
      <c r="EB108">
        <f t="shared" ca="1" si="544"/>
        <v>30.2821</v>
      </c>
      <c r="EC108">
        <f t="shared" ca="1" si="545"/>
        <v>0</v>
      </c>
      <c r="ED108">
        <f t="shared" ca="1" si="546"/>
        <v>0</v>
      </c>
      <c r="EE108">
        <f t="shared" ca="1" si="547"/>
        <v>0</v>
      </c>
      <c r="EF108">
        <f t="shared" ca="1" si="548"/>
        <v>0</v>
      </c>
      <c r="EG108">
        <f t="shared" ca="1" si="549"/>
        <v>0</v>
      </c>
      <c r="EH108">
        <f t="shared" ca="1" si="550"/>
        <v>0</v>
      </c>
      <c r="EI108">
        <f t="shared" ca="1" si="551"/>
        <v>0</v>
      </c>
      <c r="EJ108">
        <f t="shared" ca="1" si="552"/>
        <v>0</v>
      </c>
      <c r="EK108">
        <f t="shared" ca="1" si="553"/>
        <v>0</v>
      </c>
      <c r="EL108">
        <f t="shared" ca="1" si="554"/>
        <v>0</v>
      </c>
      <c r="EM108">
        <f t="shared" ca="1" si="555"/>
        <v>0</v>
      </c>
      <c r="EN108">
        <f t="shared" ca="1" si="556"/>
        <v>0</v>
      </c>
      <c r="EO108">
        <f t="shared" ca="1" si="557"/>
        <v>0</v>
      </c>
      <c r="EP108">
        <f t="shared" ca="1" si="558"/>
        <v>0</v>
      </c>
      <c r="EQ108">
        <f t="shared" ca="1" si="559"/>
        <v>0</v>
      </c>
      <c r="ER108">
        <f t="shared" ca="1" si="560"/>
        <v>0</v>
      </c>
      <c r="ES108">
        <f t="shared" ca="1" si="561"/>
        <v>0</v>
      </c>
      <c r="ET108">
        <f t="shared" ca="1" si="562"/>
        <v>0</v>
      </c>
      <c r="EU108">
        <f t="shared" ca="1" si="563"/>
        <v>0</v>
      </c>
      <c r="EV108">
        <f t="shared" ca="1" si="564"/>
        <v>0</v>
      </c>
      <c r="EW108">
        <f t="shared" ca="1" si="565"/>
        <v>0</v>
      </c>
      <c r="EX108">
        <f t="shared" ca="1" si="566"/>
        <v>0</v>
      </c>
      <c r="EY108">
        <f t="shared" ca="1" si="567"/>
        <v>0</v>
      </c>
      <c r="EZ108">
        <f t="shared" ca="1" si="568"/>
        <v>0</v>
      </c>
      <c r="FA108">
        <f t="shared" ca="1" si="569"/>
        <v>0</v>
      </c>
      <c r="FB108">
        <f t="shared" ca="1" si="570"/>
        <v>0</v>
      </c>
      <c r="FC108">
        <f t="shared" ca="1" si="571"/>
        <v>0</v>
      </c>
      <c r="FD108">
        <f t="shared" ca="1" si="572"/>
        <v>0</v>
      </c>
      <c r="FE108">
        <f t="shared" ca="1" si="573"/>
        <v>0</v>
      </c>
      <c r="FF108">
        <f t="shared" ca="1" si="574"/>
        <v>0</v>
      </c>
      <c r="FG108">
        <f t="shared" ca="1" si="575"/>
        <v>0</v>
      </c>
      <c r="FH108">
        <f t="shared" ca="1" si="576"/>
        <v>0</v>
      </c>
      <c r="FI108">
        <f t="shared" ca="1" si="577"/>
        <v>0</v>
      </c>
      <c r="FJ108">
        <f t="shared" ca="1" si="578"/>
        <v>0</v>
      </c>
      <c r="FK108">
        <f t="shared" ca="1" si="579"/>
        <v>0.5</v>
      </c>
      <c r="FL108">
        <f t="shared" ca="1" si="580"/>
        <v>0</v>
      </c>
      <c r="FM108">
        <f t="shared" ca="1" si="581"/>
        <v>0</v>
      </c>
      <c r="FN108">
        <f t="shared" ca="1" si="582"/>
        <v>0</v>
      </c>
      <c r="FO108">
        <f t="shared" ca="1" si="583"/>
        <v>0</v>
      </c>
      <c r="FP108">
        <f t="shared" ca="1" si="584"/>
        <v>0</v>
      </c>
      <c r="FQ108">
        <f t="shared" ca="1" si="585"/>
        <v>0</v>
      </c>
      <c r="FR108">
        <f t="shared" ca="1" si="586"/>
        <v>0</v>
      </c>
      <c r="FS108">
        <f t="shared" ca="1" si="587"/>
        <v>0</v>
      </c>
      <c r="FT108">
        <f t="shared" ca="1" si="588"/>
        <v>0</v>
      </c>
      <c r="FU108">
        <f t="shared" ca="1" si="589"/>
        <v>1</v>
      </c>
      <c r="FV108">
        <f t="shared" ca="1" si="590"/>
        <v>0</v>
      </c>
      <c r="FW108">
        <f t="shared" ca="1" si="591"/>
        <v>0</v>
      </c>
      <c r="FX108">
        <f t="shared" ca="1" si="592"/>
        <v>0</v>
      </c>
      <c r="FY108">
        <f t="shared" ca="1" si="593"/>
        <v>0</v>
      </c>
      <c r="FZ108">
        <f t="shared" ca="1" si="594"/>
        <v>0</v>
      </c>
      <c r="GA108">
        <f t="shared" ca="1" si="595"/>
        <v>0</v>
      </c>
      <c r="GB108">
        <f t="shared" ca="1" si="596"/>
        <v>0</v>
      </c>
      <c r="GC108">
        <f t="shared" ca="1" si="597"/>
        <v>0</v>
      </c>
      <c r="GD108">
        <f t="shared" ca="1" si="598"/>
        <v>0</v>
      </c>
      <c r="GE108">
        <f t="shared" ca="1" si="599"/>
        <v>0</v>
      </c>
      <c r="GF108">
        <f t="shared" ca="1" si="600"/>
        <v>0</v>
      </c>
      <c r="GG108">
        <f t="shared" ca="1" si="601"/>
        <v>0</v>
      </c>
      <c r="GH108">
        <f t="shared" ca="1" si="602"/>
        <v>0</v>
      </c>
      <c r="GI108">
        <f t="shared" ca="1" si="603"/>
        <v>0</v>
      </c>
      <c r="GJ108">
        <f t="shared" ca="1" si="604"/>
        <v>0</v>
      </c>
      <c r="GK108">
        <f t="shared" ca="1" si="605"/>
        <v>0</v>
      </c>
      <c r="GL108">
        <f t="shared" ca="1" si="606"/>
        <v>0</v>
      </c>
      <c r="GM108">
        <f t="shared" ca="1" si="607"/>
        <v>0</v>
      </c>
      <c r="GN108">
        <f t="shared" ca="1" si="608"/>
        <v>0</v>
      </c>
      <c r="GO108">
        <f t="shared" ca="1" si="609"/>
        <v>0</v>
      </c>
      <c r="GP108">
        <f t="shared" ca="1" si="610"/>
        <v>0</v>
      </c>
      <c r="GQ108">
        <f t="shared" ca="1" si="611"/>
        <v>0</v>
      </c>
      <c r="GR108">
        <f t="shared" ca="1" si="612"/>
        <v>0</v>
      </c>
      <c r="GS108">
        <f t="shared" ca="1" si="613"/>
        <v>0</v>
      </c>
      <c r="GT108">
        <f t="shared" ca="1" si="614"/>
        <v>0</v>
      </c>
      <c r="GU108">
        <f t="shared" ca="1" si="615"/>
        <v>0</v>
      </c>
      <c r="GV108">
        <f t="shared" ca="1" si="616"/>
        <v>0</v>
      </c>
      <c r="GW108">
        <f t="shared" ca="1" si="617"/>
        <v>0</v>
      </c>
      <c r="GX108">
        <f t="shared" ca="1" si="618"/>
        <v>0</v>
      </c>
      <c r="GY108">
        <f t="shared" ca="1" si="619"/>
        <v>1</v>
      </c>
      <c r="GZ108">
        <f t="shared" ca="1" si="620"/>
        <v>0</v>
      </c>
      <c r="HA108">
        <f t="shared" ca="1" si="621"/>
        <v>0</v>
      </c>
      <c r="HB108">
        <f t="shared" ca="1" si="622"/>
        <v>0</v>
      </c>
      <c r="HC108">
        <f t="shared" ca="1" si="623"/>
        <v>0</v>
      </c>
      <c r="HD108">
        <f t="shared" ca="1" si="624"/>
        <v>0</v>
      </c>
      <c r="HE108">
        <f t="shared" ca="1" si="625"/>
        <v>0</v>
      </c>
      <c r="HF108">
        <f t="shared" ca="1" si="626"/>
        <v>0</v>
      </c>
      <c r="HG108">
        <f t="shared" ca="1" si="627"/>
        <v>0</v>
      </c>
      <c r="HH108">
        <f t="shared" ca="1" si="628"/>
        <v>0</v>
      </c>
      <c r="HI108">
        <f t="shared" ca="1" si="629"/>
        <v>0</v>
      </c>
    </row>
    <row r="109" spans="2:217" x14ac:dyDescent="0.2">
      <c r="B109" s="2">
        <v>45353</v>
      </c>
      <c r="C109">
        <v>1</v>
      </c>
      <c r="D109">
        <v>1</v>
      </c>
      <c r="E109">
        <v>4</v>
      </c>
      <c r="F109">
        <v>16</v>
      </c>
      <c r="G109" s="5">
        <v>2128</v>
      </c>
      <c r="H109">
        <f t="shared" ca="1" si="420"/>
        <v>6</v>
      </c>
      <c r="I109">
        <f t="shared" ca="1" si="421"/>
        <v>11.5</v>
      </c>
      <c r="J109">
        <f t="shared" ca="1" si="422"/>
        <v>10.314413383408915</v>
      </c>
      <c r="K109">
        <f t="shared" ca="1" si="423"/>
        <v>-3.6429516250944802</v>
      </c>
      <c r="L109">
        <f t="shared" ca="1" si="424"/>
        <v>10.314413383408915</v>
      </c>
      <c r="M109">
        <f t="shared" ca="1" si="425"/>
        <v>0</v>
      </c>
      <c r="N109">
        <f t="shared" ca="1" si="426"/>
        <v>0.52068215992636202</v>
      </c>
      <c r="O109">
        <f t="shared" ca="1" si="427"/>
        <v>234.0679999999995</v>
      </c>
      <c r="P109">
        <f t="shared" ca="1" si="428"/>
        <v>222.47599999999898</v>
      </c>
      <c r="Q109">
        <f t="shared" ca="1" si="429"/>
        <v>233.996736478</v>
      </c>
      <c r="R109">
        <f t="shared" ca="1" si="430"/>
        <v>51</v>
      </c>
      <c r="S109">
        <f t="shared" ca="1" si="431"/>
        <v>0</v>
      </c>
      <c r="T109">
        <f t="shared" ca="1" si="432"/>
        <v>0.34401115293578499</v>
      </c>
      <c r="U109">
        <f t="shared" ca="1" si="433"/>
        <v>-1</v>
      </c>
      <c r="V109">
        <f t="shared" ca="1" si="434"/>
        <v>1</v>
      </c>
      <c r="W109">
        <f t="shared" ca="1" si="435"/>
        <v>0.34401115293578499</v>
      </c>
      <c r="X109">
        <f t="shared" ca="1" si="436"/>
        <v>1.8560606060606</v>
      </c>
      <c r="Y109">
        <f t="shared" ca="1" si="437"/>
        <v>2.5909090909090899</v>
      </c>
      <c r="Z109">
        <f t="shared" ca="1" si="438"/>
        <v>3.1136363636363598</v>
      </c>
      <c r="AA109">
        <f t="shared" ca="1" si="439"/>
        <v>3.0739840681157994E-16</v>
      </c>
      <c r="AB109">
        <f t="shared" ca="1" si="440"/>
        <v>-0.2312051455821385</v>
      </c>
      <c r="AC109">
        <f t="shared" ca="1" si="441"/>
        <v>-0.41132911841048114</v>
      </c>
      <c r="AD109">
        <f t="shared" ca="1" si="442"/>
        <v>-2.5821565780824001</v>
      </c>
      <c r="AE109">
        <f t="shared" ca="1" si="443"/>
        <v>-0.40575516730109407</v>
      </c>
      <c r="AF109">
        <f t="shared" ca="1" si="444"/>
        <v>-3.3254184961744704</v>
      </c>
      <c r="AG109">
        <f t="shared" ca="1" si="445"/>
        <v>2.8975399223220903E-16</v>
      </c>
      <c r="AH109">
        <f t="shared" ca="1" si="446"/>
        <v>-1.8904631855291649</v>
      </c>
      <c r="AI109">
        <f t="shared" ca="1" si="447"/>
        <v>2.2049986691258248E-6</v>
      </c>
      <c r="AJ109">
        <f t="shared" ca="1" si="448"/>
        <v>407.4316902439765</v>
      </c>
      <c r="AK109">
        <f t="shared" ca="1" si="449"/>
        <v>15.73205080756885</v>
      </c>
      <c r="AL109">
        <f t="shared" ca="1" si="450"/>
        <v>15.51416030501375</v>
      </c>
      <c r="AM109">
        <f t="shared" ca="1" si="451"/>
        <v>6.1716585961901149</v>
      </c>
      <c r="AN109">
        <f t="shared" ca="1" si="452"/>
        <v>8.0877132402714693</v>
      </c>
      <c r="AO109">
        <f t="shared" ca="1" si="453"/>
        <v>7.284738702502155</v>
      </c>
      <c r="AP109">
        <f t="shared" ca="1" si="454"/>
        <v>1.6930979160022841</v>
      </c>
      <c r="AQ109">
        <f t="shared" ca="1" si="455"/>
        <v>0.89379451712729452</v>
      </c>
      <c r="AR109">
        <f t="shared" ca="1" si="456"/>
        <v>0.89379451712729452</v>
      </c>
      <c r="AS109">
        <f t="shared" ca="1" si="457"/>
        <v>0.44689725856364748</v>
      </c>
      <c r="AT109">
        <f t="shared" ca="1" si="458"/>
        <v>0.44689725856364748</v>
      </c>
      <c r="AU109">
        <f t="shared" ca="1" si="459"/>
        <v>0.22179905414119763</v>
      </c>
      <c r="AV109">
        <f t="shared" ca="1" si="460"/>
        <v>0.22179905414119763</v>
      </c>
      <c r="AW109">
        <f t="shared" ca="1" si="461"/>
        <v>0.26499999999999996</v>
      </c>
      <c r="AX109">
        <f t="shared" ca="1" si="462"/>
        <v>8144.9422522459499</v>
      </c>
      <c r="AY109">
        <f t="shared" ca="1" si="463"/>
        <v>1.5971372785360025</v>
      </c>
      <c r="AZ109">
        <f t="shared" ca="1" si="464"/>
        <v>7.3385729656044454</v>
      </c>
      <c r="BA109">
        <f t="shared" ca="1" si="465"/>
        <v>6.2468505654242801</v>
      </c>
      <c r="BB109">
        <f t="shared" ca="1" si="466"/>
        <v>85.895463823409301</v>
      </c>
      <c r="BC109">
        <f t="shared" ca="1" si="467"/>
        <v>29.689381850270301</v>
      </c>
      <c r="BD109">
        <f t="shared" ca="1" si="468"/>
        <v>2.9086104205229448</v>
      </c>
      <c r="BE109">
        <f t="shared" ca="1" si="469"/>
        <v>0</v>
      </c>
      <c r="BF109">
        <f t="shared" ca="1" si="470"/>
        <v>0</v>
      </c>
      <c r="BG109">
        <f t="shared" ca="1" si="471"/>
        <v>0</v>
      </c>
      <c r="BH109">
        <f t="shared" ca="1" si="472"/>
        <v>4.2355262349845999</v>
      </c>
      <c r="BI109">
        <f t="shared" ca="1" si="473"/>
        <v>0</v>
      </c>
      <c r="BJ109">
        <f t="shared" ca="1" si="474"/>
        <v>2.1952075238374098</v>
      </c>
      <c r="BK109">
        <f t="shared" ca="1" si="475"/>
        <v>0</v>
      </c>
      <c r="BL109">
        <f t="shared" ca="1" si="476"/>
        <v>0</v>
      </c>
      <c r="BM109">
        <f t="shared" ca="1" si="477"/>
        <v>12.65482721697575</v>
      </c>
      <c r="BN109">
        <f t="shared" ca="1" si="478"/>
        <v>12.010606904176434</v>
      </c>
      <c r="BO109">
        <f t="shared" ca="1" si="479"/>
        <v>9.35487595343068</v>
      </c>
      <c r="BP109">
        <f t="shared" ca="1" si="480"/>
        <v>11.97989390899679</v>
      </c>
      <c r="BQ109">
        <f t="shared" ca="1" si="481"/>
        <v>47.771563336539202</v>
      </c>
      <c r="BR109">
        <f t="shared" ca="1" si="482"/>
        <v>0</v>
      </c>
      <c r="BS109">
        <f t="shared" ca="1" si="483"/>
        <v>0</v>
      </c>
      <c r="BT109">
        <f t="shared" ca="1" si="484"/>
        <v>0</v>
      </c>
      <c r="BU109">
        <f t="shared" ca="1" si="485"/>
        <v>0</v>
      </c>
      <c r="BV109">
        <f t="shared" ca="1" si="486"/>
        <v>12.985333410641886</v>
      </c>
      <c r="BW109">
        <f t="shared" ca="1" si="487"/>
        <v>6.4968596843159396</v>
      </c>
      <c r="BX109">
        <f t="shared" ca="1" si="488"/>
        <v>17.775173581697999</v>
      </c>
      <c r="BY109">
        <f t="shared" ca="1" si="489"/>
        <v>0</v>
      </c>
      <c r="BZ109">
        <f t="shared" ca="1" si="490"/>
        <v>0</v>
      </c>
      <c r="CA109">
        <f t="shared" ca="1" si="491"/>
        <v>29.689381850270301</v>
      </c>
      <c r="CB109">
        <f t="shared" ca="1" si="492"/>
        <v>2.1952075238374098</v>
      </c>
      <c r="CC109">
        <f t="shared" ca="1" si="493"/>
        <v>0</v>
      </c>
      <c r="CD109">
        <f t="shared" ca="1" si="494"/>
        <v>0</v>
      </c>
      <c r="CE109">
        <f t="shared" ca="1" si="495"/>
        <v>6.4968596843159396</v>
      </c>
      <c r="CF109">
        <f t="shared" ca="1" si="496"/>
        <v>3.1864624506646848</v>
      </c>
      <c r="CG109">
        <f t="shared" ca="1" si="497"/>
        <v>2.9086104205229448</v>
      </c>
      <c r="CH109">
        <f t="shared" ca="1" si="498"/>
        <v>24.232044433272549</v>
      </c>
      <c r="CI109">
        <f t="shared" ca="1" si="499"/>
        <v>12.08483741532655</v>
      </c>
      <c r="CJ109">
        <f t="shared" ca="1" si="500"/>
        <v>4.2355262349845999</v>
      </c>
      <c r="CK109">
        <f t="shared" ca="1" si="501"/>
        <v>0</v>
      </c>
      <c r="CL109">
        <f t="shared" ca="1" si="502"/>
        <v>0</v>
      </c>
      <c r="CM109">
        <f t="shared" ca="1" si="503"/>
        <v>27.64</v>
      </c>
      <c r="CN109">
        <f t="shared" ca="1" si="504"/>
        <v>42.970108401664149</v>
      </c>
      <c r="CO109">
        <f t="shared" ca="1" si="505"/>
        <v>2.1952075238374098</v>
      </c>
      <c r="CP109">
        <f t="shared" ca="1" si="506"/>
        <v>0</v>
      </c>
      <c r="CQ109">
        <f t="shared" ca="1" si="507"/>
        <v>23.976640125262001</v>
      </c>
      <c r="CR109">
        <f t="shared" ca="1" si="508"/>
        <v>0</v>
      </c>
      <c r="CS109">
        <f t="shared" ca="1" si="509"/>
        <v>0</v>
      </c>
      <c r="CT109">
        <f t="shared" ca="1" si="510"/>
        <v>0</v>
      </c>
      <c r="CU109">
        <f t="shared" ca="1" si="511"/>
        <v>0</v>
      </c>
      <c r="CV109">
        <f t="shared" ca="1" si="512"/>
        <v>0</v>
      </c>
      <c r="CW109">
        <f t="shared" ca="1" si="513"/>
        <v>0</v>
      </c>
      <c r="CX109">
        <f t="shared" ca="1" si="514"/>
        <v>15.8869739624314</v>
      </c>
      <c r="CY109">
        <f t="shared" ca="1" si="515"/>
        <v>88.9467031604308</v>
      </c>
      <c r="CZ109">
        <f t="shared" ca="1" si="516"/>
        <v>0</v>
      </c>
      <c r="DA109">
        <f t="shared" ca="1" si="517"/>
        <v>0</v>
      </c>
      <c r="DB109">
        <f t="shared" ca="1" si="518"/>
        <v>0</v>
      </c>
      <c r="DC109">
        <f t="shared" ca="1" si="519"/>
        <v>-3.3309591128117848</v>
      </c>
      <c r="DD109">
        <f t="shared" ca="1" si="520"/>
        <v>-0.75996078987149995</v>
      </c>
      <c r="DE109">
        <f t="shared" ca="1" si="521"/>
        <v>-2.3476464474678749</v>
      </c>
      <c r="DF109">
        <f t="shared" ca="1" si="522"/>
        <v>-5.3896990740740698</v>
      </c>
      <c r="DG109">
        <f t="shared" ca="1" si="523"/>
        <v>-5.3684377362055899</v>
      </c>
      <c r="DH109">
        <f t="shared" ca="1" si="524"/>
        <v>0</v>
      </c>
      <c r="DI109">
        <f t="shared" ca="1" si="525"/>
        <v>0.625</v>
      </c>
      <c r="DJ109">
        <f t="shared" ca="1" si="526"/>
        <v>8.5</v>
      </c>
      <c r="DK109">
        <f t="shared" ca="1" si="527"/>
        <v>3</v>
      </c>
      <c r="DL109">
        <f t="shared" ca="1" si="528"/>
        <v>1</v>
      </c>
      <c r="DM109">
        <f t="shared" ca="1" si="529"/>
        <v>0</v>
      </c>
      <c r="DN109">
        <f t="shared" ca="1" si="530"/>
        <v>0</v>
      </c>
      <c r="DO109">
        <f t="shared" ca="1" si="531"/>
        <v>0</v>
      </c>
      <c r="DP109">
        <f t="shared" ca="1" si="532"/>
        <v>0.5</v>
      </c>
      <c r="DQ109">
        <f t="shared" ca="1" si="533"/>
        <v>0</v>
      </c>
      <c r="DR109">
        <f t="shared" ca="1" si="534"/>
        <v>0.5</v>
      </c>
      <c r="DS109">
        <f t="shared" ca="1" si="535"/>
        <v>0</v>
      </c>
      <c r="DT109">
        <f t="shared" ca="1" si="536"/>
        <v>1</v>
      </c>
      <c r="DU109">
        <f t="shared" ca="1" si="537"/>
        <v>2.5</v>
      </c>
      <c r="DV109">
        <f t="shared" ca="1" si="538"/>
        <v>3.5</v>
      </c>
      <c r="DW109">
        <f t="shared" ca="1" si="539"/>
        <v>0</v>
      </c>
      <c r="DX109">
        <f t="shared" ca="1" si="540"/>
        <v>0</v>
      </c>
      <c r="DY109">
        <f t="shared" ca="1" si="541"/>
        <v>0</v>
      </c>
      <c r="DZ109">
        <f t="shared" ca="1" si="542"/>
        <v>0.5</v>
      </c>
      <c r="EA109">
        <f t="shared" ca="1" si="543"/>
        <v>-2.67674999999999</v>
      </c>
      <c r="EB109">
        <f t="shared" ca="1" si="544"/>
        <v>30.261099999999999</v>
      </c>
      <c r="EC109">
        <f t="shared" ca="1" si="545"/>
        <v>0</v>
      </c>
      <c r="ED109">
        <f t="shared" ca="1" si="546"/>
        <v>0</v>
      </c>
      <c r="EE109">
        <f t="shared" ca="1" si="547"/>
        <v>0</v>
      </c>
      <c r="EF109">
        <f t="shared" ca="1" si="548"/>
        <v>0</v>
      </c>
      <c r="EG109">
        <f t="shared" ca="1" si="549"/>
        <v>0</v>
      </c>
      <c r="EH109">
        <f t="shared" ca="1" si="550"/>
        <v>0</v>
      </c>
      <c r="EI109">
        <f t="shared" ca="1" si="551"/>
        <v>0</v>
      </c>
      <c r="EJ109">
        <f t="shared" ca="1" si="552"/>
        <v>0</v>
      </c>
      <c r="EK109">
        <f t="shared" ca="1" si="553"/>
        <v>0</v>
      </c>
      <c r="EL109">
        <f t="shared" ca="1" si="554"/>
        <v>0</v>
      </c>
      <c r="EM109">
        <f t="shared" ca="1" si="555"/>
        <v>0</v>
      </c>
      <c r="EN109">
        <f t="shared" ca="1" si="556"/>
        <v>0</v>
      </c>
      <c r="EO109">
        <f t="shared" ca="1" si="557"/>
        <v>0</v>
      </c>
      <c r="EP109">
        <f t="shared" ca="1" si="558"/>
        <v>0</v>
      </c>
      <c r="EQ109">
        <f t="shared" ca="1" si="559"/>
        <v>0</v>
      </c>
      <c r="ER109">
        <f t="shared" ca="1" si="560"/>
        <v>0</v>
      </c>
      <c r="ES109">
        <f t="shared" ca="1" si="561"/>
        <v>0</v>
      </c>
      <c r="ET109">
        <f t="shared" ca="1" si="562"/>
        <v>0</v>
      </c>
      <c r="EU109">
        <f t="shared" ca="1" si="563"/>
        <v>0</v>
      </c>
      <c r="EV109">
        <f t="shared" ca="1" si="564"/>
        <v>0</v>
      </c>
      <c r="EW109">
        <f t="shared" ca="1" si="565"/>
        <v>0</v>
      </c>
      <c r="EX109">
        <f t="shared" ca="1" si="566"/>
        <v>0</v>
      </c>
      <c r="EY109">
        <f t="shared" ca="1" si="567"/>
        <v>0</v>
      </c>
      <c r="EZ109">
        <f t="shared" ca="1" si="568"/>
        <v>0</v>
      </c>
      <c r="FA109">
        <f t="shared" ca="1" si="569"/>
        <v>0</v>
      </c>
      <c r="FB109">
        <f t="shared" ca="1" si="570"/>
        <v>0</v>
      </c>
      <c r="FC109">
        <f t="shared" ca="1" si="571"/>
        <v>0</v>
      </c>
      <c r="FD109">
        <f t="shared" ca="1" si="572"/>
        <v>0</v>
      </c>
      <c r="FE109">
        <f t="shared" ca="1" si="573"/>
        <v>0</v>
      </c>
      <c r="FF109">
        <f t="shared" ca="1" si="574"/>
        <v>0</v>
      </c>
      <c r="FG109">
        <f t="shared" ca="1" si="575"/>
        <v>0</v>
      </c>
      <c r="FH109">
        <f t="shared" ca="1" si="576"/>
        <v>0</v>
      </c>
      <c r="FI109">
        <f t="shared" ca="1" si="577"/>
        <v>0</v>
      </c>
      <c r="FJ109">
        <f t="shared" ca="1" si="578"/>
        <v>0</v>
      </c>
      <c r="FK109">
        <f t="shared" ca="1" si="579"/>
        <v>0.5</v>
      </c>
      <c r="FL109">
        <f t="shared" ca="1" si="580"/>
        <v>0</v>
      </c>
      <c r="FM109">
        <f t="shared" ca="1" si="581"/>
        <v>0</v>
      </c>
      <c r="FN109">
        <f t="shared" ca="1" si="582"/>
        <v>0</v>
      </c>
      <c r="FO109">
        <f t="shared" ca="1" si="583"/>
        <v>0</v>
      </c>
      <c r="FP109">
        <f t="shared" ca="1" si="584"/>
        <v>0</v>
      </c>
      <c r="FQ109">
        <f t="shared" ca="1" si="585"/>
        <v>0</v>
      </c>
      <c r="FR109">
        <f t="shared" ca="1" si="586"/>
        <v>0</v>
      </c>
      <c r="FS109">
        <f t="shared" ca="1" si="587"/>
        <v>0</v>
      </c>
      <c r="FT109">
        <f t="shared" ca="1" si="588"/>
        <v>0</v>
      </c>
      <c r="FU109">
        <f t="shared" ca="1" si="589"/>
        <v>1.5</v>
      </c>
      <c r="FV109">
        <f t="shared" ca="1" si="590"/>
        <v>0</v>
      </c>
      <c r="FW109">
        <f t="shared" ca="1" si="591"/>
        <v>0</v>
      </c>
      <c r="FX109">
        <f t="shared" ca="1" si="592"/>
        <v>0</v>
      </c>
      <c r="FY109">
        <f t="shared" ca="1" si="593"/>
        <v>0</v>
      </c>
      <c r="FZ109">
        <f t="shared" ca="1" si="594"/>
        <v>0</v>
      </c>
      <c r="GA109">
        <f t="shared" ca="1" si="595"/>
        <v>0</v>
      </c>
      <c r="GB109">
        <f t="shared" ca="1" si="596"/>
        <v>0</v>
      </c>
      <c r="GC109">
        <f t="shared" ca="1" si="597"/>
        <v>0</v>
      </c>
      <c r="GD109">
        <f t="shared" ca="1" si="598"/>
        <v>0</v>
      </c>
      <c r="GE109">
        <f t="shared" ca="1" si="599"/>
        <v>0</v>
      </c>
      <c r="GF109">
        <f t="shared" ca="1" si="600"/>
        <v>0</v>
      </c>
      <c r="GG109">
        <f t="shared" ca="1" si="601"/>
        <v>0</v>
      </c>
      <c r="GH109">
        <f t="shared" ca="1" si="602"/>
        <v>0</v>
      </c>
      <c r="GI109">
        <f t="shared" ca="1" si="603"/>
        <v>0</v>
      </c>
      <c r="GJ109">
        <f t="shared" ca="1" si="604"/>
        <v>0</v>
      </c>
      <c r="GK109">
        <f t="shared" ca="1" si="605"/>
        <v>0</v>
      </c>
      <c r="GL109">
        <f t="shared" ca="1" si="606"/>
        <v>0</v>
      </c>
      <c r="GM109">
        <f t="shared" ca="1" si="607"/>
        <v>0</v>
      </c>
      <c r="GN109">
        <f t="shared" ca="1" si="608"/>
        <v>0</v>
      </c>
      <c r="GO109">
        <f t="shared" ca="1" si="609"/>
        <v>0</v>
      </c>
      <c r="GP109">
        <f t="shared" ca="1" si="610"/>
        <v>0</v>
      </c>
      <c r="GQ109">
        <f t="shared" ca="1" si="611"/>
        <v>0</v>
      </c>
      <c r="GR109">
        <f t="shared" ca="1" si="612"/>
        <v>0</v>
      </c>
      <c r="GS109">
        <f t="shared" ca="1" si="613"/>
        <v>0</v>
      </c>
      <c r="GT109">
        <f t="shared" ca="1" si="614"/>
        <v>0</v>
      </c>
      <c r="GU109">
        <f t="shared" ca="1" si="615"/>
        <v>0</v>
      </c>
      <c r="GV109">
        <f t="shared" ca="1" si="616"/>
        <v>0</v>
      </c>
      <c r="GW109">
        <f t="shared" ca="1" si="617"/>
        <v>0</v>
      </c>
      <c r="GX109">
        <f t="shared" ca="1" si="618"/>
        <v>0</v>
      </c>
      <c r="GY109">
        <f t="shared" ca="1" si="619"/>
        <v>1</v>
      </c>
      <c r="GZ109">
        <f t="shared" ca="1" si="620"/>
        <v>0</v>
      </c>
      <c r="HA109">
        <f t="shared" ca="1" si="621"/>
        <v>0</v>
      </c>
      <c r="HB109">
        <f t="shared" ca="1" si="622"/>
        <v>0</v>
      </c>
      <c r="HC109">
        <f t="shared" ca="1" si="623"/>
        <v>0</v>
      </c>
      <c r="HD109">
        <f t="shared" ca="1" si="624"/>
        <v>0</v>
      </c>
      <c r="HE109">
        <f t="shared" ca="1" si="625"/>
        <v>0</v>
      </c>
      <c r="HF109">
        <f t="shared" ca="1" si="626"/>
        <v>0</v>
      </c>
      <c r="HG109">
        <f t="shared" ca="1" si="627"/>
        <v>0</v>
      </c>
      <c r="HH109">
        <f t="shared" ca="1" si="628"/>
        <v>0</v>
      </c>
      <c r="HI109">
        <f t="shared" ca="1" si="629"/>
        <v>0</v>
      </c>
    </row>
    <row r="110" spans="2:217" x14ac:dyDescent="0.2">
      <c r="B110" s="2">
        <v>45353</v>
      </c>
      <c r="C110">
        <v>1</v>
      </c>
      <c r="D110">
        <v>1</v>
      </c>
      <c r="E110">
        <v>4</v>
      </c>
      <c r="F110">
        <v>22</v>
      </c>
      <c r="G110" s="5">
        <v>176</v>
      </c>
      <c r="H110">
        <f t="shared" ca="1" si="420"/>
        <v>4.5</v>
      </c>
      <c r="I110">
        <f t="shared" ca="1" si="421"/>
        <v>11</v>
      </c>
      <c r="J110">
        <f t="shared" ca="1" si="422"/>
        <v>7.4200810185185153</v>
      </c>
      <c r="K110">
        <f t="shared" ca="1" si="423"/>
        <v>-3.4984953703703652</v>
      </c>
      <c r="L110">
        <f t="shared" ca="1" si="424"/>
        <v>7.4200810185185153</v>
      </c>
      <c r="M110">
        <f t="shared" ca="1" si="425"/>
        <v>0</v>
      </c>
      <c r="N110">
        <f t="shared" ca="1" si="426"/>
        <v>0.51480011772171352</v>
      </c>
      <c r="O110">
        <f t="shared" ca="1" si="427"/>
        <v>228.08749999999998</v>
      </c>
      <c r="P110">
        <f t="shared" ca="1" si="428"/>
        <v>216.99949999999899</v>
      </c>
      <c r="Q110">
        <f t="shared" ca="1" si="429"/>
        <v>227.979657852</v>
      </c>
      <c r="R110">
        <f t="shared" ca="1" si="430"/>
        <v>46</v>
      </c>
      <c r="S110">
        <f t="shared" ca="1" si="431"/>
        <v>0</v>
      </c>
      <c r="T110">
        <f t="shared" ca="1" si="432"/>
        <v>0.34401134384172449</v>
      </c>
      <c r="U110">
        <f t="shared" ca="1" si="433"/>
        <v>-1</v>
      </c>
      <c r="V110">
        <f t="shared" ca="1" si="434"/>
        <v>1</v>
      </c>
      <c r="W110">
        <f t="shared" ca="1" si="435"/>
        <v>0.34401134384172449</v>
      </c>
      <c r="X110">
        <f t="shared" ca="1" si="436"/>
        <v>2.0833333333333299</v>
      </c>
      <c r="Y110">
        <f t="shared" ca="1" si="437"/>
        <v>2.9444444444444402</v>
      </c>
      <c r="Z110">
        <f t="shared" ca="1" si="438"/>
        <v>3.4722222222222201</v>
      </c>
      <c r="AA110">
        <f t="shared" ca="1" si="439"/>
        <v>-1.1453134291109934E-15</v>
      </c>
      <c r="AB110">
        <f t="shared" ca="1" si="440"/>
        <v>-0.23120102532217851</v>
      </c>
      <c r="AC110">
        <f t="shared" ca="1" si="441"/>
        <v>-0.41132911841048114</v>
      </c>
      <c r="AD110">
        <f t="shared" ca="1" si="442"/>
        <v>-2.5760792287224747</v>
      </c>
      <c r="AE110">
        <f t="shared" ca="1" si="443"/>
        <v>-0.40575516730109407</v>
      </c>
      <c r="AF110">
        <f t="shared" ca="1" si="444"/>
        <v>-3.3253406420975451</v>
      </c>
      <c r="AG110">
        <f t="shared" ca="1" si="445"/>
        <v>-9.341461513252425E-17</v>
      </c>
      <c r="AH110">
        <f t="shared" ca="1" si="446"/>
        <v>-1.8904571369884948</v>
      </c>
      <c r="AI110">
        <f t="shared" ca="1" si="447"/>
        <v>1.61999921160039E-6</v>
      </c>
      <c r="AJ110">
        <f t="shared" ca="1" si="448"/>
        <v>362.37664958024254</v>
      </c>
      <c r="AK110">
        <f t="shared" ca="1" si="449"/>
        <v>14.508253928972501</v>
      </c>
      <c r="AL110">
        <f t="shared" ca="1" si="450"/>
        <v>14.529302213741051</v>
      </c>
      <c r="AM110">
        <f t="shared" ca="1" si="451"/>
        <v>6.0950487953812953</v>
      </c>
      <c r="AN110">
        <f t="shared" ca="1" si="452"/>
        <v>7.4186112615457045</v>
      </c>
      <c r="AO110">
        <f t="shared" ca="1" si="453"/>
        <v>6.7693717294817795</v>
      </c>
      <c r="AP110">
        <f t="shared" ca="1" si="454"/>
        <v>1.835979233445769</v>
      </c>
      <c r="AQ110">
        <f t="shared" ca="1" si="455"/>
        <v>0.69092754410691959</v>
      </c>
      <c r="AR110">
        <f t="shared" ca="1" si="456"/>
        <v>1.0991758345707796</v>
      </c>
      <c r="AS110">
        <f t="shared" ca="1" si="457"/>
        <v>0.33399480836144302</v>
      </c>
      <c r="AT110">
        <f t="shared" ca="1" si="458"/>
        <v>0.64018102620933692</v>
      </c>
      <c r="AU110">
        <f t="shared" ca="1" si="459"/>
        <v>0.15991604987240815</v>
      </c>
      <c r="AV110">
        <f t="shared" ca="1" si="460"/>
        <v>0.36134645017973016</v>
      </c>
      <c r="AW110">
        <f t="shared" ca="1" si="461"/>
        <v>0.53999999999999948</v>
      </c>
      <c r="AX110">
        <f t="shared" ca="1" si="462"/>
        <v>2870.0253544054749</v>
      </c>
      <c r="AY110">
        <f t="shared" ca="1" si="463"/>
        <v>1.3660119948235574</v>
      </c>
      <c r="AZ110">
        <f t="shared" ca="1" si="464"/>
        <v>7.1942514222632505</v>
      </c>
      <c r="BA110">
        <f t="shared" ca="1" si="465"/>
        <v>5.9992923877074098</v>
      </c>
      <c r="BB110">
        <f t="shared" ca="1" si="466"/>
        <v>81.930392507068007</v>
      </c>
      <c r="BC110">
        <f t="shared" ca="1" si="467"/>
        <v>29.689381850270301</v>
      </c>
      <c r="BD110">
        <f t="shared" ca="1" si="468"/>
        <v>0</v>
      </c>
      <c r="BE110">
        <f t="shared" ca="1" si="469"/>
        <v>0</v>
      </c>
      <c r="BF110">
        <f t="shared" ca="1" si="470"/>
        <v>0</v>
      </c>
      <c r="BG110">
        <f t="shared" ca="1" si="471"/>
        <v>0</v>
      </c>
      <c r="BH110">
        <f t="shared" ca="1" si="472"/>
        <v>4.2355262349845999</v>
      </c>
      <c r="BI110">
        <f t="shared" ca="1" si="473"/>
        <v>0</v>
      </c>
      <c r="BJ110">
        <f t="shared" ca="1" si="474"/>
        <v>0</v>
      </c>
      <c r="BK110">
        <f t="shared" ca="1" si="475"/>
        <v>0</v>
      </c>
      <c r="BL110">
        <f t="shared" ca="1" si="476"/>
        <v>5.66839293896735</v>
      </c>
      <c r="BM110">
        <f t="shared" ca="1" si="477"/>
        <v>9.6336178631441456</v>
      </c>
      <c r="BN110">
        <f t="shared" ca="1" si="478"/>
        <v>8.8857290093300847</v>
      </c>
      <c r="BO110">
        <f t="shared" ca="1" si="479"/>
        <v>11.79344955028132</v>
      </c>
      <c r="BP110">
        <f t="shared" ca="1" si="480"/>
        <v>11.29451463091169</v>
      </c>
      <c r="BQ110">
        <f t="shared" ca="1" si="481"/>
        <v>44.890976534616698</v>
      </c>
      <c r="BR110">
        <f t="shared" ca="1" si="482"/>
        <v>5.66839293896735</v>
      </c>
      <c r="BS110">
        <f t="shared" ca="1" si="483"/>
        <v>0</v>
      </c>
      <c r="BT110">
        <f t="shared" ca="1" si="484"/>
        <v>0</v>
      </c>
      <c r="BU110">
        <f t="shared" ca="1" si="485"/>
        <v>0</v>
      </c>
      <c r="BV110">
        <f t="shared" ca="1" si="486"/>
        <v>12.985333410641886</v>
      </c>
      <c r="BW110">
        <f t="shared" ca="1" si="487"/>
        <v>6.4968596843159396</v>
      </c>
      <c r="BX110">
        <f t="shared" ca="1" si="488"/>
        <v>11.1590495093477</v>
      </c>
      <c r="BY110">
        <f t="shared" ca="1" si="489"/>
        <v>0</v>
      </c>
      <c r="BZ110">
        <f t="shared" ca="1" si="490"/>
        <v>0</v>
      </c>
      <c r="CA110">
        <f t="shared" ca="1" si="491"/>
        <v>29.689381850270301</v>
      </c>
      <c r="CB110">
        <f t="shared" ca="1" si="492"/>
        <v>0</v>
      </c>
      <c r="CC110">
        <f t="shared" ca="1" si="493"/>
        <v>0</v>
      </c>
      <c r="CD110">
        <f t="shared" ca="1" si="494"/>
        <v>5.66839293896735</v>
      </c>
      <c r="CE110">
        <f t="shared" ca="1" si="495"/>
        <v>6.4968596843159396</v>
      </c>
      <c r="CF110">
        <f t="shared" ca="1" si="496"/>
        <v>3.1864624506646848</v>
      </c>
      <c r="CG110">
        <f t="shared" ca="1" si="497"/>
        <v>0</v>
      </c>
      <c r="CH110">
        <f t="shared" ca="1" si="498"/>
        <v>23.203513006189599</v>
      </c>
      <c r="CI110">
        <f t="shared" ca="1" si="499"/>
        <v>8.7204759124970508</v>
      </c>
      <c r="CJ110">
        <f t="shared" ca="1" si="500"/>
        <v>4.2355262349845999</v>
      </c>
      <c r="CK110">
        <f t="shared" ca="1" si="501"/>
        <v>0</v>
      </c>
      <c r="CL110">
        <f t="shared" ca="1" si="502"/>
        <v>0</v>
      </c>
      <c r="CM110">
        <f t="shared" ca="1" si="503"/>
        <v>27.64</v>
      </c>
      <c r="CN110">
        <f t="shared" ca="1" si="504"/>
        <v>36.353984329313846</v>
      </c>
      <c r="CO110">
        <f t="shared" ca="1" si="505"/>
        <v>0</v>
      </c>
      <c r="CP110">
        <f t="shared" ca="1" si="506"/>
        <v>0</v>
      </c>
      <c r="CQ110">
        <f t="shared" ca="1" si="507"/>
        <v>23.976640125262001</v>
      </c>
      <c r="CR110">
        <f t="shared" ca="1" si="508"/>
        <v>5.66839293896735</v>
      </c>
      <c r="CS110">
        <f t="shared" ca="1" si="509"/>
        <v>0</v>
      </c>
      <c r="CT110">
        <f t="shared" ca="1" si="510"/>
        <v>0</v>
      </c>
      <c r="CU110">
        <f t="shared" ca="1" si="511"/>
        <v>0</v>
      </c>
      <c r="CV110">
        <f t="shared" ca="1" si="512"/>
        <v>0</v>
      </c>
      <c r="CW110">
        <f t="shared" ca="1" si="513"/>
        <v>0</v>
      </c>
      <c r="CX110">
        <f t="shared" ca="1" si="514"/>
        <v>15.201594684346301</v>
      </c>
      <c r="CY110">
        <f t="shared" ca="1" si="515"/>
        <v>78.430139833711252</v>
      </c>
      <c r="CZ110">
        <f t="shared" ca="1" si="516"/>
        <v>0.20378472222222199</v>
      </c>
      <c r="DA110">
        <f t="shared" ca="1" si="517"/>
        <v>-0.27928240740740701</v>
      </c>
      <c r="DB110">
        <f t="shared" ca="1" si="518"/>
        <v>-0.197816279289493</v>
      </c>
      <c r="DC110">
        <f t="shared" ca="1" si="519"/>
        <v>-2.6628984788359746</v>
      </c>
      <c r="DD110">
        <f t="shared" ca="1" si="520"/>
        <v>0</v>
      </c>
      <c r="DE110">
        <f t="shared" ca="1" si="521"/>
        <v>-0.59025840891911996</v>
      </c>
      <c r="DF110">
        <f t="shared" ca="1" si="522"/>
        <v>-5.1796874999999947</v>
      </c>
      <c r="DG110">
        <f t="shared" ca="1" si="523"/>
        <v>-5.2239814814814753</v>
      </c>
      <c r="DH110">
        <f t="shared" ca="1" si="524"/>
        <v>0</v>
      </c>
      <c r="DI110">
        <f t="shared" ca="1" si="525"/>
        <v>0.66666666666666652</v>
      </c>
      <c r="DJ110">
        <f t="shared" ca="1" si="526"/>
        <v>7.5</v>
      </c>
      <c r="DK110">
        <f t="shared" ca="1" si="527"/>
        <v>3</v>
      </c>
      <c r="DL110">
        <f t="shared" ca="1" si="528"/>
        <v>1</v>
      </c>
      <c r="DM110">
        <f t="shared" ca="1" si="529"/>
        <v>0</v>
      </c>
      <c r="DN110">
        <f t="shared" ca="1" si="530"/>
        <v>0</v>
      </c>
      <c r="DO110">
        <f t="shared" ca="1" si="531"/>
        <v>0</v>
      </c>
      <c r="DP110">
        <f t="shared" ca="1" si="532"/>
        <v>0</v>
      </c>
      <c r="DQ110">
        <f t="shared" ca="1" si="533"/>
        <v>0.5</v>
      </c>
      <c r="DR110">
        <f t="shared" ca="1" si="534"/>
        <v>0.5</v>
      </c>
      <c r="DS110">
        <f t="shared" ca="1" si="535"/>
        <v>0.5</v>
      </c>
      <c r="DT110">
        <f t="shared" ca="1" si="536"/>
        <v>1</v>
      </c>
      <c r="DU110">
        <f t="shared" ca="1" si="537"/>
        <v>2.5</v>
      </c>
      <c r="DV110">
        <f t="shared" ca="1" si="538"/>
        <v>3.5</v>
      </c>
      <c r="DW110">
        <f t="shared" ca="1" si="539"/>
        <v>0</v>
      </c>
      <c r="DX110">
        <f t="shared" ca="1" si="540"/>
        <v>0</v>
      </c>
      <c r="DY110">
        <f t="shared" ca="1" si="541"/>
        <v>0</v>
      </c>
      <c r="DZ110">
        <f t="shared" ca="1" si="542"/>
        <v>0.5</v>
      </c>
      <c r="EA110">
        <f t="shared" ca="1" si="543"/>
        <v>-2.7155499999999897</v>
      </c>
      <c r="EB110">
        <f t="shared" ca="1" si="544"/>
        <v>29.220600000000001</v>
      </c>
      <c r="EC110">
        <f t="shared" ca="1" si="545"/>
        <v>0</v>
      </c>
      <c r="ED110">
        <f t="shared" ca="1" si="546"/>
        <v>0</v>
      </c>
      <c r="EE110">
        <f t="shared" ca="1" si="547"/>
        <v>0</v>
      </c>
      <c r="EF110">
        <f t="shared" ca="1" si="548"/>
        <v>0</v>
      </c>
      <c r="EG110">
        <f t="shared" ca="1" si="549"/>
        <v>0</v>
      </c>
      <c r="EH110">
        <f t="shared" ca="1" si="550"/>
        <v>0</v>
      </c>
      <c r="EI110">
        <f t="shared" ca="1" si="551"/>
        <v>0</v>
      </c>
      <c r="EJ110">
        <f t="shared" ca="1" si="552"/>
        <v>0</v>
      </c>
      <c r="EK110">
        <f t="shared" ca="1" si="553"/>
        <v>0</v>
      </c>
      <c r="EL110">
        <f t="shared" ca="1" si="554"/>
        <v>0</v>
      </c>
      <c r="EM110">
        <f t="shared" ca="1" si="555"/>
        <v>0</v>
      </c>
      <c r="EN110">
        <f t="shared" ca="1" si="556"/>
        <v>0</v>
      </c>
      <c r="EO110">
        <f t="shared" ca="1" si="557"/>
        <v>0</v>
      </c>
      <c r="EP110">
        <f t="shared" ca="1" si="558"/>
        <v>0</v>
      </c>
      <c r="EQ110">
        <f t="shared" ca="1" si="559"/>
        <v>0</v>
      </c>
      <c r="ER110">
        <f t="shared" ca="1" si="560"/>
        <v>0</v>
      </c>
      <c r="ES110">
        <f t="shared" ca="1" si="561"/>
        <v>0</v>
      </c>
      <c r="ET110">
        <f t="shared" ca="1" si="562"/>
        <v>0</v>
      </c>
      <c r="EU110">
        <f t="shared" ca="1" si="563"/>
        <v>0</v>
      </c>
      <c r="EV110">
        <f t="shared" ca="1" si="564"/>
        <v>0</v>
      </c>
      <c r="EW110">
        <f t="shared" ca="1" si="565"/>
        <v>0</v>
      </c>
      <c r="EX110">
        <f t="shared" ca="1" si="566"/>
        <v>0</v>
      </c>
      <c r="EY110">
        <f t="shared" ca="1" si="567"/>
        <v>0</v>
      </c>
      <c r="EZ110">
        <f t="shared" ca="1" si="568"/>
        <v>0</v>
      </c>
      <c r="FA110">
        <f t="shared" ca="1" si="569"/>
        <v>0</v>
      </c>
      <c r="FB110">
        <f t="shared" ca="1" si="570"/>
        <v>0</v>
      </c>
      <c r="FC110">
        <f t="shared" ca="1" si="571"/>
        <v>0</v>
      </c>
      <c r="FD110">
        <f t="shared" ca="1" si="572"/>
        <v>0</v>
      </c>
      <c r="FE110">
        <f t="shared" ca="1" si="573"/>
        <v>0</v>
      </c>
      <c r="FF110">
        <f t="shared" ca="1" si="574"/>
        <v>0</v>
      </c>
      <c r="FG110">
        <f t="shared" ca="1" si="575"/>
        <v>0.5</v>
      </c>
      <c r="FH110">
        <f t="shared" ca="1" si="576"/>
        <v>0</v>
      </c>
      <c r="FI110">
        <f t="shared" ca="1" si="577"/>
        <v>0</v>
      </c>
      <c r="FJ110">
        <f t="shared" ca="1" si="578"/>
        <v>0</v>
      </c>
      <c r="FK110">
        <f t="shared" ca="1" si="579"/>
        <v>0</v>
      </c>
      <c r="FL110">
        <f t="shared" ca="1" si="580"/>
        <v>0</v>
      </c>
      <c r="FM110">
        <f t="shared" ca="1" si="581"/>
        <v>0</v>
      </c>
      <c r="FN110">
        <f t="shared" ca="1" si="582"/>
        <v>0</v>
      </c>
      <c r="FO110">
        <f t="shared" ca="1" si="583"/>
        <v>0</v>
      </c>
      <c r="FP110">
        <f t="shared" ca="1" si="584"/>
        <v>0</v>
      </c>
      <c r="FQ110">
        <f t="shared" ca="1" si="585"/>
        <v>0</v>
      </c>
      <c r="FR110">
        <f t="shared" ca="1" si="586"/>
        <v>0</v>
      </c>
      <c r="FS110">
        <f t="shared" ca="1" si="587"/>
        <v>0</v>
      </c>
      <c r="FT110">
        <f t="shared" ca="1" si="588"/>
        <v>0</v>
      </c>
      <c r="FU110">
        <f t="shared" ca="1" si="589"/>
        <v>1</v>
      </c>
      <c r="FV110">
        <f t="shared" ca="1" si="590"/>
        <v>0</v>
      </c>
      <c r="FW110">
        <f t="shared" ca="1" si="591"/>
        <v>0</v>
      </c>
      <c r="FX110">
        <f t="shared" ca="1" si="592"/>
        <v>0</v>
      </c>
      <c r="FY110">
        <f t="shared" ca="1" si="593"/>
        <v>0</v>
      </c>
      <c r="FZ110">
        <f t="shared" ca="1" si="594"/>
        <v>0</v>
      </c>
      <c r="GA110">
        <f t="shared" ca="1" si="595"/>
        <v>0</v>
      </c>
      <c r="GB110">
        <f t="shared" ca="1" si="596"/>
        <v>0</v>
      </c>
      <c r="GC110">
        <f t="shared" ca="1" si="597"/>
        <v>0</v>
      </c>
      <c r="GD110">
        <f t="shared" ca="1" si="598"/>
        <v>0</v>
      </c>
      <c r="GE110">
        <f t="shared" ca="1" si="599"/>
        <v>0</v>
      </c>
      <c r="GF110">
        <f t="shared" ca="1" si="600"/>
        <v>0</v>
      </c>
      <c r="GG110">
        <f t="shared" ca="1" si="601"/>
        <v>0</v>
      </c>
      <c r="GH110">
        <f t="shared" ca="1" si="602"/>
        <v>0</v>
      </c>
      <c r="GI110">
        <f t="shared" ca="1" si="603"/>
        <v>0</v>
      </c>
      <c r="GJ110">
        <f t="shared" ca="1" si="604"/>
        <v>0</v>
      </c>
      <c r="GK110">
        <f t="shared" ca="1" si="605"/>
        <v>0</v>
      </c>
      <c r="GL110">
        <f t="shared" ca="1" si="606"/>
        <v>0</v>
      </c>
      <c r="GM110">
        <f t="shared" ca="1" si="607"/>
        <v>0</v>
      </c>
      <c r="GN110">
        <f t="shared" ca="1" si="608"/>
        <v>0</v>
      </c>
      <c r="GO110">
        <f t="shared" ca="1" si="609"/>
        <v>0</v>
      </c>
      <c r="GP110">
        <f t="shared" ca="1" si="610"/>
        <v>0</v>
      </c>
      <c r="GQ110">
        <f t="shared" ca="1" si="611"/>
        <v>0</v>
      </c>
      <c r="GR110">
        <f t="shared" ca="1" si="612"/>
        <v>0</v>
      </c>
      <c r="GS110">
        <f t="shared" ca="1" si="613"/>
        <v>0</v>
      </c>
      <c r="GT110">
        <f t="shared" ca="1" si="614"/>
        <v>0</v>
      </c>
      <c r="GU110">
        <f t="shared" ca="1" si="615"/>
        <v>0</v>
      </c>
      <c r="GV110">
        <f t="shared" ca="1" si="616"/>
        <v>0</v>
      </c>
      <c r="GW110">
        <f t="shared" ca="1" si="617"/>
        <v>0</v>
      </c>
      <c r="GX110">
        <f t="shared" ca="1" si="618"/>
        <v>0</v>
      </c>
      <c r="GY110">
        <f t="shared" ca="1" si="619"/>
        <v>1</v>
      </c>
      <c r="GZ110">
        <f t="shared" ca="1" si="620"/>
        <v>0</v>
      </c>
      <c r="HA110">
        <f t="shared" ca="1" si="621"/>
        <v>0</v>
      </c>
      <c r="HB110">
        <f t="shared" ca="1" si="622"/>
        <v>0</v>
      </c>
      <c r="HC110">
        <f t="shared" ca="1" si="623"/>
        <v>0</v>
      </c>
      <c r="HD110">
        <f t="shared" ca="1" si="624"/>
        <v>0</v>
      </c>
      <c r="HE110">
        <f t="shared" ca="1" si="625"/>
        <v>0</v>
      </c>
      <c r="HF110">
        <f t="shared" ca="1" si="626"/>
        <v>0</v>
      </c>
      <c r="HG110">
        <f t="shared" ca="1" si="627"/>
        <v>0.5</v>
      </c>
      <c r="HH110">
        <f t="shared" ca="1" si="628"/>
        <v>0</v>
      </c>
      <c r="HI110">
        <f t="shared" ca="1" si="629"/>
        <v>0</v>
      </c>
    </row>
    <row r="111" spans="2:217" x14ac:dyDescent="0.2">
      <c r="B111" s="2">
        <v>45353</v>
      </c>
      <c r="C111">
        <v>1</v>
      </c>
      <c r="D111">
        <v>1</v>
      </c>
      <c r="E111">
        <v>4</v>
      </c>
      <c r="F111">
        <v>24</v>
      </c>
      <c r="G111" s="5">
        <v>2000</v>
      </c>
      <c r="H111">
        <f t="shared" ca="1" si="420"/>
        <v>6.5</v>
      </c>
      <c r="I111">
        <f t="shared" ca="1" si="421"/>
        <v>13</v>
      </c>
      <c r="J111">
        <f t="shared" ca="1" si="422"/>
        <v>7.5161886455971256</v>
      </c>
      <c r="K111">
        <f t="shared" ca="1" si="423"/>
        <v>-3.666477702191985</v>
      </c>
      <c r="L111">
        <f t="shared" ca="1" si="424"/>
        <v>7.5161886455971256</v>
      </c>
      <c r="M111">
        <f t="shared" ca="1" si="425"/>
        <v>0</v>
      </c>
      <c r="N111">
        <f t="shared" ca="1" si="426"/>
        <v>0.53572659803228295</v>
      </c>
      <c r="O111">
        <f t="shared" ca="1" si="427"/>
        <v>240.0859999999995</v>
      </c>
      <c r="P111">
        <f t="shared" ca="1" si="428"/>
        <v>226.98199999999952</v>
      </c>
      <c r="Q111">
        <f t="shared" ca="1" si="429"/>
        <v>240.006729726</v>
      </c>
      <c r="R111">
        <f t="shared" ca="1" si="430"/>
        <v>54</v>
      </c>
      <c r="S111">
        <f t="shared" ca="1" si="431"/>
        <v>0</v>
      </c>
      <c r="T111">
        <f t="shared" ca="1" si="432"/>
        <v>0.34401115293580897</v>
      </c>
      <c r="U111">
        <f t="shared" ca="1" si="433"/>
        <v>-1</v>
      </c>
      <c r="V111">
        <f t="shared" ca="1" si="434"/>
        <v>1</v>
      </c>
      <c r="W111">
        <f t="shared" ca="1" si="435"/>
        <v>0.34401115293580897</v>
      </c>
      <c r="X111">
        <f t="shared" ca="1" si="436"/>
        <v>1.9166666666666599</v>
      </c>
      <c r="Y111">
        <f t="shared" ca="1" si="437"/>
        <v>2.7083333333333299</v>
      </c>
      <c r="Z111">
        <f t="shared" ca="1" si="438"/>
        <v>3.25</v>
      </c>
      <c r="AA111">
        <f t="shared" ca="1" si="439"/>
        <v>-1.3570429787557316E-15</v>
      </c>
      <c r="AB111">
        <f t="shared" ca="1" si="440"/>
        <v>-0.24549293863087451</v>
      </c>
      <c r="AC111">
        <f t="shared" ca="1" si="441"/>
        <v>-0.41132911841048114</v>
      </c>
      <c r="AD111">
        <f t="shared" ca="1" si="442"/>
        <v>-2.58254701867373</v>
      </c>
      <c r="AE111">
        <f t="shared" ca="1" si="443"/>
        <v>-0.40575516730109407</v>
      </c>
      <c r="AF111">
        <f t="shared" ca="1" si="444"/>
        <v>-3.3254175207697703</v>
      </c>
      <c r="AG111">
        <f t="shared" ca="1" si="445"/>
        <v>-1.0562514895236266E-16</v>
      </c>
      <c r="AH111">
        <f t="shared" ca="1" si="446"/>
        <v>-1.890463329959875</v>
      </c>
      <c r="AI111">
        <f t="shared" ca="1" si="447"/>
        <v>3.124997291877445E-6</v>
      </c>
      <c r="AJ111">
        <f t="shared" ca="1" si="448"/>
        <v>455.44691877435253</v>
      </c>
      <c r="AK111">
        <f t="shared" ca="1" si="449"/>
        <v>17.335604198162152</v>
      </c>
      <c r="AL111">
        <f t="shared" ca="1" si="450"/>
        <v>17.279302213741047</v>
      </c>
      <c r="AM111">
        <f t="shared" ca="1" si="451"/>
        <v>6.4368005049174348</v>
      </c>
      <c r="AN111">
        <f t="shared" ca="1" si="452"/>
        <v>8.9299389462052012</v>
      </c>
      <c r="AO111">
        <f t="shared" ca="1" si="453"/>
        <v>8.1443717294817795</v>
      </c>
      <c r="AP111">
        <f t="shared" ca="1" si="454"/>
        <v>1.8027309429819089</v>
      </c>
      <c r="AQ111">
        <f t="shared" ca="1" si="455"/>
        <v>0.95239650779893448</v>
      </c>
      <c r="AR111">
        <f t="shared" ca="1" si="456"/>
        <v>0.95239650779893448</v>
      </c>
      <c r="AS111">
        <f t="shared" ca="1" si="457"/>
        <v>0.50171377205346002</v>
      </c>
      <c r="AT111">
        <f t="shared" ca="1" si="458"/>
        <v>0.50171377205346002</v>
      </c>
      <c r="AU111">
        <f t="shared" ca="1" si="459"/>
        <v>0.24920731088610365</v>
      </c>
      <c r="AV111">
        <f t="shared" ca="1" si="460"/>
        <v>0.24920731088610365</v>
      </c>
      <c r="AW111">
        <f t="shared" ca="1" si="461"/>
        <v>0.19999999999999998</v>
      </c>
      <c r="AX111">
        <f t="shared" ca="1" si="462"/>
        <v>36675.154168815599</v>
      </c>
      <c r="AY111">
        <f t="shared" ca="1" si="463"/>
        <v>1.4887017438208625</v>
      </c>
      <c r="AZ111">
        <f t="shared" ca="1" si="464"/>
        <v>7.7213580672589455</v>
      </c>
      <c r="BA111">
        <f t="shared" ca="1" si="465"/>
        <v>6.1147233068738247</v>
      </c>
      <c r="BB111">
        <f t="shared" ca="1" si="466"/>
        <v>91.659395544149348</v>
      </c>
      <c r="BC111">
        <f t="shared" ca="1" si="467"/>
        <v>32.057813327170351</v>
      </c>
      <c r="BD111">
        <f t="shared" ca="1" si="468"/>
        <v>2.8747559166419498</v>
      </c>
      <c r="BE111">
        <f t="shared" ca="1" si="469"/>
        <v>0</v>
      </c>
      <c r="BF111">
        <f t="shared" ca="1" si="470"/>
        <v>0</v>
      </c>
      <c r="BG111">
        <f t="shared" ca="1" si="471"/>
        <v>0</v>
      </c>
      <c r="BH111">
        <f t="shared" ca="1" si="472"/>
        <v>4.2355262349845999</v>
      </c>
      <c r="BI111">
        <f t="shared" ca="1" si="473"/>
        <v>0</v>
      </c>
      <c r="BJ111">
        <f t="shared" ca="1" si="474"/>
        <v>0</v>
      </c>
      <c r="BK111">
        <f t="shared" ca="1" si="475"/>
        <v>0</v>
      </c>
      <c r="BL111">
        <f t="shared" ca="1" si="476"/>
        <v>0</v>
      </c>
      <c r="BM111">
        <f t="shared" ca="1" si="477"/>
        <v>12.65482721697575</v>
      </c>
      <c r="BN111">
        <f t="shared" ca="1" si="478"/>
        <v>12.010606904176434</v>
      </c>
      <c r="BO111">
        <f t="shared" ca="1" si="479"/>
        <v>9.35487595343068</v>
      </c>
      <c r="BP111">
        <f t="shared" ca="1" si="480"/>
        <v>17.555007972693442</v>
      </c>
      <c r="BQ111">
        <f t="shared" ca="1" si="481"/>
        <v>50.000925123857151</v>
      </c>
      <c r="BR111">
        <f t="shared" ca="1" si="482"/>
        <v>0</v>
      </c>
      <c r="BS111">
        <f t="shared" ca="1" si="483"/>
        <v>0</v>
      </c>
      <c r="BT111">
        <f t="shared" ca="1" si="484"/>
        <v>0</v>
      </c>
      <c r="BU111">
        <f t="shared" ca="1" si="485"/>
        <v>0</v>
      </c>
      <c r="BV111">
        <f t="shared" ca="1" si="486"/>
        <v>12.985333410641886</v>
      </c>
      <c r="BW111">
        <f t="shared" ca="1" si="487"/>
        <v>10.01583591375722</v>
      </c>
      <c r="BX111">
        <f t="shared" ca="1" si="488"/>
        <v>14.86656316117505</v>
      </c>
      <c r="BY111">
        <f t="shared" ca="1" si="489"/>
        <v>0</v>
      </c>
      <c r="BZ111">
        <f t="shared" ca="1" si="490"/>
        <v>2.8747559166419498</v>
      </c>
      <c r="CA111">
        <f t="shared" ca="1" si="491"/>
        <v>32.057813327170351</v>
      </c>
      <c r="CB111">
        <f t="shared" ca="1" si="492"/>
        <v>0</v>
      </c>
      <c r="CC111">
        <f t="shared" ca="1" si="493"/>
        <v>2.8747559166419498</v>
      </c>
      <c r="CD111">
        <f t="shared" ca="1" si="494"/>
        <v>0</v>
      </c>
      <c r="CE111">
        <f t="shared" ca="1" si="495"/>
        <v>10.01583591375722</v>
      </c>
      <c r="CF111">
        <f t="shared" ca="1" si="496"/>
        <v>3.1864624506646848</v>
      </c>
      <c r="CG111">
        <f t="shared" ca="1" si="497"/>
        <v>0</v>
      </c>
      <c r="CH111">
        <f t="shared" ca="1" si="498"/>
        <v>26.288182267527901</v>
      </c>
      <c r="CI111">
        <f t="shared" ca="1" si="499"/>
        <v>12.08483741532655</v>
      </c>
      <c r="CJ111">
        <f t="shared" ca="1" si="500"/>
        <v>4.2355262349845999</v>
      </c>
      <c r="CK111">
        <f t="shared" ca="1" si="501"/>
        <v>0</v>
      </c>
      <c r="CL111">
        <f t="shared" ca="1" si="502"/>
        <v>0</v>
      </c>
      <c r="CM111">
        <f t="shared" ca="1" si="503"/>
        <v>32.254999999999995</v>
      </c>
      <c r="CN111">
        <f t="shared" ca="1" si="504"/>
        <v>46.455230127224446</v>
      </c>
      <c r="CO111">
        <f t="shared" ca="1" si="505"/>
        <v>0</v>
      </c>
      <c r="CP111">
        <f t="shared" ca="1" si="506"/>
        <v>0</v>
      </c>
      <c r="CQ111">
        <f t="shared" ca="1" si="507"/>
        <v>23.976640125262001</v>
      </c>
      <c r="CR111">
        <f t="shared" ca="1" si="508"/>
        <v>0</v>
      </c>
      <c r="CS111">
        <f t="shared" ca="1" si="509"/>
        <v>0</v>
      </c>
      <c r="CT111">
        <f t="shared" ca="1" si="510"/>
        <v>0</v>
      </c>
      <c r="CU111">
        <f t="shared" ca="1" si="511"/>
        <v>0</v>
      </c>
      <c r="CV111">
        <f t="shared" ca="1" si="512"/>
        <v>0</v>
      </c>
      <c r="CW111">
        <f t="shared" ca="1" si="513"/>
        <v>2.3684314769000201</v>
      </c>
      <c r="CX111">
        <f t="shared" ca="1" si="514"/>
        <v>17.94311179668675</v>
      </c>
      <c r="CY111">
        <f t="shared" ca="1" si="515"/>
        <v>96.02433891959555</v>
      </c>
      <c r="CZ111">
        <f t="shared" ca="1" si="516"/>
        <v>0</v>
      </c>
      <c r="DA111">
        <f t="shared" ca="1" si="517"/>
        <v>0</v>
      </c>
      <c r="DB111">
        <f t="shared" ca="1" si="518"/>
        <v>0</v>
      </c>
      <c r="DC111">
        <f t="shared" ca="1" si="519"/>
        <v>-3.3530134322247349</v>
      </c>
      <c r="DD111">
        <f t="shared" ca="1" si="520"/>
        <v>-0.48681264172335548</v>
      </c>
      <c r="DE111">
        <f t="shared" ca="1" si="521"/>
        <v>-2.2014658919123198</v>
      </c>
      <c r="DF111">
        <f t="shared" ca="1" si="522"/>
        <v>-5.4150896990740698</v>
      </c>
      <c r="DG111">
        <f t="shared" ca="1" si="523"/>
        <v>-5.3919638133030947</v>
      </c>
      <c r="DH111">
        <f t="shared" ca="1" si="524"/>
        <v>-1.55099344135802</v>
      </c>
      <c r="DI111">
        <f t="shared" ca="1" si="525"/>
        <v>0.66666666666666652</v>
      </c>
      <c r="DJ111">
        <f t="shared" ca="1" si="526"/>
        <v>9</v>
      </c>
      <c r="DK111">
        <f t="shared" ca="1" si="527"/>
        <v>3</v>
      </c>
      <c r="DL111">
        <f t="shared" ca="1" si="528"/>
        <v>1.5</v>
      </c>
      <c r="DM111">
        <f t="shared" ca="1" si="529"/>
        <v>0</v>
      </c>
      <c r="DN111">
        <f t="shared" ca="1" si="530"/>
        <v>0</v>
      </c>
      <c r="DO111">
        <f t="shared" ca="1" si="531"/>
        <v>0</v>
      </c>
      <c r="DP111">
        <f t="shared" ca="1" si="532"/>
        <v>0.5</v>
      </c>
      <c r="DQ111">
        <f t="shared" ca="1" si="533"/>
        <v>0</v>
      </c>
      <c r="DR111">
        <f t="shared" ca="1" si="534"/>
        <v>0.5</v>
      </c>
      <c r="DS111">
        <f t="shared" ca="1" si="535"/>
        <v>0.5</v>
      </c>
      <c r="DT111">
        <f t="shared" ca="1" si="536"/>
        <v>1</v>
      </c>
      <c r="DU111">
        <f t="shared" ca="1" si="537"/>
        <v>2.5</v>
      </c>
      <c r="DV111">
        <f t="shared" ca="1" si="538"/>
        <v>4.5</v>
      </c>
      <c r="DW111">
        <f t="shared" ca="1" si="539"/>
        <v>0</v>
      </c>
      <c r="DX111">
        <f t="shared" ca="1" si="540"/>
        <v>0</v>
      </c>
      <c r="DY111">
        <f t="shared" ca="1" si="541"/>
        <v>0</v>
      </c>
      <c r="DZ111">
        <f t="shared" ca="1" si="542"/>
        <v>0.5</v>
      </c>
      <c r="EA111">
        <f t="shared" ca="1" si="543"/>
        <v>-2.7419999999999902</v>
      </c>
      <c r="EB111">
        <f t="shared" ca="1" si="544"/>
        <v>33.558099999999996</v>
      </c>
      <c r="EC111">
        <f t="shared" ca="1" si="545"/>
        <v>0</v>
      </c>
      <c r="ED111">
        <f t="shared" ca="1" si="546"/>
        <v>0</v>
      </c>
      <c r="EE111">
        <f t="shared" ca="1" si="547"/>
        <v>0</v>
      </c>
      <c r="EF111">
        <f t="shared" ca="1" si="548"/>
        <v>0</v>
      </c>
      <c r="EG111">
        <f t="shared" ca="1" si="549"/>
        <v>0</v>
      </c>
      <c r="EH111">
        <f t="shared" ca="1" si="550"/>
        <v>0</v>
      </c>
      <c r="EI111">
        <f t="shared" ca="1" si="551"/>
        <v>0</v>
      </c>
      <c r="EJ111">
        <f t="shared" ca="1" si="552"/>
        <v>0</v>
      </c>
      <c r="EK111">
        <f t="shared" ca="1" si="553"/>
        <v>0</v>
      </c>
      <c r="EL111">
        <f t="shared" ca="1" si="554"/>
        <v>0</v>
      </c>
      <c r="EM111">
        <f t="shared" ca="1" si="555"/>
        <v>0</v>
      </c>
      <c r="EN111">
        <f t="shared" ca="1" si="556"/>
        <v>0</v>
      </c>
      <c r="EO111">
        <f t="shared" ca="1" si="557"/>
        <v>0</v>
      </c>
      <c r="EP111">
        <f t="shared" ca="1" si="558"/>
        <v>0</v>
      </c>
      <c r="EQ111">
        <f t="shared" ca="1" si="559"/>
        <v>0</v>
      </c>
      <c r="ER111">
        <f t="shared" ca="1" si="560"/>
        <v>0</v>
      </c>
      <c r="ES111">
        <f t="shared" ca="1" si="561"/>
        <v>0</v>
      </c>
      <c r="ET111">
        <f t="shared" ca="1" si="562"/>
        <v>0</v>
      </c>
      <c r="EU111">
        <f t="shared" ca="1" si="563"/>
        <v>0</v>
      </c>
      <c r="EV111">
        <f t="shared" ca="1" si="564"/>
        <v>0</v>
      </c>
      <c r="EW111">
        <f t="shared" ca="1" si="565"/>
        <v>0</v>
      </c>
      <c r="EX111">
        <f t="shared" ca="1" si="566"/>
        <v>0</v>
      </c>
      <c r="EY111">
        <f t="shared" ca="1" si="567"/>
        <v>0</v>
      </c>
      <c r="EZ111">
        <f t="shared" ca="1" si="568"/>
        <v>0</v>
      </c>
      <c r="FA111">
        <f t="shared" ca="1" si="569"/>
        <v>0</v>
      </c>
      <c r="FB111">
        <f t="shared" ca="1" si="570"/>
        <v>0</v>
      </c>
      <c r="FC111">
        <f t="shared" ca="1" si="571"/>
        <v>0</v>
      </c>
      <c r="FD111">
        <f t="shared" ca="1" si="572"/>
        <v>0</v>
      </c>
      <c r="FE111">
        <f t="shared" ca="1" si="573"/>
        <v>0</v>
      </c>
      <c r="FF111">
        <f t="shared" ca="1" si="574"/>
        <v>0</v>
      </c>
      <c r="FG111">
        <f t="shared" ca="1" si="575"/>
        <v>0</v>
      </c>
      <c r="FH111">
        <f t="shared" ca="1" si="576"/>
        <v>0</v>
      </c>
      <c r="FI111">
        <f t="shared" ca="1" si="577"/>
        <v>0</v>
      </c>
      <c r="FJ111">
        <f t="shared" ca="1" si="578"/>
        <v>0</v>
      </c>
      <c r="FK111">
        <f t="shared" ca="1" si="579"/>
        <v>0.5</v>
      </c>
      <c r="FL111">
        <f t="shared" ca="1" si="580"/>
        <v>0</v>
      </c>
      <c r="FM111">
        <f t="shared" ca="1" si="581"/>
        <v>0</v>
      </c>
      <c r="FN111">
        <f t="shared" ca="1" si="582"/>
        <v>0</v>
      </c>
      <c r="FO111">
        <f t="shared" ca="1" si="583"/>
        <v>0</v>
      </c>
      <c r="FP111">
        <f t="shared" ca="1" si="584"/>
        <v>0</v>
      </c>
      <c r="FQ111">
        <f t="shared" ca="1" si="585"/>
        <v>0</v>
      </c>
      <c r="FR111">
        <f t="shared" ca="1" si="586"/>
        <v>0.5</v>
      </c>
      <c r="FS111">
        <f t="shared" ca="1" si="587"/>
        <v>0</v>
      </c>
      <c r="FT111">
        <f t="shared" ca="1" si="588"/>
        <v>0</v>
      </c>
      <c r="FU111">
        <f t="shared" ca="1" si="589"/>
        <v>1</v>
      </c>
      <c r="FV111">
        <f t="shared" ca="1" si="590"/>
        <v>0</v>
      </c>
      <c r="FW111">
        <f t="shared" ca="1" si="591"/>
        <v>0</v>
      </c>
      <c r="FX111">
        <f t="shared" ca="1" si="592"/>
        <v>0</v>
      </c>
      <c r="FY111">
        <f t="shared" ca="1" si="593"/>
        <v>0</v>
      </c>
      <c r="FZ111">
        <f t="shared" ca="1" si="594"/>
        <v>0</v>
      </c>
      <c r="GA111">
        <f t="shared" ca="1" si="595"/>
        <v>0</v>
      </c>
      <c r="GB111">
        <f t="shared" ca="1" si="596"/>
        <v>0</v>
      </c>
      <c r="GC111">
        <f t="shared" ca="1" si="597"/>
        <v>0</v>
      </c>
      <c r="GD111">
        <f t="shared" ca="1" si="598"/>
        <v>0</v>
      </c>
      <c r="GE111">
        <f t="shared" ca="1" si="599"/>
        <v>0</v>
      </c>
      <c r="GF111">
        <f t="shared" ca="1" si="600"/>
        <v>0.5</v>
      </c>
      <c r="GG111">
        <f t="shared" ca="1" si="601"/>
        <v>0</v>
      </c>
      <c r="GH111">
        <f t="shared" ca="1" si="602"/>
        <v>0</v>
      </c>
      <c r="GI111">
        <f t="shared" ca="1" si="603"/>
        <v>0</v>
      </c>
      <c r="GJ111">
        <f t="shared" ca="1" si="604"/>
        <v>0</v>
      </c>
      <c r="GK111">
        <f t="shared" ca="1" si="605"/>
        <v>0</v>
      </c>
      <c r="GL111">
        <f t="shared" ca="1" si="606"/>
        <v>0</v>
      </c>
      <c r="GM111">
        <f t="shared" ca="1" si="607"/>
        <v>0</v>
      </c>
      <c r="GN111">
        <f t="shared" ca="1" si="608"/>
        <v>0</v>
      </c>
      <c r="GO111">
        <f t="shared" ca="1" si="609"/>
        <v>0</v>
      </c>
      <c r="GP111">
        <f t="shared" ca="1" si="610"/>
        <v>0</v>
      </c>
      <c r="GQ111">
        <f t="shared" ca="1" si="611"/>
        <v>0</v>
      </c>
      <c r="GR111">
        <f t="shared" ca="1" si="612"/>
        <v>0</v>
      </c>
      <c r="GS111">
        <f t="shared" ca="1" si="613"/>
        <v>0</v>
      </c>
      <c r="GT111">
        <f t="shared" ca="1" si="614"/>
        <v>0</v>
      </c>
      <c r="GU111">
        <f t="shared" ca="1" si="615"/>
        <v>0</v>
      </c>
      <c r="GV111">
        <f t="shared" ca="1" si="616"/>
        <v>0</v>
      </c>
      <c r="GW111">
        <f t="shared" ca="1" si="617"/>
        <v>0</v>
      </c>
      <c r="GX111">
        <f t="shared" ca="1" si="618"/>
        <v>0</v>
      </c>
      <c r="GY111">
        <f t="shared" ca="1" si="619"/>
        <v>1</v>
      </c>
      <c r="GZ111">
        <f t="shared" ca="1" si="620"/>
        <v>0</v>
      </c>
      <c r="HA111">
        <f t="shared" ca="1" si="621"/>
        <v>0</v>
      </c>
      <c r="HB111">
        <f t="shared" ca="1" si="622"/>
        <v>0</v>
      </c>
      <c r="HC111">
        <f t="shared" ca="1" si="623"/>
        <v>0</v>
      </c>
      <c r="HD111">
        <f t="shared" ca="1" si="624"/>
        <v>0</v>
      </c>
      <c r="HE111">
        <f t="shared" ca="1" si="625"/>
        <v>0</v>
      </c>
      <c r="HF111">
        <f t="shared" ca="1" si="626"/>
        <v>0</v>
      </c>
      <c r="HG111">
        <f t="shared" ca="1" si="627"/>
        <v>0</v>
      </c>
      <c r="HH111">
        <f t="shared" ca="1" si="628"/>
        <v>0</v>
      </c>
      <c r="HI111">
        <f t="shared" ca="1" si="629"/>
        <v>0</v>
      </c>
    </row>
    <row r="112" spans="2:217" x14ac:dyDescent="0.2">
      <c r="B112" s="2">
        <v>45353</v>
      </c>
      <c r="C112">
        <v>1</v>
      </c>
      <c r="D112">
        <v>1</v>
      </c>
      <c r="E112">
        <v>4</v>
      </c>
      <c r="F112">
        <v>15</v>
      </c>
      <c r="G112" s="5">
        <v>1925</v>
      </c>
      <c r="H112">
        <f t="shared" ca="1" si="420"/>
        <v>6</v>
      </c>
      <c r="I112">
        <f t="shared" ca="1" si="421"/>
        <v>11.5</v>
      </c>
      <c r="J112">
        <f t="shared" ca="1" si="422"/>
        <v>10.428963057445166</v>
      </c>
      <c r="K112">
        <f t="shared" ca="1" si="423"/>
        <v>-3.6540060468631852</v>
      </c>
      <c r="L112">
        <f t="shared" ca="1" si="424"/>
        <v>10.428963057445166</v>
      </c>
      <c r="M112">
        <f t="shared" ca="1" si="425"/>
        <v>0</v>
      </c>
      <c r="N112">
        <f t="shared" ca="1" si="426"/>
        <v>0.52068215992636202</v>
      </c>
      <c r="O112">
        <f t="shared" ca="1" si="427"/>
        <v>234.0679999999995</v>
      </c>
      <c r="P112">
        <f t="shared" ca="1" si="428"/>
        <v>222.47599999999898</v>
      </c>
      <c r="Q112">
        <f t="shared" ca="1" si="429"/>
        <v>233.996736478</v>
      </c>
      <c r="R112">
        <f t="shared" ca="1" si="430"/>
        <v>51</v>
      </c>
      <c r="S112">
        <f t="shared" ca="1" si="431"/>
        <v>0</v>
      </c>
      <c r="T112">
        <f t="shared" ca="1" si="432"/>
        <v>0.34401115295576851</v>
      </c>
      <c r="U112">
        <f t="shared" ca="1" si="433"/>
        <v>-1</v>
      </c>
      <c r="V112">
        <f t="shared" ca="1" si="434"/>
        <v>1</v>
      </c>
      <c r="W112">
        <f t="shared" ca="1" si="435"/>
        <v>0.34401115295576851</v>
      </c>
      <c r="X112">
        <f t="shared" ca="1" si="436"/>
        <v>1.9469696969696899</v>
      </c>
      <c r="Y112">
        <f t="shared" ca="1" si="437"/>
        <v>2.7727272727272698</v>
      </c>
      <c r="Z112">
        <f t="shared" ca="1" si="438"/>
        <v>3.3863636363636349</v>
      </c>
      <c r="AA112">
        <f t="shared" ca="1" si="439"/>
        <v>-7.9509195680007302E-19</v>
      </c>
      <c r="AB112">
        <f t="shared" ca="1" si="440"/>
        <v>-0.231205113461288</v>
      </c>
      <c r="AC112">
        <f t="shared" ca="1" si="441"/>
        <v>-0.41132911841048103</v>
      </c>
      <c r="AD112">
        <f t="shared" ca="1" si="442"/>
        <v>-2.5818368436632602</v>
      </c>
      <c r="AE112">
        <f t="shared" ca="1" si="443"/>
        <v>-0.40575516730109401</v>
      </c>
      <c r="AF112">
        <f t="shared" ca="1" si="444"/>
        <v>-3.3254193963914398</v>
      </c>
      <c r="AG112">
        <f t="shared" ca="1" si="445"/>
        <v>7.0828934453306491E-17</v>
      </c>
      <c r="AH112">
        <f t="shared" ca="1" si="446"/>
        <v>-1.890463131458135</v>
      </c>
      <c r="AI112">
        <f t="shared" ca="1" si="447"/>
        <v>2.2049986691258248E-6</v>
      </c>
      <c r="AJ112">
        <f t="shared" ca="1" si="448"/>
        <v>407.4316902439765</v>
      </c>
      <c r="AK112">
        <f t="shared" ca="1" si="449"/>
        <v>15.73205080756885</v>
      </c>
      <c r="AL112">
        <f t="shared" ca="1" si="450"/>
        <v>15.51416030501375</v>
      </c>
      <c r="AM112">
        <f t="shared" ca="1" si="451"/>
        <v>6.1716585961901149</v>
      </c>
      <c r="AN112">
        <f t="shared" ca="1" si="452"/>
        <v>8.0877132402714693</v>
      </c>
      <c r="AO112">
        <f t="shared" ca="1" si="453"/>
        <v>7.284738702502155</v>
      </c>
      <c r="AP112">
        <f t="shared" ca="1" si="454"/>
        <v>1.6930979160022841</v>
      </c>
      <c r="AQ112">
        <f t="shared" ca="1" si="455"/>
        <v>0.89379451712729452</v>
      </c>
      <c r="AR112">
        <f t="shared" ca="1" si="456"/>
        <v>0.89379451712729452</v>
      </c>
      <c r="AS112">
        <f t="shared" ca="1" si="457"/>
        <v>0.44689725856364748</v>
      </c>
      <c r="AT112">
        <f t="shared" ca="1" si="458"/>
        <v>0.44689725856364748</v>
      </c>
      <c r="AU112">
        <f t="shared" ca="1" si="459"/>
        <v>0.23361044392273564</v>
      </c>
      <c r="AV112">
        <f t="shared" ca="1" si="460"/>
        <v>0.23361044392273564</v>
      </c>
      <c r="AW112">
        <f t="shared" ca="1" si="461"/>
        <v>0.26499999999999996</v>
      </c>
      <c r="AX112">
        <f t="shared" ca="1" si="462"/>
        <v>8144.9422522459499</v>
      </c>
      <c r="AY112">
        <f t="shared" ca="1" si="463"/>
        <v>1.5971372785360025</v>
      </c>
      <c r="AZ112">
        <f t="shared" ca="1" si="464"/>
        <v>7.3385729656044454</v>
      </c>
      <c r="BA112">
        <f t="shared" ca="1" si="465"/>
        <v>6.2468505654242801</v>
      </c>
      <c r="BB112">
        <f t="shared" ca="1" si="466"/>
        <v>85.895463823409301</v>
      </c>
      <c r="BC112">
        <f t="shared" ca="1" si="467"/>
        <v>29.689381850270301</v>
      </c>
      <c r="BD112">
        <f t="shared" ca="1" si="468"/>
        <v>2.9086104205229448</v>
      </c>
      <c r="BE112">
        <f t="shared" ca="1" si="469"/>
        <v>0</v>
      </c>
      <c r="BF112">
        <f t="shared" ca="1" si="470"/>
        <v>0</v>
      </c>
      <c r="BG112">
        <f t="shared" ca="1" si="471"/>
        <v>0</v>
      </c>
      <c r="BH112">
        <f t="shared" ca="1" si="472"/>
        <v>4.2355262349845999</v>
      </c>
      <c r="BI112">
        <f t="shared" ca="1" si="473"/>
        <v>0</v>
      </c>
      <c r="BJ112">
        <f t="shared" ca="1" si="474"/>
        <v>2.1952075238374098</v>
      </c>
      <c r="BK112">
        <f t="shared" ca="1" si="475"/>
        <v>0</v>
      </c>
      <c r="BL112">
        <f t="shared" ca="1" si="476"/>
        <v>0</v>
      </c>
      <c r="BM112">
        <f t="shared" ca="1" si="477"/>
        <v>12.65482721697575</v>
      </c>
      <c r="BN112">
        <f t="shared" ca="1" si="478"/>
        <v>12.010606904176434</v>
      </c>
      <c r="BO112">
        <f t="shared" ca="1" si="479"/>
        <v>9.35487595343068</v>
      </c>
      <c r="BP112">
        <f t="shared" ca="1" si="480"/>
        <v>11.97989390899679</v>
      </c>
      <c r="BQ112">
        <f t="shared" ca="1" si="481"/>
        <v>47.771563336539202</v>
      </c>
      <c r="BR112">
        <f t="shared" ca="1" si="482"/>
        <v>0</v>
      </c>
      <c r="BS112">
        <f t="shared" ca="1" si="483"/>
        <v>0</v>
      </c>
      <c r="BT112">
        <f t="shared" ca="1" si="484"/>
        <v>0</v>
      </c>
      <c r="BU112">
        <f t="shared" ca="1" si="485"/>
        <v>0</v>
      </c>
      <c r="BV112">
        <f t="shared" ca="1" si="486"/>
        <v>12.985333410641886</v>
      </c>
      <c r="BW112">
        <f t="shared" ca="1" si="487"/>
        <v>6.4968596843159396</v>
      </c>
      <c r="BX112">
        <f t="shared" ca="1" si="488"/>
        <v>17.775173581697999</v>
      </c>
      <c r="BY112">
        <f t="shared" ca="1" si="489"/>
        <v>0</v>
      </c>
      <c r="BZ112">
        <f t="shared" ca="1" si="490"/>
        <v>0</v>
      </c>
      <c r="CA112">
        <f t="shared" ca="1" si="491"/>
        <v>29.689381850270301</v>
      </c>
      <c r="CB112">
        <f t="shared" ca="1" si="492"/>
        <v>2.1952075238374098</v>
      </c>
      <c r="CC112">
        <f t="shared" ca="1" si="493"/>
        <v>0</v>
      </c>
      <c r="CD112">
        <f t="shared" ca="1" si="494"/>
        <v>0</v>
      </c>
      <c r="CE112">
        <f t="shared" ca="1" si="495"/>
        <v>6.4968596843159396</v>
      </c>
      <c r="CF112">
        <f t="shared" ca="1" si="496"/>
        <v>3.1864624506646848</v>
      </c>
      <c r="CG112">
        <f t="shared" ca="1" si="497"/>
        <v>2.9086104205229448</v>
      </c>
      <c r="CH112">
        <f t="shared" ca="1" si="498"/>
        <v>24.232044433272549</v>
      </c>
      <c r="CI112">
        <f t="shared" ca="1" si="499"/>
        <v>12.08483741532655</v>
      </c>
      <c r="CJ112">
        <f t="shared" ca="1" si="500"/>
        <v>4.2355262349845999</v>
      </c>
      <c r="CK112">
        <f t="shared" ca="1" si="501"/>
        <v>0</v>
      </c>
      <c r="CL112">
        <f t="shared" ca="1" si="502"/>
        <v>0</v>
      </c>
      <c r="CM112">
        <f t="shared" ca="1" si="503"/>
        <v>27.64</v>
      </c>
      <c r="CN112">
        <f t="shared" ca="1" si="504"/>
        <v>42.970108401664149</v>
      </c>
      <c r="CO112">
        <f t="shared" ca="1" si="505"/>
        <v>2.1952075238374098</v>
      </c>
      <c r="CP112">
        <f t="shared" ca="1" si="506"/>
        <v>0</v>
      </c>
      <c r="CQ112">
        <f t="shared" ca="1" si="507"/>
        <v>23.976640125262001</v>
      </c>
      <c r="CR112">
        <f t="shared" ca="1" si="508"/>
        <v>0</v>
      </c>
      <c r="CS112">
        <f t="shared" ca="1" si="509"/>
        <v>0</v>
      </c>
      <c r="CT112">
        <f t="shared" ca="1" si="510"/>
        <v>0</v>
      </c>
      <c r="CU112">
        <f t="shared" ca="1" si="511"/>
        <v>0</v>
      </c>
      <c r="CV112">
        <f t="shared" ca="1" si="512"/>
        <v>0</v>
      </c>
      <c r="CW112">
        <f t="shared" ca="1" si="513"/>
        <v>0</v>
      </c>
      <c r="CX112">
        <f t="shared" ca="1" si="514"/>
        <v>15.8869739624314</v>
      </c>
      <c r="CY112">
        <f t="shared" ca="1" si="515"/>
        <v>88.983265660430803</v>
      </c>
      <c r="CZ112">
        <f t="shared" ca="1" si="516"/>
        <v>0</v>
      </c>
      <c r="DA112">
        <f t="shared" ca="1" si="517"/>
        <v>0</v>
      </c>
      <c r="DB112">
        <f t="shared" ca="1" si="518"/>
        <v>0</v>
      </c>
      <c r="DC112">
        <f t="shared" ca="1" si="519"/>
        <v>-3.371883857709745</v>
      </c>
      <c r="DD112">
        <f t="shared" ca="1" si="520"/>
        <v>-0.80383479780801004</v>
      </c>
      <c r="DE112">
        <f t="shared" ca="1" si="521"/>
        <v>-2.2700224395313651</v>
      </c>
      <c r="DF112">
        <f t="shared" ca="1" si="522"/>
        <v>-5.4080324074073998</v>
      </c>
      <c r="DG112">
        <f t="shared" ca="1" si="523"/>
        <v>-5.3794921579742949</v>
      </c>
      <c r="DH112">
        <f t="shared" ca="1" si="524"/>
        <v>0</v>
      </c>
      <c r="DI112">
        <f t="shared" ca="1" si="525"/>
        <v>0.625</v>
      </c>
      <c r="DJ112">
        <f t="shared" ca="1" si="526"/>
        <v>8.5</v>
      </c>
      <c r="DK112">
        <f t="shared" ca="1" si="527"/>
        <v>3</v>
      </c>
      <c r="DL112">
        <f t="shared" ca="1" si="528"/>
        <v>1</v>
      </c>
      <c r="DM112">
        <f t="shared" ca="1" si="529"/>
        <v>0</v>
      </c>
      <c r="DN112">
        <f t="shared" ca="1" si="530"/>
        <v>0</v>
      </c>
      <c r="DO112">
        <f t="shared" ca="1" si="531"/>
        <v>0</v>
      </c>
      <c r="DP112">
        <f t="shared" ca="1" si="532"/>
        <v>0.5</v>
      </c>
      <c r="DQ112">
        <f t="shared" ca="1" si="533"/>
        <v>0</v>
      </c>
      <c r="DR112">
        <f t="shared" ca="1" si="534"/>
        <v>0.5</v>
      </c>
      <c r="DS112">
        <f t="shared" ca="1" si="535"/>
        <v>0</v>
      </c>
      <c r="DT112">
        <f t="shared" ca="1" si="536"/>
        <v>1</v>
      </c>
      <c r="DU112">
        <f t="shared" ca="1" si="537"/>
        <v>2.5</v>
      </c>
      <c r="DV112">
        <f t="shared" ca="1" si="538"/>
        <v>3.5</v>
      </c>
      <c r="DW112">
        <f t="shared" ca="1" si="539"/>
        <v>0</v>
      </c>
      <c r="DX112">
        <f t="shared" ca="1" si="540"/>
        <v>0</v>
      </c>
      <c r="DY112">
        <f t="shared" ca="1" si="541"/>
        <v>0</v>
      </c>
      <c r="DZ112">
        <f t="shared" ca="1" si="542"/>
        <v>0.5</v>
      </c>
      <c r="EA112">
        <f t="shared" ca="1" si="543"/>
        <v>-2.67674999999999</v>
      </c>
      <c r="EB112">
        <f t="shared" ca="1" si="544"/>
        <v>30.261099999999999</v>
      </c>
      <c r="EC112">
        <f t="shared" ca="1" si="545"/>
        <v>0</v>
      </c>
      <c r="ED112">
        <f t="shared" ca="1" si="546"/>
        <v>0</v>
      </c>
      <c r="EE112">
        <f t="shared" ca="1" si="547"/>
        <v>0</v>
      </c>
      <c r="EF112">
        <f t="shared" ca="1" si="548"/>
        <v>0</v>
      </c>
      <c r="EG112">
        <f t="shared" ca="1" si="549"/>
        <v>0</v>
      </c>
      <c r="EH112">
        <f t="shared" ca="1" si="550"/>
        <v>0</v>
      </c>
      <c r="EI112">
        <f t="shared" ca="1" si="551"/>
        <v>0</v>
      </c>
      <c r="EJ112">
        <f t="shared" ca="1" si="552"/>
        <v>0</v>
      </c>
      <c r="EK112">
        <f t="shared" ca="1" si="553"/>
        <v>0</v>
      </c>
      <c r="EL112">
        <f t="shared" ca="1" si="554"/>
        <v>0</v>
      </c>
      <c r="EM112">
        <f t="shared" ca="1" si="555"/>
        <v>0</v>
      </c>
      <c r="EN112">
        <f t="shared" ca="1" si="556"/>
        <v>0</v>
      </c>
      <c r="EO112">
        <f t="shared" ca="1" si="557"/>
        <v>0</v>
      </c>
      <c r="EP112">
        <f t="shared" ca="1" si="558"/>
        <v>0</v>
      </c>
      <c r="EQ112">
        <f t="shared" ca="1" si="559"/>
        <v>0</v>
      </c>
      <c r="ER112">
        <f t="shared" ca="1" si="560"/>
        <v>0</v>
      </c>
      <c r="ES112">
        <f t="shared" ca="1" si="561"/>
        <v>0</v>
      </c>
      <c r="ET112">
        <f t="shared" ca="1" si="562"/>
        <v>0</v>
      </c>
      <c r="EU112">
        <f t="shared" ca="1" si="563"/>
        <v>0</v>
      </c>
      <c r="EV112">
        <f t="shared" ca="1" si="564"/>
        <v>0</v>
      </c>
      <c r="EW112">
        <f t="shared" ca="1" si="565"/>
        <v>0</v>
      </c>
      <c r="EX112">
        <f t="shared" ca="1" si="566"/>
        <v>0</v>
      </c>
      <c r="EY112">
        <f t="shared" ca="1" si="567"/>
        <v>0</v>
      </c>
      <c r="EZ112">
        <f t="shared" ca="1" si="568"/>
        <v>0</v>
      </c>
      <c r="FA112">
        <f t="shared" ca="1" si="569"/>
        <v>0</v>
      </c>
      <c r="FB112">
        <f t="shared" ca="1" si="570"/>
        <v>0</v>
      </c>
      <c r="FC112">
        <f t="shared" ca="1" si="571"/>
        <v>0</v>
      </c>
      <c r="FD112">
        <f t="shared" ca="1" si="572"/>
        <v>0</v>
      </c>
      <c r="FE112">
        <f t="shared" ca="1" si="573"/>
        <v>0</v>
      </c>
      <c r="FF112">
        <f t="shared" ca="1" si="574"/>
        <v>0</v>
      </c>
      <c r="FG112">
        <f t="shared" ca="1" si="575"/>
        <v>0</v>
      </c>
      <c r="FH112">
        <f t="shared" ca="1" si="576"/>
        <v>0</v>
      </c>
      <c r="FI112">
        <f t="shared" ca="1" si="577"/>
        <v>0</v>
      </c>
      <c r="FJ112">
        <f t="shared" ca="1" si="578"/>
        <v>0</v>
      </c>
      <c r="FK112">
        <f t="shared" ca="1" si="579"/>
        <v>0.5</v>
      </c>
      <c r="FL112">
        <f t="shared" ca="1" si="580"/>
        <v>0</v>
      </c>
      <c r="FM112">
        <f t="shared" ca="1" si="581"/>
        <v>0</v>
      </c>
      <c r="FN112">
        <f t="shared" ca="1" si="582"/>
        <v>0</v>
      </c>
      <c r="FO112">
        <f t="shared" ca="1" si="583"/>
        <v>0</v>
      </c>
      <c r="FP112">
        <f t="shared" ca="1" si="584"/>
        <v>0</v>
      </c>
      <c r="FQ112">
        <f t="shared" ca="1" si="585"/>
        <v>0</v>
      </c>
      <c r="FR112">
        <f t="shared" ca="1" si="586"/>
        <v>0</v>
      </c>
      <c r="FS112">
        <f t="shared" ca="1" si="587"/>
        <v>0</v>
      </c>
      <c r="FT112">
        <f t="shared" ca="1" si="588"/>
        <v>0</v>
      </c>
      <c r="FU112">
        <f t="shared" ca="1" si="589"/>
        <v>1.5</v>
      </c>
      <c r="FV112">
        <f t="shared" ca="1" si="590"/>
        <v>0</v>
      </c>
      <c r="FW112">
        <f t="shared" ca="1" si="591"/>
        <v>0</v>
      </c>
      <c r="FX112">
        <f t="shared" ca="1" si="592"/>
        <v>0</v>
      </c>
      <c r="FY112">
        <f t="shared" ca="1" si="593"/>
        <v>0</v>
      </c>
      <c r="FZ112">
        <f t="shared" ca="1" si="594"/>
        <v>0</v>
      </c>
      <c r="GA112">
        <f t="shared" ca="1" si="595"/>
        <v>0</v>
      </c>
      <c r="GB112">
        <f t="shared" ca="1" si="596"/>
        <v>0</v>
      </c>
      <c r="GC112">
        <f t="shared" ca="1" si="597"/>
        <v>0</v>
      </c>
      <c r="GD112">
        <f t="shared" ca="1" si="598"/>
        <v>0</v>
      </c>
      <c r="GE112">
        <f t="shared" ca="1" si="599"/>
        <v>0</v>
      </c>
      <c r="GF112">
        <f t="shared" ca="1" si="600"/>
        <v>0</v>
      </c>
      <c r="GG112">
        <f t="shared" ca="1" si="601"/>
        <v>0</v>
      </c>
      <c r="GH112">
        <f t="shared" ca="1" si="602"/>
        <v>0</v>
      </c>
      <c r="GI112">
        <f t="shared" ca="1" si="603"/>
        <v>0</v>
      </c>
      <c r="GJ112">
        <f t="shared" ca="1" si="604"/>
        <v>0</v>
      </c>
      <c r="GK112">
        <f t="shared" ca="1" si="605"/>
        <v>0</v>
      </c>
      <c r="GL112">
        <f t="shared" ca="1" si="606"/>
        <v>0</v>
      </c>
      <c r="GM112">
        <f t="shared" ca="1" si="607"/>
        <v>0</v>
      </c>
      <c r="GN112">
        <f t="shared" ca="1" si="608"/>
        <v>0</v>
      </c>
      <c r="GO112">
        <f t="shared" ca="1" si="609"/>
        <v>0</v>
      </c>
      <c r="GP112">
        <f t="shared" ca="1" si="610"/>
        <v>0</v>
      </c>
      <c r="GQ112">
        <f t="shared" ca="1" si="611"/>
        <v>0</v>
      </c>
      <c r="GR112">
        <f t="shared" ca="1" si="612"/>
        <v>0</v>
      </c>
      <c r="GS112">
        <f t="shared" ca="1" si="613"/>
        <v>0</v>
      </c>
      <c r="GT112">
        <f t="shared" ca="1" si="614"/>
        <v>0</v>
      </c>
      <c r="GU112">
        <f t="shared" ca="1" si="615"/>
        <v>0</v>
      </c>
      <c r="GV112">
        <f t="shared" ca="1" si="616"/>
        <v>0</v>
      </c>
      <c r="GW112">
        <f t="shared" ca="1" si="617"/>
        <v>0</v>
      </c>
      <c r="GX112">
        <f t="shared" ca="1" si="618"/>
        <v>0</v>
      </c>
      <c r="GY112">
        <f t="shared" ca="1" si="619"/>
        <v>1</v>
      </c>
      <c r="GZ112">
        <f t="shared" ca="1" si="620"/>
        <v>0</v>
      </c>
      <c r="HA112">
        <f t="shared" ca="1" si="621"/>
        <v>0</v>
      </c>
      <c r="HB112">
        <f t="shared" ca="1" si="622"/>
        <v>0</v>
      </c>
      <c r="HC112">
        <f t="shared" ca="1" si="623"/>
        <v>0</v>
      </c>
      <c r="HD112">
        <f t="shared" ca="1" si="624"/>
        <v>0</v>
      </c>
      <c r="HE112">
        <f t="shared" ca="1" si="625"/>
        <v>0</v>
      </c>
      <c r="HF112">
        <f t="shared" ca="1" si="626"/>
        <v>0</v>
      </c>
      <c r="HG112">
        <f t="shared" ca="1" si="627"/>
        <v>0</v>
      </c>
      <c r="HH112">
        <f t="shared" ca="1" si="628"/>
        <v>0</v>
      </c>
      <c r="HI112">
        <f t="shared" ca="1" si="629"/>
        <v>0</v>
      </c>
    </row>
    <row r="113" spans="2:217" x14ac:dyDescent="0.2">
      <c r="B113" s="2">
        <v>45353</v>
      </c>
      <c r="C113">
        <v>1</v>
      </c>
      <c r="D113">
        <v>1</v>
      </c>
      <c r="E113">
        <v>4</v>
      </c>
      <c r="F113">
        <v>28</v>
      </c>
      <c r="G113" s="5">
        <v>764</v>
      </c>
      <c r="H113">
        <f t="shared" ca="1" si="420"/>
        <v>6</v>
      </c>
      <c r="I113">
        <f t="shared" ca="1" si="421"/>
        <v>12</v>
      </c>
      <c r="J113">
        <f t="shared" ca="1" si="422"/>
        <v>7.4868917705971256</v>
      </c>
      <c r="K113">
        <f t="shared" ca="1" si="423"/>
        <v>-3.6263301327475403</v>
      </c>
      <c r="L113">
        <f t="shared" ca="1" si="424"/>
        <v>7.4868917705971256</v>
      </c>
      <c r="M113">
        <f t="shared" ca="1" si="425"/>
        <v>0</v>
      </c>
      <c r="N113">
        <f t="shared" ca="1" si="426"/>
        <v>0.50941157129159653</v>
      </c>
      <c r="O113">
        <f t="shared" ca="1" si="427"/>
        <v>233.07249999999951</v>
      </c>
      <c r="P113">
        <f t="shared" ca="1" si="428"/>
        <v>220.97649999999899</v>
      </c>
      <c r="Q113">
        <f t="shared" ca="1" si="429"/>
        <v>232.99890469399998</v>
      </c>
      <c r="R113">
        <f t="shared" ca="1" si="430"/>
        <v>51</v>
      </c>
      <c r="S113">
        <f t="shared" ca="1" si="431"/>
        <v>0</v>
      </c>
      <c r="T113">
        <f t="shared" ca="1" si="432"/>
        <v>0.34401115293580897</v>
      </c>
      <c r="U113">
        <f t="shared" ca="1" si="433"/>
        <v>-1</v>
      </c>
      <c r="V113">
        <f t="shared" ca="1" si="434"/>
        <v>1</v>
      </c>
      <c r="W113">
        <f t="shared" ca="1" si="435"/>
        <v>0.34401115293580897</v>
      </c>
      <c r="X113">
        <f t="shared" ca="1" si="436"/>
        <v>1.9015151515151449</v>
      </c>
      <c r="Y113">
        <f t="shared" ca="1" si="437"/>
        <v>2.6818181818181799</v>
      </c>
      <c r="Z113">
        <f t="shared" ca="1" si="438"/>
        <v>3.2045454545454497</v>
      </c>
      <c r="AA113">
        <f t="shared" ca="1" si="439"/>
        <v>-1.0864720347603136E-15</v>
      </c>
      <c r="AB113">
        <f t="shared" ca="1" si="440"/>
        <v>-0.23120911440354749</v>
      </c>
      <c r="AC113">
        <f t="shared" ca="1" si="441"/>
        <v>-0.41132911841048114</v>
      </c>
      <c r="AD113">
        <f t="shared" ca="1" si="442"/>
        <v>-2.5823544556707798</v>
      </c>
      <c r="AE113">
        <f t="shared" ca="1" si="443"/>
        <v>-0.40575516730109401</v>
      </c>
      <c r="AF113">
        <f t="shared" ca="1" si="444"/>
        <v>-3.3254174475272951</v>
      </c>
      <c r="AG113">
        <f t="shared" ca="1" si="445"/>
        <v>1.1109577275586649E-16</v>
      </c>
      <c r="AH113">
        <f t="shared" ca="1" si="446"/>
        <v>-1.8904632116442099</v>
      </c>
      <c r="AI113">
        <f t="shared" ca="1" si="447"/>
        <v>2.4199983973010949E-6</v>
      </c>
      <c r="AJ113">
        <f t="shared" ca="1" si="448"/>
        <v>415.06603598551453</v>
      </c>
      <c r="AK113">
        <f t="shared" ca="1" si="449"/>
        <v>16.085604198162152</v>
      </c>
      <c r="AL113">
        <f t="shared" ca="1" si="450"/>
        <v>16.029302213741047</v>
      </c>
      <c r="AM113">
        <f t="shared" ca="1" si="451"/>
        <v>6.1868005049174348</v>
      </c>
      <c r="AN113">
        <f t="shared" ca="1" si="452"/>
        <v>8.3567156415018609</v>
      </c>
      <c r="AO113">
        <f t="shared" ca="1" si="453"/>
        <v>7.4964338020977452</v>
      </c>
      <c r="AP113">
        <f t="shared" ca="1" si="454"/>
        <v>1.7006688703659441</v>
      </c>
      <c r="AQ113">
        <f t="shared" ca="1" si="455"/>
        <v>0.90136547149095447</v>
      </c>
      <c r="AR113">
        <f t="shared" ca="1" si="456"/>
        <v>0.90136547149095447</v>
      </c>
      <c r="AS113">
        <f t="shared" ca="1" si="457"/>
        <v>0.45068273574547701</v>
      </c>
      <c r="AT113">
        <f t="shared" ca="1" si="458"/>
        <v>0.45068273574547701</v>
      </c>
      <c r="AU113">
        <f t="shared" ca="1" si="459"/>
        <v>0.22369179273211215</v>
      </c>
      <c r="AV113">
        <f t="shared" ca="1" si="460"/>
        <v>0.22369179273211215</v>
      </c>
      <c r="AW113">
        <f t="shared" ca="1" si="461"/>
        <v>0.19999999999999998</v>
      </c>
      <c r="AX113">
        <f t="shared" ca="1" si="462"/>
        <v>13242.685423192301</v>
      </c>
      <c r="AY113">
        <f t="shared" ca="1" si="463"/>
        <v>1.4600026918080224</v>
      </c>
      <c r="AZ113">
        <f t="shared" ca="1" si="464"/>
        <v>7.2819847803326256</v>
      </c>
      <c r="BA113">
        <f t="shared" ca="1" si="465"/>
        <v>6.1990799335223894</v>
      </c>
      <c r="BB113">
        <f t="shared" ca="1" si="466"/>
        <v>86.955633377191347</v>
      </c>
      <c r="BC113">
        <f t="shared" ca="1" si="467"/>
        <v>32.243785945823902</v>
      </c>
      <c r="BD113">
        <f t="shared" ca="1" si="468"/>
        <v>2.8747559166419498</v>
      </c>
      <c r="BE113">
        <f t="shared" ca="1" si="469"/>
        <v>0</v>
      </c>
      <c r="BF113">
        <f t="shared" ca="1" si="470"/>
        <v>0</v>
      </c>
      <c r="BG113">
        <f t="shared" ca="1" si="471"/>
        <v>0.71559982861631499</v>
      </c>
      <c r="BH113">
        <f t="shared" ca="1" si="472"/>
        <v>4.2355262349845999</v>
      </c>
      <c r="BI113">
        <f t="shared" ca="1" si="473"/>
        <v>0</v>
      </c>
      <c r="BJ113">
        <f t="shared" ca="1" si="474"/>
        <v>0</v>
      </c>
      <c r="BK113">
        <f t="shared" ca="1" si="475"/>
        <v>0</v>
      </c>
      <c r="BL113">
        <f t="shared" ca="1" si="476"/>
        <v>0</v>
      </c>
      <c r="BM113">
        <f t="shared" ca="1" si="477"/>
        <v>12.65482721697575</v>
      </c>
      <c r="BN113">
        <f t="shared" ca="1" si="478"/>
        <v>12.010606904176434</v>
      </c>
      <c r="BO113">
        <f t="shared" ca="1" si="479"/>
        <v>9.35487595343068</v>
      </c>
      <c r="BP113">
        <f t="shared" ca="1" si="480"/>
        <v>11.97989390899679</v>
      </c>
      <c r="BQ113">
        <f t="shared" ca="1" si="481"/>
        <v>48.130759908255399</v>
      </c>
      <c r="BR113">
        <f t="shared" ca="1" si="482"/>
        <v>0</v>
      </c>
      <c r="BS113">
        <f t="shared" ca="1" si="483"/>
        <v>0.71559982861631499</v>
      </c>
      <c r="BT113">
        <f t="shared" ca="1" si="484"/>
        <v>0</v>
      </c>
      <c r="BU113">
        <f t="shared" ca="1" si="485"/>
        <v>0</v>
      </c>
      <c r="BV113">
        <f t="shared" ca="1" si="486"/>
        <v>12.985333410641886</v>
      </c>
      <c r="BW113">
        <f t="shared" ca="1" si="487"/>
        <v>6.4968596843159396</v>
      </c>
      <c r="BX113">
        <f t="shared" ca="1" si="488"/>
        <v>14.86656316117505</v>
      </c>
      <c r="BY113">
        <f t="shared" ca="1" si="489"/>
        <v>0</v>
      </c>
      <c r="BZ113">
        <f t="shared" ca="1" si="490"/>
        <v>2.8747559166419498</v>
      </c>
      <c r="CA113">
        <f t="shared" ca="1" si="491"/>
        <v>29.689381850270301</v>
      </c>
      <c r="CB113">
        <f t="shared" ca="1" si="492"/>
        <v>0</v>
      </c>
      <c r="CC113">
        <f t="shared" ca="1" si="493"/>
        <v>2.8747559166419498</v>
      </c>
      <c r="CD113">
        <f t="shared" ca="1" si="494"/>
        <v>0</v>
      </c>
      <c r="CE113">
        <f t="shared" ca="1" si="495"/>
        <v>9.7668636084858207</v>
      </c>
      <c r="CF113">
        <f t="shared" ca="1" si="496"/>
        <v>3.1864624506646848</v>
      </c>
      <c r="CG113">
        <f t="shared" ca="1" si="497"/>
        <v>0</v>
      </c>
      <c r="CH113">
        <f t="shared" ca="1" si="498"/>
        <v>24.232044433272549</v>
      </c>
      <c r="CI113">
        <f t="shared" ca="1" si="499"/>
        <v>12.08483741532655</v>
      </c>
      <c r="CJ113">
        <f t="shared" ca="1" si="500"/>
        <v>4.2355262349845999</v>
      </c>
      <c r="CK113">
        <f t="shared" ca="1" si="501"/>
        <v>0</v>
      </c>
      <c r="CL113">
        <f t="shared" ca="1" si="502"/>
        <v>0</v>
      </c>
      <c r="CM113">
        <f t="shared" ca="1" si="503"/>
        <v>37.754999999999995</v>
      </c>
      <c r="CN113">
        <f t="shared" ca="1" si="504"/>
        <v>42.936253897783146</v>
      </c>
      <c r="CO113">
        <f t="shared" ca="1" si="505"/>
        <v>0</v>
      </c>
      <c r="CP113">
        <f t="shared" ca="1" si="506"/>
        <v>0</v>
      </c>
      <c r="CQ113">
        <f t="shared" ca="1" si="507"/>
        <v>23.976640125262001</v>
      </c>
      <c r="CR113">
        <f t="shared" ca="1" si="508"/>
        <v>0</v>
      </c>
      <c r="CS113">
        <f t="shared" ca="1" si="509"/>
        <v>0</v>
      </c>
      <c r="CT113">
        <f t="shared" ca="1" si="510"/>
        <v>0</v>
      </c>
      <c r="CU113">
        <f t="shared" ca="1" si="511"/>
        <v>0</v>
      </c>
      <c r="CV113">
        <f t="shared" ca="1" si="512"/>
        <v>0</v>
      </c>
      <c r="CW113">
        <f t="shared" ca="1" si="513"/>
        <v>2.5544040955536049</v>
      </c>
      <c r="CX113">
        <f t="shared" ca="1" si="514"/>
        <v>16.6025737910477</v>
      </c>
      <c r="CY113">
        <f t="shared" ca="1" si="515"/>
        <v>86.300816779257957</v>
      </c>
      <c r="CZ113">
        <f t="shared" ca="1" si="516"/>
        <v>0</v>
      </c>
      <c r="DA113">
        <f t="shared" ca="1" si="517"/>
        <v>0</v>
      </c>
      <c r="DB113">
        <f t="shared" ca="1" si="518"/>
        <v>1.9808770313680999</v>
      </c>
      <c r="DC113">
        <f t="shared" ca="1" si="519"/>
        <v>-3.2737040973796852</v>
      </c>
      <c r="DD113">
        <f t="shared" ca="1" si="520"/>
        <v>-0.38264597505668901</v>
      </c>
      <c r="DE113">
        <f t="shared" ca="1" si="521"/>
        <v>-1.9080631141345401</v>
      </c>
      <c r="DF113">
        <f t="shared" ca="1" si="522"/>
        <v>-5.3654643801965198</v>
      </c>
      <c r="DG113">
        <f t="shared" ca="1" si="523"/>
        <v>-5.3518162438586501</v>
      </c>
      <c r="DH113">
        <f t="shared" ca="1" si="524"/>
        <v>0</v>
      </c>
      <c r="DI113">
        <f t="shared" ca="1" si="525"/>
        <v>0.625</v>
      </c>
      <c r="DJ113">
        <f t="shared" ca="1" si="526"/>
        <v>8.5</v>
      </c>
      <c r="DK113">
        <f t="shared" ca="1" si="527"/>
        <v>3.5</v>
      </c>
      <c r="DL113">
        <f t="shared" ca="1" si="528"/>
        <v>1.5</v>
      </c>
      <c r="DM113">
        <f t="shared" ca="1" si="529"/>
        <v>0</v>
      </c>
      <c r="DN113">
        <f t="shared" ca="1" si="530"/>
        <v>0</v>
      </c>
      <c r="DO113">
        <f t="shared" ca="1" si="531"/>
        <v>0</v>
      </c>
      <c r="DP113">
        <f t="shared" ca="1" si="532"/>
        <v>0.5</v>
      </c>
      <c r="DQ113">
        <f t="shared" ca="1" si="533"/>
        <v>0</v>
      </c>
      <c r="DR113">
        <f t="shared" ca="1" si="534"/>
        <v>0.5</v>
      </c>
      <c r="DS113">
        <f t="shared" ca="1" si="535"/>
        <v>0.5</v>
      </c>
      <c r="DT113">
        <f t="shared" ca="1" si="536"/>
        <v>1.5</v>
      </c>
      <c r="DU113">
        <f t="shared" ca="1" si="537"/>
        <v>2.5</v>
      </c>
      <c r="DV113">
        <f t="shared" ca="1" si="538"/>
        <v>4</v>
      </c>
      <c r="DW113">
        <f t="shared" ca="1" si="539"/>
        <v>0</v>
      </c>
      <c r="DX113">
        <f t="shared" ca="1" si="540"/>
        <v>0</v>
      </c>
      <c r="DY113">
        <f t="shared" ca="1" si="541"/>
        <v>0</v>
      </c>
      <c r="DZ113">
        <f t="shared" ca="1" si="542"/>
        <v>0.5</v>
      </c>
      <c r="EA113">
        <f t="shared" ca="1" si="543"/>
        <v>-2.8934999999999897</v>
      </c>
      <c r="EB113">
        <f t="shared" ca="1" si="544"/>
        <v>31.1145</v>
      </c>
      <c r="EC113">
        <f t="shared" ca="1" si="545"/>
        <v>0</v>
      </c>
      <c r="ED113">
        <f t="shared" ca="1" si="546"/>
        <v>0</v>
      </c>
      <c r="EE113">
        <f t="shared" ca="1" si="547"/>
        <v>0</v>
      </c>
      <c r="EF113">
        <f t="shared" ca="1" si="548"/>
        <v>0</v>
      </c>
      <c r="EG113">
        <f t="shared" ca="1" si="549"/>
        <v>0</v>
      </c>
      <c r="EH113">
        <f t="shared" ca="1" si="550"/>
        <v>0</v>
      </c>
      <c r="EI113">
        <f t="shared" ca="1" si="551"/>
        <v>0</v>
      </c>
      <c r="EJ113">
        <f t="shared" ca="1" si="552"/>
        <v>0.5</v>
      </c>
      <c r="EK113">
        <f t="shared" ca="1" si="553"/>
        <v>0</v>
      </c>
      <c r="EL113">
        <f t="shared" ca="1" si="554"/>
        <v>0</v>
      </c>
      <c r="EM113">
        <f t="shared" ca="1" si="555"/>
        <v>0</v>
      </c>
      <c r="EN113">
        <f t="shared" ca="1" si="556"/>
        <v>0</v>
      </c>
      <c r="EO113">
        <f t="shared" ca="1" si="557"/>
        <v>0</v>
      </c>
      <c r="EP113">
        <f t="shared" ca="1" si="558"/>
        <v>0</v>
      </c>
      <c r="EQ113">
        <f t="shared" ca="1" si="559"/>
        <v>0</v>
      </c>
      <c r="ER113">
        <f t="shared" ca="1" si="560"/>
        <v>0</v>
      </c>
      <c r="ES113">
        <f t="shared" ca="1" si="561"/>
        <v>0</v>
      </c>
      <c r="ET113">
        <f t="shared" ca="1" si="562"/>
        <v>0</v>
      </c>
      <c r="EU113">
        <f t="shared" ca="1" si="563"/>
        <v>0</v>
      </c>
      <c r="EV113">
        <f t="shared" ca="1" si="564"/>
        <v>0</v>
      </c>
      <c r="EW113">
        <f t="shared" ca="1" si="565"/>
        <v>0</v>
      </c>
      <c r="EX113">
        <f t="shared" ca="1" si="566"/>
        <v>0</v>
      </c>
      <c r="EY113">
        <f t="shared" ca="1" si="567"/>
        <v>0</v>
      </c>
      <c r="EZ113">
        <f t="shared" ca="1" si="568"/>
        <v>0</v>
      </c>
      <c r="FA113">
        <f t="shared" ca="1" si="569"/>
        <v>0</v>
      </c>
      <c r="FB113">
        <f t="shared" ca="1" si="570"/>
        <v>0</v>
      </c>
      <c r="FC113">
        <f t="shared" ca="1" si="571"/>
        <v>0</v>
      </c>
      <c r="FD113">
        <f t="shared" ca="1" si="572"/>
        <v>0</v>
      </c>
      <c r="FE113">
        <f t="shared" ca="1" si="573"/>
        <v>0</v>
      </c>
      <c r="FF113">
        <f t="shared" ca="1" si="574"/>
        <v>0</v>
      </c>
      <c r="FG113">
        <f t="shared" ca="1" si="575"/>
        <v>0</v>
      </c>
      <c r="FH113">
        <f t="shared" ca="1" si="576"/>
        <v>0</v>
      </c>
      <c r="FI113">
        <f t="shared" ca="1" si="577"/>
        <v>0</v>
      </c>
      <c r="FJ113">
        <f t="shared" ca="1" si="578"/>
        <v>0</v>
      </c>
      <c r="FK113">
        <f t="shared" ca="1" si="579"/>
        <v>0.5</v>
      </c>
      <c r="FL113">
        <f t="shared" ca="1" si="580"/>
        <v>0</v>
      </c>
      <c r="FM113">
        <f t="shared" ca="1" si="581"/>
        <v>0</v>
      </c>
      <c r="FN113">
        <f t="shared" ca="1" si="582"/>
        <v>0</v>
      </c>
      <c r="FO113">
        <f t="shared" ca="1" si="583"/>
        <v>0</v>
      </c>
      <c r="FP113">
        <f t="shared" ca="1" si="584"/>
        <v>0</v>
      </c>
      <c r="FQ113">
        <f t="shared" ca="1" si="585"/>
        <v>0</v>
      </c>
      <c r="FR113">
        <f t="shared" ca="1" si="586"/>
        <v>0</v>
      </c>
      <c r="FS113">
        <f t="shared" ca="1" si="587"/>
        <v>0</v>
      </c>
      <c r="FT113">
        <f t="shared" ca="1" si="588"/>
        <v>0</v>
      </c>
      <c r="FU113">
        <f t="shared" ca="1" si="589"/>
        <v>1</v>
      </c>
      <c r="FV113">
        <f t="shared" ca="1" si="590"/>
        <v>0</v>
      </c>
      <c r="FW113">
        <f t="shared" ca="1" si="591"/>
        <v>0</v>
      </c>
      <c r="FX113">
        <f t="shared" ca="1" si="592"/>
        <v>0</v>
      </c>
      <c r="FY113">
        <f t="shared" ca="1" si="593"/>
        <v>0</v>
      </c>
      <c r="FZ113">
        <f t="shared" ca="1" si="594"/>
        <v>0</v>
      </c>
      <c r="GA113">
        <f t="shared" ca="1" si="595"/>
        <v>0</v>
      </c>
      <c r="GB113">
        <f t="shared" ca="1" si="596"/>
        <v>0</v>
      </c>
      <c r="GC113">
        <f t="shared" ca="1" si="597"/>
        <v>0</v>
      </c>
      <c r="GD113">
        <f t="shared" ca="1" si="598"/>
        <v>0</v>
      </c>
      <c r="GE113">
        <f t="shared" ca="1" si="599"/>
        <v>0</v>
      </c>
      <c r="GF113">
        <f t="shared" ca="1" si="600"/>
        <v>0</v>
      </c>
      <c r="GG113">
        <f t="shared" ca="1" si="601"/>
        <v>0</v>
      </c>
      <c r="GH113">
        <f t="shared" ca="1" si="602"/>
        <v>0</v>
      </c>
      <c r="GI113">
        <f t="shared" ca="1" si="603"/>
        <v>0</v>
      </c>
      <c r="GJ113">
        <f t="shared" ca="1" si="604"/>
        <v>0</v>
      </c>
      <c r="GK113">
        <f t="shared" ca="1" si="605"/>
        <v>0</v>
      </c>
      <c r="GL113">
        <f t="shared" ca="1" si="606"/>
        <v>0</v>
      </c>
      <c r="GM113">
        <f t="shared" ca="1" si="607"/>
        <v>0</v>
      </c>
      <c r="GN113">
        <f t="shared" ca="1" si="608"/>
        <v>0</v>
      </c>
      <c r="GO113">
        <f t="shared" ca="1" si="609"/>
        <v>0</v>
      </c>
      <c r="GP113">
        <f t="shared" ca="1" si="610"/>
        <v>0.5</v>
      </c>
      <c r="GQ113">
        <f t="shared" ca="1" si="611"/>
        <v>0.5</v>
      </c>
      <c r="GR113">
        <f t="shared" ca="1" si="612"/>
        <v>0</v>
      </c>
      <c r="GS113">
        <f t="shared" ca="1" si="613"/>
        <v>0</v>
      </c>
      <c r="GT113">
        <f t="shared" ca="1" si="614"/>
        <v>0</v>
      </c>
      <c r="GU113">
        <f t="shared" ca="1" si="615"/>
        <v>0</v>
      </c>
      <c r="GV113">
        <f t="shared" ca="1" si="616"/>
        <v>0</v>
      </c>
      <c r="GW113">
        <f t="shared" ca="1" si="617"/>
        <v>0</v>
      </c>
      <c r="GX113">
        <f t="shared" ca="1" si="618"/>
        <v>0</v>
      </c>
      <c r="GY113">
        <f t="shared" ca="1" si="619"/>
        <v>1</v>
      </c>
      <c r="GZ113">
        <f t="shared" ca="1" si="620"/>
        <v>0</v>
      </c>
      <c r="HA113">
        <f t="shared" ca="1" si="621"/>
        <v>0</v>
      </c>
      <c r="HB113">
        <f t="shared" ca="1" si="622"/>
        <v>0</v>
      </c>
      <c r="HC113">
        <f t="shared" ca="1" si="623"/>
        <v>0</v>
      </c>
      <c r="HD113">
        <f t="shared" ca="1" si="624"/>
        <v>0</v>
      </c>
      <c r="HE113">
        <f t="shared" ca="1" si="625"/>
        <v>0</v>
      </c>
      <c r="HF113">
        <f t="shared" ca="1" si="626"/>
        <v>0</v>
      </c>
      <c r="HG113">
        <f t="shared" ca="1" si="627"/>
        <v>0</v>
      </c>
      <c r="HH113">
        <f t="shared" ca="1" si="628"/>
        <v>0</v>
      </c>
      <c r="HI113">
        <f t="shared" ca="1" si="629"/>
        <v>0</v>
      </c>
    </row>
    <row r="114" spans="2:217" x14ac:dyDescent="0.2">
      <c r="B114" s="2">
        <v>45353</v>
      </c>
      <c r="C114">
        <v>1</v>
      </c>
      <c r="D114">
        <v>1</v>
      </c>
      <c r="E114">
        <v>4</v>
      </c>
      <c r="F114">
        <v>9</v>
      </c>
      <c r="G114" s="5">
        <v>1181</v>
      </c>
      <c r="H114">
        <f t="shared" ca="1" si="420"/>
        <v>5.5</v>
      </c>
      <c r="I114">
        <f t="shared" ca="1" si="421"/>
        <v>11</v>
      </c>
      <c r="J114">
        <f t="shared" ca="1" si="422"/>
        <v>7.3612037037037004</v>
      </c>
      <c r="K114">
        <f t="shared" ca="1" si="423"/>
        <v>-3.40081018518518</v>
      </c>
      <c r="L114">
        <f t="shared" ca="1" si="424"/>
        <v>7.3612037037037004</v>
      </c>
      <c r="M114">
        <f t="shared" ca="1" si="425"/>
        <v>0</v>
      </c>
      <c r="N114">
        <f t="shared" ca="1" si="426"/>
        <v>0.49013450988498497</v>
      </c>
      <c r="O114">
        <f t="shared" ca="1" si="427"/>
        <v>218.05950000000001</v>
      </c>
      <c r="P114">
        <f t="shared" ca="1" si="428"/>
        <v>206.971499999999</v>
      </c>
      <c r="Q114">
        <f t="shared" ca="1" si="429"/>
        <v>217.99362235199999</v>
      </c>
      <c r="R114">
        <f t="shared" ca="1" si="430"/>
        <v>45</v>
      </c>
      <c r="S114">
        <f t="shared" ca="1" si="431"/>
        <v>0</v>
      </c>
      <c r="T114">
        <f t="shared" ca="1" si="432"/>
        <v>0.34415090467638954</v>
      </c>
      <c r="U114">
        <f t="shared" ca="1" si="433"/>
        <v>-1</v>
      </c>
      <c r="V114">
        <f t="shared" ca="1" si="434"/>
        <v>1</v>
      </c>
      <c r="W114">
        <f t="shared" ca="1" si="435"/>
        <v>0.34415090467638954</v>
      </c>
      <c r="X114">
        <f t="shared" ca="1" si="436"/>
        <v>1.8611111111111049</v>
      </c>
      <c r="Y114">
        <f t="shared" ca="1" si="437"/>
        <v>2.6111111111111098</v>
      </c>
      <c r="Z114">
        <f t="shared" ca="1" si="438"/>
        <v>3.1388888888888848</v>
      </c>
      <c r="AA114">
        <f t="shared" ca="1" si="439"/>
        <v>-1.3868422658589126E-15</v>
      </c>
      <c r="AB114">
        <f t="shared" ca="1" si="440"/>
        <v>-0.23106151163761751</v>
      </c>
      <c r="AC114">
        <f t="shared" ca="1" si="441"/>
        <v>-0.41132911841048109</v>
      </c>
      <c r="AD114">
        <f t="shared" ca="1" si="442"/>
        <v>-2.5426308217638054</v>
      </c>
      <c r="AE114">
        <f t="shared" ca="1" si="443"/>
        <v>-0.40575516730109407</v>
      </c>
      <c r="AF114">
        <f t="shared" ca="1" si="444"/>
        <v>-3.3089199028749601</v>
      </c>
      <c r="AG114">
        <f t="shared" ca="1" si="445"/>
        <v>-4.3485982325108349E-17</v>
      </c>
      <c r="AH114">
        <f t="shared" ca="1" si="446"/>
        <v>-1.8939380349367649</v>
      </c>
      <c r="AI114">
        <f t="shared" ca="1" si="447"/>
        <v>1.6199992737003351E-6</v>
      </c>
      <c r="AJ114">
        <f t="shared" ca="1" si="448"/>
        <v>363.03006256845197</v>
      </c>
      <c r="AK114">
        <f t="shared" ca="1" si="449"/>
        <v>14.48205080756885</v>
      </c>
      <c r="AL114">
        <f t="shared" ca="1" si="450"/>
        <v>14.5751780685091</v>
      </c>
      <c r="AM114">
        <f t="shared" ca="1" si="451"/>
        <v>5.7326763596854997</v>
      </c>
      <c r="AN114">
        <f t="shared" ca="1" si="452"/>
        <v>7.4627132402714702</v>
      </c>
      <c r="AO114">
        <f t="shared" ca="1" si="453"/>
        <v>6.8152475842498497</v>
      </c>
      <c r="AP114">
        <f t="shared" ca="1" si="454"/>
        <v>1.4736067977499741</v>
      </c>
      <c r="AQ114">
        <f t="shared" ca="1" si="455"/>
        <v>0.73680339887498447</v>
      </c>
      <c r="AR114">
        <f t="shared" ca="1" si="456"/>
        <v>0.73680339887498447</v>
      </c>
      <c r="AS114">
        <f t="shared" ca="1" si="457"/>
        <v>0.36510254915624152</v>
      </c>
      <c r="AT114">
        <f t="shared" ca="1" si="458"/>
        <v>0.36510254915624152</v>
      </c>
      <c r="AU114">
        <f t="shared" ca="1" si="459"/>
        <v>0.16692627457812065</v>
      </c>
      <c r="AV114">
        <f t="shared" ca="1" si="460"/>
        <v>0.16692627457812065</v>
      </c>
      <c r="AW114">
        <f t="shared" ca="1" si="461"/>
        <v>0.3</v>
      </c>
      <c r="AX114">
        <f t="shared" ca="1" si="462"/>
        <v>2790.5325157495099</v>
      </c>
      <c r="AY114">
        <f t="shared" ca="1" si="463"/>
        <v>1.2577630849555974</v>
      </c>
      <c r="AZ114">
        <f t="shared" ca="1" si="464"/>
        <v>6.9746903335693098</v>
      </c>
      <c r="BA114">
        <f t="shared" ca="1" si="465"/>
        <v>5.8191754444190043</v>
      </c>
      <c r="BB114">
        <f t="shared" ca="1" si="466"/>
        <v>79.927739814663951</v>
      </c>
      <c r="BC114">
        <f t="shared" ca="1" si="467"/>
        <v>29.689381850270301</v>
      </c>
      <c r="BD114">
        <f t="shared" ca="1" si="468"/>
        <v>0</v>
      </c>
      <c r="BE114">
        <f t="shared" ca="1" si="469"/>
        <v>0</v>
      </c>
      <c r="BF114">
        <f t="shared" ca="1" si="470"/>
        <v>0</v>
      </c>
      <c r="BG114">
        <f t="shared" ca="1" si="471"/>
        <v>0</v>
      </c>
      <c r="BH114">
        <f t="shared" ca="1" si="472"/>
        <v>4.2355262349845999</v>
      </c>
      <c r="BI114">
        <f t="shared" ca="1" si="473"/>
        <v>0</v>
      </c>
      <c r="BJ114">
        <f t="shared" ca="1" si="474"/>
        <v>0</v>
      </c>
      <c r="BK114">
        <f t="shared" ca="1" si="475"/>
        <v>0</v>
      </c>
      <c r="BL114">
        <f t="shared" ca="1" si="476"/>
        <v>0</v>
      </c>
      <c r="BM114">
        <f t="shared" ca="1" si="477"/>
        <v>21.718455278470699</v>
      </c>
      <c r="BN114">
        <f t="shared" ca="1" si="478"/>
        <v>3.1864624506646848</v>
      </c>
      <c r="BO114">
        <f t="shared" ca="1" si="479"/>
        <v>7.5793806924442659</v>
      </c>
      <c r="BP114">
        <f t="shared" ca="1" si="480"/>
        <v>12.66527318708189</v>
      </c>
      <c r="BQ114">
        <f t="shared" ca="1" si="481"/>
        <v>44.890976534616698</v>
      </c>
      <c r="BR114">
        <f t="shared" ca="1" si="482"/>
        <v>0</v>
      </c>
      <c r="BS114">
        <f t="shared" ca="1" si="483"/>
        <v>0</v>
      </c>
      <c r="BT114">
        <f t="shared" ca="1" si="484"/>
        <v>0</v>
      </c>
      <c r="BU114">
        <f t="shared" ca="1" si="485"/>
        <v>0</v>
      </c>
      <c r="BV114">
        <f t="shared" ca="1" si="486"/>
        <v>13.047300802135171</v>
      </c>
      <c r="BW114">
        <f t="shared" ca="1" si="487"/>
        <v>3.2484298421579698</v>
      </c>
      <c r="BX114">
        <f t="shared" ca="1" si="488"/>
        <v>17.887772515006699</v>
      </c>
      <c r="BY114">
        <f t="shared" ca="1" si="489"/>
        <v>0</v>
      </c>
      <c r="BZ114">
        <f t="shared" ca="1" si="490"/>
        <v>0</v>
      </c>
      <c r="CA114">
        <f t="shared" ca="1" si="491"/>
        <v>29.689381850270301</v>
      </c>
      <c r="CB114">
        <f t="shared" ca="1" si="492"/>
        <v>0</v>
      </c>
      <c r="CC114">
        <f t="shared" ca="1" si="493"/>
        <v>0</v>
      </c>
      <c r="CD114">
        <f t="shared" ca="1" si="494"/>
        <v>0</v>
      </c>
      <c r="CE114">
        <f t="shared" ca="1" si="495"/>
        <v>3.2484298421579698</v>
      </c>
      <c r="CF114">
        <f t="shared" ca="1" si="496"/>
        <v>3.2484298421579698</v>
      </c>
      <c r="CG114">
        <f t="shared" ca="1" si="497"/>
        <v>0</v>
      </c>
      <c r="CH114">
        <f t="shared" ca="1" si="498"/>
        <v>23.546665155187448</v>
      </c>
      <c r="CI114">
        <f t="shared" ca="1" si="499"/>
        <v>15.106046769158199</v>
      </c>
      <c r="CJ114">
        <f t="shared" ca="1" si="500"/>
        <v>4.2355262349845999</v>
      </c>
      <c r="CK114">
        <f t="shared" ca="1" si="501"/>
        <v>0</v>
      </c>
      <c r="CL114">
        <f t="shared" ca="1" si="502"/>
        <v>0</v>
      </c>
      <c r="CM114">
        <f t="shared" ca="1" si="503"/>
        <v>27.64</v>
      </c>
      <c r="CN114">
        <f t="shared" ca="1" si="504"/>
        <v>39.896244884308146</v>
      </c>
      <c r="CO114">
        <f t="shared" ca="1" si="505"/>
        <v>0</v>
      </c>
      <c r="CP114">
        <f t="shared" ca="1" si="506"/>
        <v>0</v>
      </c>
      <c r="CQ114">
        <f t="shared" ca="1" si="507"/>
        <v>23.976640125262001</v>
      </c>
      <c r="CR114">
        <f t="shared" ca="1" si="508"/>
        <v>0</v>
      </c>
      <c r="CS114">
        <f t="shared" ca="1" si="509"/>
        <v>0</v>
      </c>
      <c r="CT114">
        <f t="shared" ca="1" si="510"/>
        <v>0</v>
      </c>
      <c r="CU114">
        <f t="shared" ca="1" si="511"/>
        <v>0</v>
      </c>
      <c r="CV114">
        <f t="shared" ca="1" si="512"/>
        <v>0</v>
      </c>
      <c r="CW114">
        <f t="shared" ca="1" si="513"/>
        <v>0</v>
      </c>
      <c r="CX114">
        <f t="shared" ca="1" si="514"/>
        <v>15.201594684346301</v>
      </c>
      <c r="CY114">
        <f t="shared" ca="1" si="515"/>
        <v>78.442639361300053</v>
      </c>
      <c r="CZ114">
        <f t="shared" ca="1" si="516"/>
        <v>0</v>
      </c>
      <c r="DA114">
        <f t="shared" ca="1" si="517"/>
        <v>0</v>
      </c>
      <c r="DB114">
        <f t="shared" ca="1" si="518"/>
        <v>0</v>
      </c>
      <c r="DC114">
        <f t="shared" ca="1" si="519"/>
        <v>-3.0533184523809451</v>
      </c>
      <c r="DD114">
        <f t="shared" ca="1" si="520"/>
        <v>0</v>
      </c>
      <c r="DE114">
        <f t="shared" ca="1" si="521"/>
        <v>-1.953823223733935</v>
      </c>
      <c r="DF114">
        <f t="shared" ca="1" si="522"/>
        <v>-3.6842013888888849</v>
      </c>
      <c r="DG114">
        <f t="shared" ca="1" si="523"/>
        <v>-5.1262962962962897</v>
      </c>
      <c r="DH114">
        <f t="shared" ca="1" si="524"/>
        <v>0</v>
      </c>
      <c r="DI114">
        <f t="shared" ca="1" si="525"/>
        <v>0.57142857142857095</v>
      </c>
      <c r="DJ114">
        <f t="shared" ca="1" si="526"/>
        <v>7.5</v>
      </c>
      <c r="DK114">
        <f t="shared" ca="1" si="527"/>
        <v>3</v>
      </c>
      <c r="DL114">
        <f t="shared" ca="1" si="528"/>
        <v>1</v>
      </c>
      <c r="DM114">
        <f t="shared" ca="1" si="529"/>
        <v>0</v>
      </c>
      <c r="DN114">
        <f t="shared" ca="1" si="530"/>
        <v>0</v>
      </c>
      <c r="DO114">
        <f t="shared" ca="1" si="531"/>
        <v>0</v>
      </c>
      <c r="DP114">
        <f t="shared" ca="1" si="532"/>
        <v>0.5</v>
      </c>
      <c r="DQ114">
        <f t="shared" ca="1" si="533"/>
        <v>0</v>
      </c>
      <c r="DR114">
        <f t="shared" ca="1" si="534"/>
        <v>0.5</v>
      </c>
      <c r="DS114">
        <f t="shared" ca="1" si="535"/>
        <v>0</v>
      </c>
      <c r="DT114">
        <f t="shared" ca="1" si="536"/>
        <v>1</v>
      </c>
      <c r="DU114">
        <f t="shared" ca="1" si="537"/>
        <v>2</v>
      </c>
      <c r="DV114">
        <f t="shared" ca="1" si="538"/>
        <v>3</v>
      </c>
      <c r="DW114">
        <f t="shared" ca="1" si="539"/>
        <v>0</v>
      </c>
      <c r="DX114">
        <f t="shared" ca="1" si="540"/>
        <v>0</v>
      </c>
      <c r="DY114">
        <f t="shared" ca="1" si="541"/>
        <v>0</v>
      </c>
      <c r="DZ114">
        <f t="shared" ca="1" si="542"/>
        <v>0.5</v>
      </c>
      <c r="EA114">
        <f t="shared" ca="1" si="543"/>
        <v>-2.7675499999999902</v>
      </c>
      <c r="EB114">
        <f t="shared" ca="1" si="544"/>
        <v>27.848600000000001</v>
      </c>
      <c r="EC114">
        <f t="shared" ca="1" si="545"/>
        <v>0</v>
      </c>
      <c r="ED114">
        <f t="shared" ca="1" si="546"/>
        <v>0</v>
      </c>
      <c r="EE114">
        <f t="shared" ca="1" si="547"/>
        <v>0</v>
      </c>
      <c r="EF114">
        <f t="shared" ca="1" si="548"/>
        <v>0</v>
      </c>
      <c r="EG114">
        <f t="shared" ca="1" si="549"/>
        <v>0</v>
      </c>
      <c r="EH114">
        <f t="shared" ca="1" si="550"/>
        <v>0</v>
      </c>
      <c r="EI114">
        <f t="shared" ca="1" si="551"/>
        <v>0</v>
      </c>
      <c r="EJ114">
        <f t="shared" ca="1" si="552"/>
        <v>0</v>
      </c>
      <c r="EK114">
        <f t="shared" ca="1" si="553"/>
        <v>0</v>
      </c>
      <c r="EL114">
        <f t="shared" ca="1" si="554"/>
        <v>0</v>
      </c>
      <c r="EM114">
        <f t="shared" ca="1" si="555"/>
        <v>0</v>
      </c>
      <c r="EN114">
        <f t="shared" ca="1" si="556"/>
        <v>0</v>
      </c>
      <c r="EO114">
        <f t="shared" ca="1" si="557"/>
        <v>0</v>
      </c>
      <c r="EP114">
        <f t="shared" ca="1" si="558"/>
        <v>0</v>
      </c>
      <c r="EQ114">
        <f t="shared" ca="1" si="559"/>
        <v>0</v>
      </c>
      <c r="ER114">
        <f t="shared" ca="1" si="560"/>
        <v>0</v>
      </c>
      <c r="ES114">
        <f t="shared" ca="1" si="561"/>
        <v>0</v>
      </c>
      <c r="ET114">
        <f t="shared" ca="1" si="562"/>
        <v>0</v>
      </c>
      <c r="EU114">
        <f t="shared" ca="1" si="563"/>
        <v>0</v>
      </c>
      <c r="EV114">
        <f t="shared" ca="1" si="564"/>
        <v>0</v>
      </c>
      <c r="EW114">
        <f t="shared" ca="1" si="565"/>
        <v>0</v>
      </c>
      <c r="EX114">
        <f t="shared" ca="1" si="566"/>
        <v>0</v>
      </c>
      <c r="EY114">
        <f t="shared" ca="1" si="567"/>
        <v>0</v>
      </c>
      <c r="EZ114">
        <f t="shared" ca="1" si="568"/>
        <v>0</v>
      </c>
      <c r="FA114">
        <f t="shared" ca="1" si="569"/>
        <v>0</v>
      </c>
      <c r="FB114">
        <f t="shared" ca="1" si="570"/>
        <v>0</v>
      </c>
      <c r="FC114">
        <f t="shared" ca="1" si="571"/>
        <v>0</v>
      </c>
      <c r="FD114">
        <f t="shared" ca="1" si="572"/>
        <v>0</v>
      </c>
      <c r="FE114">
        <f t="shared" ca="1" si="573"/>
        <v>0</v>
      </c>
      <c r="FF114">
        <f t="shared" ca="1" si="574"/>
        <v>0</v>
      </c>
      <c r="FG114">
        <f t="shared" ca="1" si="575"/>
        <v>0</v>
      </c>
      <c r="FH114">
        <f t="shared" ca="1" si="576"/>
        <v>0</v>
      </c>
      <c r="FI114">
        <f t="shared" ca="1" si="577"/>
        <v>0</v>
      </c>
      <c r="FJ114">
        <f t="shared" ca="1" si="578"/>
        <v>0</v>
      </c>
      <c r="FK114">
        <f t="shared" ca="1" si="579"/>
        <v>0.5</v>
      </c>
      <c r="FL114">
        <f t="shared" ca="1" si="580"/>
        <v>0</v>
      </c>
      <c r="FM114">
        <f t="shared" ca="1" si="581"/>
        <v>0</v>
      </c>
      <c r="FN114">
        <f t="shared" ca="1" si="582"/>
        <v>0</v>
      </c>
      <c r="FO114">
        <f t="shared" ca="1" si="583"/>
        <v>0</v>
      </c>
      <c r="FP114">
        <f t="shared" ca="1" si="584"/>
        <v>0</v>
      </c>
      <c r="FQ114">
        <f t="shared" ca="1" si="585"/>
        <v>0</v>
      </c>
      <c r="FR114">
        <f t="shared" ca="1" si="586"/>
        <v>0</v>
      </c>
      <c r="FS114">
        <f t="shared" ca="1" si="587"/>
        <v>0</v>
      </c>
      <c r="FT114">
        <f t="shared" ca="1" si="588"/>
        <v>0</v>
      </c>
      <c r="FU114">
        <f t="shared" ca="1" si="589"/>
        <v>1</v>
      </c>
      <c r="FV114">
        <f t="shared" ca="1" si="590"/>
        <v>0</v>
      </c>
      <c r="FW114">
        <f t="shared" ca="1" si="591"/>
        <v>0</v>
      </c>
      <c r="FX114">
        <f t="shared" ca="1" si="592"/>
        <v>0</v>
      </c>
      <c r="FY114">
        <f t="shared" ca="1" si="593"/>
        <v>0</v>
      </c>
      <c r="FZ114">
        <f t="shared" ca="1" si="594"/>
        <v>0</v>
      </c>
      <c r="GA114">
        <f t="shared" ca="1" si="595"/>
        <v>0</v>
      </c>
      <c r="GB114">
        <f t="shared" ca="1" si="596"/>
        <v>0</v>
      </c>
      <c r="GC114">
        <f t="shared" ca="1" si="597"/>
        <v>0</v>
      </c>
      <c r="GD114">
        <f t="shared" ca="1" si="598"/>
        <v>0</v>
      </c>
      <c r="GE114">
        <f t="shared" ca="1" si="599"/>
        <v>0</v>
      </c>
      <c r="GF114">
        <f t="shared" ca="1" si="600"/>
        <v>0</v>
      </c>
      <c r="GG114">
        <f t="shared" ca="1" si="601"/>
        <v>0</v>
      </c>
      <c r="GH114">
        <f t="shared" ca="1" si="602"/>
        <v>0</v>
      </c>
      <c r="GI114">
        <f t="shared" ca="1" si="603"/>
        <v>0</v>
      </c>
      <c r="GJ114">
        <f t="shared" ca="1" si="604"/>
        <v>0</v>
      </c>
      <c r="GK114">
        <f t="shared" ca="1" si="605"/>
        <v>0</v>
      </c>
      <c r="GL114">
        <f t="shared" ca="1" si="606"/>
        <v>0</v>
      </c>
      <c r="GM114">
        <f t="shared" ca="1" si="607"/>
        <v>0</v>
      </c>
      <c r="GN114">
        <f t="shared" ca="1" si="608"/>
        <v>0</v>
      </c>
      <c r="GO114">
        <f t="shared" ca="1" si="609"/>
        <v>0</v>
      </c>
      <c r="GP114">
        <f t="shared" ca="1" si="610"/>
        <v>0</v>
      </c>
      <c r="GQ114">
        <f t="shared" ca="1" si="611"/>
        <v>0</v>
      </c>
      <c r="GR114">
        <f t="shared" ca="1" si="612"/>
        <v>0</v>
      </c>
      <c r="GS114">
        <f t="shared" ca="1" si="613"/>
        <v>0</v>
      </c>
      <c r="GT114">
        <f t="shared" ca="1" si="614"/>
        <v>0</v>
      </c>
      <c r="GU114">
        <f t="shared" ca="1" si="615"/>
        <v>0</v>
      </c>
      <c r="GV114">
        <f t="shared" ca="1" si="616"/>
        <v>0</v>
      </c>
      <c r="GW114">
        <f t="shared" ca="1" si="617"/>
        <v>0</v>
      </c>
      <c r="GX114">
        <f t="shared" ca="1" si="618"/>
        <v>0</v>
      </c>
      <c r="GY114">
        <f t="shared" ca="1" si="619"/>
        <v>1</v>
      </c>
      <c r="GZ114">
        <f t="shared" ca="1" si="620"/>
        <v>0</v>
      </c>
      <c r="HA114">
        <f t="shared" ca="1" si="621"/>
        <v>0</v>
      </c>
      <c r="HB114">
        <f t="shared" ca="1" si="622"/>
        <v>0</v>
      </c>
      <c r="HC114">
        <f t="shared" ca="1" si="623"/>
        <v>0</v>
      </c>
      <c r="HD114">
        <f t="shared" ca="1" si="624"/>
        <v>0</v>
      </c>
      <c r="HE114">
        <f t="shared" ca="1" si="625"/>
        <v>0</v>
      </c>
      <c r="HF114">
        <f t="shared" ca="1" si="626"/>
        <v>0</v>
      </c>
      <c r="HG114">
        <f t="shared" ca="1" si="627"/>
        <v>0</v>
      </c>
      <c r="HH114">
        <f t="shared" ca="1" si="628"/>
        <v>0</v>
      </c>
      <c r="HI114">
        <f t="shared" ca="1" si="629"/>
        <v>0</v>
      </c>
    </row>
    <row r="115" spans="2:217" x14ac:dyDescent="0.2">
      <c r="B115" s="2">
        <v>45353</v>
      </c>
      <c r="C115">
        <v>1</v>
      </c>
      <c r="D115">
        <v>1</v>
      </c>
      <c r="E115">
        <v>4</v>
      </c>
      <c r="F115">
        <v>11</v>
      </c>
      <c r="G115" s="5">
        <v>24</v>
      </c>
      <c r="H115">
        <f t="shared" ca="1" si="420"/>
        <v>6.5</v>
      </c>
      <c r="I115">
        <f t="shared" ca="1" si="421"/>
        <v>13</v>
      </c>
      <c r="J115">
        <f t="shared" ca="1" si="422"/>
        <v>7.5493981481481454</v>
      </c>
      <c r="K115">
        <f t="shared" ca="1" si="423"/>
        <v>-3.7382074357520754</v>
      </c>
      <c r="L115">
        <f t="shared" ca="1" si="424"/>
        <v>7.5493981481481454</v>
      </c>
      <c r="M115">
        <f t="shared" ca="1" si="425"/>
        <v>0</v>
      </c>
      <c r="N115">
        <f t="shared" ca="1" si="426"/>
        <v>0.532579935688553</v>
      </c>
      <c r="O115">
        <f t="shared" ca="1" si="427"/>
        <v>232.08649999999949</v>
      </c>
      <c r="P115">
        <f t="shared" ca="1" si="428"/>
        <v>218.98249999999899</v>
      </c>
      <c r="Q115">
        <f t="shared" ca="1" si="429"/>
        <v>232.00927241599999</v>
      </c>
      <c r="R115">
        <f t="shared" ca="1" si="430"/>
        <v>51</v>
      </c>
      <c r="S115">
        <f t="shared" ca="1" si="431"/>
        <v>0</v>
      </c>
      <c r="T115">
        <f t="shared" ca="1" si="432"/>
        <v>0.34400667833516602</v>
      </c>
      <c r="U115">
        <f t="shared" ca="1" si="433"/>
        <v>-1</v>
      </c>
      <c r="V115">
        <f t="shared" ca="1" si="434"/>
        <v>1</v>
      </c>
      <c r="W115">
        <f t="shared" ca="1" si="435"/>
        <v>0.34400667833516602</v>
      </c>
      <c r="X115">
        <f t="shared" ca="1" si="436"/>
        <v>1.8106060606060548</v>
      </c>
      <c r="Y115">
        <f t="shared" ca="1" si="437"/>
        <v>2.5909090909090899</v>
      </c>
      <c r="Z115">
        <f t="shared" ca="1" si="438"/>
        <v>3.1590909090909047</v>
      </c>
      <c r="AA115">
        <f t="shared" ca="1" si="439"/>
        <v>-1.4573601849072631E-15</v>
      </c>
      <c r="AB115">
        <f t="shared" ca="1" si="440"/>
        <v>-0.23131158210143948</v>
      </c>
      <c r="AC115">
        <f t="shared" ca="1" si="441"/>
        <v>-0.41947932014273326</v>
      </c>
      <c r="AD115">
        <f t="shared" ca="1" si="442"/>
        <v>-2.6091308146292</v>
      </c>
      <c r="AE115">
        <f t="shared" ca="1" si="443"/>
        <v>-0.40575516730109412</v>
      </c>
      <c r="AF115">
        <f t="shared" ca="1" si="444"/>
        <v>-3.3241675020355252</v>
      </c>
      <c r="AG115">
        <f t="shared" ca="1" si="445"/>
        <v>-1.2262252938148241E-16</v>
      </c>
      <c r="AH115">
        <f t="shared" ca="1" si="446"/>
        <v>-1.8907400917303501</v>
      </c>
      <c r="AI115">
        <f t="shared" ca="1" si="447"/>
        <v>2.8799977536018001E-6</v>
      </c>
      <c r="AJ115">
        <f t="shared" ca="1" si="448"/>
        <v>447.83742884394951</v>
      </c>
      <c r="AK115">
        <f t="shared" ca="1" si="449"/>
        <v>16.98205080756885</v>
      </c>
      <c r="AL115">
        <f t="shared" ca="1" si="450"/>
        <v>17.0751780685091</v>
      </c>
      <c r="AM115">
        <f t="shared" ca="1" si="451"/>
        <v>6.2326763596854997</v>
      </c>
      <c r="AN115">
        <f t="shared" ca="1" si="452"/>
        <v>8.7127132402714498</v>
      </c>
      <c r="AO115">
        <f t="shared" ca="1" si="453"/>
        <v>8.0652475842498497</v>
      </c>
      <c r="AP115">
        <f t="shared" ca="1" si="454"/>
        <v>1.7236067977499738</v>
      </c>
      <c r="AQ115">
        <f t="shared" ca="1" si="455"/>
        <v>0.86180339887498447</v>
      </c>
      <c r="AR115">
        <f t="shared" ca="1" si="456"/>
        <v>0.86180339887498447</v>
      </c>
      <c r="AS115">
        <f t="shared" ca="1" si="457"/>
        <v>0.43090169943749401</v>
      </c>
      <c r="AT115">
        <f t="shared" ca="1" si="458"/>
        <v>0.43090169943749401</v>
      </c>
      <c r="AU115">
        <f t="shared" ca="1" si="459"/>
        <v>0.21545084971874714</v>
      </c>
      <c r="AV115">
        <f t="shared" ca="1" si="460"/>
        <v>0.21545084971874714</v>
      </c>
      <c r="AW115">
        <f t="shared" ca="1" si="461"/>
        <v>0.3</v>
      </c>
      <c r="AX115">
        <f t="shared" ca="1" si="462"/>
        <v>26464.147427434702</v>
      </c>
      <c r="AY115">
        <f t="shared" ca="1" si="463"/>
        <v>1.3258771101902576</v>
      </c>
      <c r="AZ115">
        <f t="shared" ca="1" si="464"/>
        <v>7.9007826025872649</v>
      </c>
      <c r="BA115">
        <f t="shared" ca="1" si="465"/>
        <v>6.59817620232457</v>
      </c>
      <c r="BB115">
        <f t="shared" ca="1" si="466"/>
        <v>89.102622929395849</v>
      </c>
      <c r="BC115">
        <f t="shared" ca="1" si="467"/>
        <v>29.689381850270301</v>
      </c>
      <c r="BD115">
        <f t="shared" ca="1" si="468"/>
        <v>0</v>
      </c>
      <c r="BE115">
        <f t="shared" ca="1" si="469"/>
        <v>0</v>
      </c>
      <c r="BF115">
        <f t="shared" ca="1" si="470"/>
        <v>0</v>
      </c>
      <c r="BG115">
        <f t="shared" ca="1" si="471"/>
        <v>0</v>
      </c>
      <c r="BH115">
        <f t="shared" ca="1" si="472"/>
        <v>4.2355262349845999</v>
      </c>
      <c r="BI115">
        <f t="shared" ca="1" si="473"/>
        <v>0</v>
      </c>
      <c r="BJ115">
        <f t="shared" ca="1" si="474"/>
        <v>0</v>
      </c>
      <c r="BK115">
        <f t="shared" ca="1" si="475"/>
        <v>0</v>
      </c>
      <c r="BL115">
        <f t="shared" ca="1" si="476"/>
        <v>0</v>
      </c>
      <c r="BM115">
        <f t="shared" ca="1" si="477"/>
        <v>21.718455278470699</v>
      </c>
      <c r="BN115">
        <f t="shared" ca="1" si="478"/>
        <v>9.1546506471778351</v>
      </c>
      <c r="BO115">
        <f t="shared" ca="1" si="479"/>
        <v>10.725634509600869</v>
      </c>
      <c r="BP115">
        <f t="shared" ca="1" si="480"/>
        <v>12.66527318708189</v>
      </c>
      <c r="BQ115">
        <f t="shared" ca="1" si="481"/>
        <v>47.632493646957151</v>
      </c>
      <c r="BR115">
        <f t="shared" ca="1" si="482"/>
        <v>0</v>
      </c>
      <c r="BS115">
        <f t="shared" ca="1" si="483"/>
        <v>0</v>
      </c>
      <c r="BT115">
        <f t="shared" ca="1" si="484"/>
        <v>0</v>
      </c>
      <c r="BU115">
        <f t="shared" ca="1" si="485"/>
        <v>0</v>
      </c>
      <c r="BV115">
        <f t="shared" ca="1" si="486"/>
        <v>16.171795861306549</v>
      </c>
      <c r="BW115">
        <f t="shared" ca="1" si="487"/>
        <v>6.4968596843159396</v>
      </c>
      <c r="BX115">
        <f t="shared" ca="1" si="488"/>
        <v>17.887772515006699</v>
      </c>
      <c r="BY115">
        <f t="shared" ca="1" si="489"/>
        <v>0</v>
      </c>
      <c r="BZ115">
        <f t="shared" ca="1" si="490"/>
        <v>0</v>
      </c>
      <c r="CA115">
        <f t="shared" ca="1" si="491"/>
        <v>29.689381850270301</v>
      </c>
      <c r="CB115">
        <f t="shared" ca="1" si="492"/>
        <v>0</v>
      </c>
      <c r="CC115">
        <f t="shared" ca="1" si="493"/>
        <v>0</v>
      </c>
      <c r="CD115">
        <f t="shared" ca="1" si="494"/>
        <v>0</v>
      </c>
      <c r="CE115">
        <f t="shared" ca="1" si="495"/>
        <v>6.4968596843159396</v>
      </c>
      <c r="CF115">
        <f t="shared" ca="1" si="496"/>
        <v>3.1864624506646848</v>
      </c>
      <c r="CG115">
        <f t="shared" ca="1" si="497"/>
        <v>0</v>
      </c>
      <c r="CH115">
        <f t="shared" ca="1" si="498"/>
        <v>29.47464471819255</v>
      </c>
      <c r="CI115">
        <f t="shared" ca="1" si="499"/>
        <v>15.106046769158199</v>
      </c>
      <c r="CJ115">
        <f t="shared" ca="1" si="500"/>
        <v>4.2355262349845999</v>
      </c>
      <c r="CK115">
        <f t="shared" ca="1" si="501"/>
        <v>0</v>
      </c>
      <c r="CL115">
        <f t="shared" ca="1" si="502"/>
        <v>0</v>
      </c>
      <c r="CM115">
        <f t="shared" ca="1" si="503"/>
        <v>27.64</v>
      </c>
      <c r="CN115">
        <f t="shared" ca="1" si="504"/>
        <v>46.269169785637501</v>
      </c>
      <c r="CO115">
        <f t="shared" ca="1" si="505"/>
        <v>0</v>
      </c>
      <c r="CP115">
        <f t="shared" ca="1" si="506"/>
        <v>0</v>
      </c>
      <c r="CQ115">
        <f t="shared" ca="1" si="507"/>
        <v>23.976640125262001</v>
      </c>
      <c r="CR115">
        <f t="shared" ca="1" si="508"/>
        <v>0</v>
      </c>
      <c r="CS115">
        <f t="shared" ca="1" si="509"/>
        <v>0</v>
      </c>
      <c r="CT115">
        <f t="shared" ca="1" si="510"/>
        <v>0</v>
      </c>
      <c r="CU115">
        <f t="shared" ca="1" si="511"/>
        <v>0</v>
      </c>
      <c r="CV115">
        <f t="shared" ca="1" si="512"/>
        <v>0</v>
      </c>
      <c r="CW115">
        <f t="shared" ca="1" si="513"/>
        <v>0</v>
      </c>
      <c r="CX115">
        <f t="shared" ca="1" si="514"/>
        <v>17.94311179668675</v>
      </c>
      <c r="CY115">
        <f t="shared" ca="1" si="515"/>
        <v>94.469078148620042</v>
      </c>
      <c r="CZ115">
        <f t="shared" ca="1" si="516"/>
        <v>0</v>
      </c>
      <c r="DA115">
        <f t="shared" ca="1" si="517"/>
        <v>0</v>
      </c>
      <c r="DB115">
        <f t="shared" ca="1" si="518"/>
        <v>0</v>
      </c>
      <c r="DC115">
        <f t="shared" ca="1" si="519"/>
        <v>-3.3869730646888296</v>
      </c>
      <c r="DD115">
        <f t="shared" ca="1" si="520"/>
        <v>0</v>
      </c>
      <c r="DE115">
        <f t="shared" ca="1" si="521"/>
        <v>-2.4183439232174302</v>
      </c>
      <c r="DF115">
        <f t="shared" ca="1" si="522"/>
        <v>-7.3251287320483698</v>
      </c>
      <c r="DG115">
        <f t="shared" ca="1" si="523"/>
        <v>-5.463632428665905</v>
      </c>
      <c r="DH115">
        <f t="shared" ca="1" si="524"/>
        <v>0</v>
      </c>
      <c r="DI115">
        <f t="shared" ca="1" si="525"/>
        <v>0.66666666666666652</v>
      </c>
      <c r="DJ115">
        <f t="shared" ca="1" si="526"/>
        <v>8.5</v>
      </c>
      <c r="DK115">
        <f t="shared" ca="1" si="527"/>
        <v>3</v>
      </c>
      <c r="DL115">
        <f t="shared" ca="1" si="528"/>
        <v>1</v>
      </c>
      <c r="DM115">
        <f t="shared" ca="1" si="529"/>
        <v>0</v>
      </c>
      <c r="DN115">
        <f t="shared" ca="1" si="530"/>
        <v>0</v>
      </c>
      <c r="DO115">
        <f t="shared" ca="1" si="531"/>
        <v>0</v>
      </c>
      <c r="DP115">
        <f t="shared" ca="1" si="532"/>
        <v>0.5</v>
      </c>
      <c r="DQ115">
        <f t="shared" ca="1" si="533"/>
        <v>0</v>
      </c>
      <c r="DR115">
        <f t="shared" ca="1" si="534"/>
        <v>0.5</v>
      </c>
      <c r="DS115">
        <f t="shared" ca="1" si="535"/>
        <v>0</v>
      </c>
      <c r="DT115">
        <f t="shared" ca="1" si="536"/>
        <v>1</v>
      </c>
      <c r="DU115">
        <f t="shared" ca="1" si="537"/>
        <v>2</v>
      </c>
      <c r="DV115">
        <f t="shared" ca="1" si="538"/>
        <v>4</v>
      </c>
      <c r="DW115">
        <f t="shared" ca="1" si="539"/>
        <v>0</v>
      </c>
      <c r="DX115">
        <f t="shared" ca="1" si="540"/>
        <v>0</v>
      </c>
      <c r="DY115">
        <f t="shared" ca="1" si="541"/>
        <v>0</v>
      </c>
      <c r="DZ115">
        <f t="shared" ca="1" si="542"/>
        <v>0.5</v>
      </c>
      <c r="EA115">
        <f t="shared" ca="1" si="543"/>
        <v>-2.5512499999999898</v>
      </c>
      <c r="EB115">
        <f t="shared" ca="1" si="544"/>
        <v>32.590599999999995</v>
      </c>
      <c r="EC115">
        <f t="shared" ca="1" si="545"/>
        <v>0</v>
      </c>
      <c r="ED115">
        <f t="shared" ca="1" si="546"/>
        <v>0</v>
      </c>
      <c r="EE115">
        <f t="shared" ca="1" si="547"/>
        <v>0</v>
      </c>
      <c r="EF115">
        <f t="shared" ca="1" si="548"/>
        <v>0</v>
      </c>
      <c r="EG115">
        <f t="shared" ca="1" si="549"/>
        <v>0</v>
      </c>
      <c r="EH115">
        <f t="shared" ca="1" si="550"/>
        <v>0</v>
      </c>
      <c r="EI115">
        <f t="shared" ca="1" si="551"/>
        <v>0</v>
      </c>
      <c r="EJ115">
        <f t="shared" ca="1" si="552"/>
        <v>0</v>
      </c>
      <c r="EK115">
        <f t="shared" ca="1" si="553"/>
        <v>0</v>
      </c>
      <c r="EL115">
        <f t="shared" ca="1" si="554"/>
        <v>0</v>
      </c>
      <c r="EM115">
        <f t="shared" ca="1" si="555"/>
        <v>0</v>
      </c>
      <c r="EN115">
        <f t="shared" ca="1" si="556"/>
        <v>0</v>
      </c>
      <c r="EO115">
        <f t="shared" ca="1" si="557"/>
        <v>0</v>
      </c>
      <c r="EP115">
        <f t="shared" ca="1" si="558"/>
        <v>0</v>
      </c>
      <c r="EQ115">
        <f t="shared" ca="1" si="559"/>
        <v>0</v>
      </c>
      <c r="ER115">
        <f t="shared" ca="1" si="560"/>
        <v>0</v>
      </c>
      <c r="ES115">
        <f t="shared" ca="1" si="561"/>
        <v>0</v>
      </c>
      <c r="ET115">
        <f t="shared" ca="1" si="562"/>
        <v>0</v>
      </c>
      <c r="EU115">
        <f t="shared" ca="1" si="563"/>
        <v>0</v>
      </c>
      <c r="EV115">
        <f t="shared" ca="1" si="564"/>
        <v>0</v>
      </c>
      <c r="EW115">
        <f t="shared" ca="1" si="565"/>
        <v>0</v>
      </c>
      <c r="EX115">
        <f t="shared" ca="1" si="566"/>
        <v>0</v>
      </c>
      <c r="EY115">
        <f t="shared" ca="1" si="567"/>
        <v>0</v>
      </c>
      <c r="EZ115">
        <f t="shared" ca="1" si="568"/>
        <v>0</v>
      </c>
      <c r="FA115">
        <f t="shared" ca="1" si="569"/>
        <v>0</v>
      </c>
      <c r="FB115">
        <f t="shared" ca="1" si="570"/>
        <v>0</v>
      </c>
      <c r="FC115">
        <f t="shared" ca="1" si="571"/>
        <v>0</v>
      </c>
      <c r="FD115">
        <f t="shared" ca="1" si="572"/>
        <v>0</v>
      </c>
      <c r="FE115">
        <f t="shared" ca="1" si="573"/>
        <v>0</v>
      </c>
      <c r="FF115">
        <f t="shared" ca="1" si="574"/>
        <v>0</v>
      </c>
      <c r="FG115">
        <f t="shared" ca="1" si="575"/>
        <v>0</v>
      </c>
      <c r="FH115">
        <f t="shared" ca="1" si="576"/>
        <v>0</v>
      </c>
      <c r="FI115">
        <f t="shared" ca="1" si="577"/>
        <v>0</v>
      </c>
      <c r="FJ115">
        <f t="shared" ca="1" si="578"/>
        <v>0</v>
      </c>
      <c r="FK115">
        <f t="shared" ca="1" si="579"/>
        <v>0.5</v>
      </c>
      <c r="FL115">
        <f t="shared" ca="1" si="580"/>
        <v>0</v>
      </c>
      <c r="FM115">
        <f t="shared" ca="1" si="581"/>
        <v>0</v>
      </c>
      <c r="FN115">
        <f t="shared" ca="1" si="582"/>
        <v>0</v>
      </c>
      <c r="FO115">
        <f t="shared" ca="1" si="583"/>
        <v>0</v>
      </c>
      <c r="FP115">
        <f t="shared" ca="1" si="584"/>
        <v>0</v>
      </c>
      <c r="FQ115">
        <f t="shared" ca="1" si="585"/>
        <v>0</v>
      </c>
      <c r="FR115">
        <f t="shared" ca="1" si="586"/>
        <v>0</v>
      </c>
      <c r="FS115">
        <f t="shared" ca="1" si="587"/>
        <v>0</v>
      </c>
      <c r="FT115">
        <f t="shared" ca="1" si="588"/>
        <v>0</v>
      </c>
      <c r="FU115">
        <f t="shared" ca="1" si="589"/>
        <v>1</v>
      </c>
      <c r="FV115">
        <f t="shared" ca="1" si="590"/>
        <v>0</v>
      </c>
      <c r="FW115">
        <f t="shared" ca="1" si="591"/>
        <v>0</v>
      </c>
      <c r="FX115">
        <f t="shared" ca="1" si="592"/>
        <v>0</v>
      </c>
      <c r="FY115">
        <f t="shared" ca="1" si="593"/>
        <v>0</v>
      </c>
      <c r="FZ115">
        <f t="shared" ca="1" si="594"/>
        <v>0</v>
      </c>
      <c r="GA115">
        <f t="shared" ca="1" si="595"/>
        <v>0</v>
      </c>
      <c r="GB115">
        <f t="shared" ca="1" si="596"/>
        <v>0</v>
      </c>
      <c r="GC115">
        <f t="shared" ca="1" si="597"/>
        <v>0</v>
      </c>
      <c r="GD115">
        <f t="shared" ca="1" si="598"/>
        <v>0</v>
      </c>
      <c r="GE115">
        <f t="shared" ca="1" si="599"/>
        <v>0</v>
      </c>
      <c r="GF115">
        <f t="shared" ca="1" si="600"/>
        <v>0</v>
      </c>
      <c r="GG115">
        <f t="shared" ca="1" si="601"/>
        <v>0</v>
      </c>
      <c r="GH115">
        <f t="shared" ca="1" si="602"/>
        <v>0</v>
      </c>
      <c r="GI115">
        <f t="shared" ca="1" si="603"/>
        <v>0</v>
      </c>
      <c r="GJ115">
        <f t="shared" ca="1" si="604"/>
        <v>0</v>
      </c>
      <c r="GK115">
        <f t="shared" ca="1" si="605"/>
        <v>0</v>
      </c>
      <c r="GL115">
        <f t="shared" ca="1" si="606"/>
        <v>0</v>
      </c>
      <c r="GM115">
        <f t="shared" ca="1" si="607"/>
        <v>0</v>
      </c>
      <c r="GN115">
        <f t="shared" ca="1" si="608"/>
        <v>0</v>
      </c>
      <c r="GO115">
        <f t="shared" ca="1" si="609"/>
        <v>0</v>
      </c>
      <c r="GP115">
        <f t="shared" ca="1" si="610"/>
        <v>0</v>
      </c>
      <c r="GQ115">
        <f t="shared" ca="1" si="611"/>
        <v>0</v>
      </c>
      <c r="GR115">
        <f t="shared" ca="1" si="612"/>
        <v>0</v>
      </c>
      <c r="GS115">
        <f t="shared" ca="1" si="613"/>
        <v>0</v>
      </c>
      <c r="GT115">
        <f t="shared" ca="1" si="614"/>
        <v>0</v>
      </c>
      <c r="GU115">
        <f t="shared" ca="1" si="615"/>
        <v>0</v>
      </c>
      <c r="GV115">
        <f t="shared" ca="1" si="616"/>
        <v>0</v>
      </c>
      <c r="GW115">
        <f t="shared" ca="1" si="617"/>
        <v>0</v>
      </c>
      <c r="GX115">
        <f t="shared" ca="1" si="618"/>
        <v>0</v>
      </c>
      <c r="GY115">
        <f t="shared" ca="1" si="619"/>
        <v>1</v>
      </c>
      <c r="GZ115">
        <f t="shared" ca="1" si="620"/>
        <v>0</v>
      </c>
      <c r="HA115">
        <f t="shared" ca="1" si="621"/>
        <v>0</v>
      </c>
      <c r="HB115">
        <f t="shared" ca="1" si="622"/>
        <v>0</v>
      </c>
      <c r="HC115">
        <f t="shared" ca="1" si="623"/>
        <v>0</v>
      </c>
      <c r="HD115">
        <f t="shared" ca="1" si="624"/>
        <v>0</v>
      </c>
      <c r="HE115">
        <f t="shared" ca="1" si="625"/>
        <v>0</v>
      </c>
      <c r="HF115">
        <f t="shared" ca="1" si="626"/>
        <v>0</v>
      </c>
      <c r="HG115">
        <f t="shared" ca="1" si="627"/>
        <v>0</v>
      </c>
      <c r="HH115">
        <f t="shared" ca="1" si="628"/>
        <v>0</v>
      </c>
      <c r="HI115">
        <f t="shared" ca="1" si="629"/>
        <v>0</v>
      </c>
    </row>
    <row r="116" spans="2:217" x14ac:dyDescent="0.2">
      <c r="B116" s="2">
        <v>45353</v>
      </c>
      <c r="C116">
        <v>2</v>
      </c>
      <c r="D116">
        <v>1</v>
      </c>
      <c r="E116">
        <v>4</v>
      </c>
      <c r="F116">
        <v>10</v>
      </c>
      <c r="G116" s="5">
        <v>882</v>
      </c>
      <c r="H116">
        <f t="shared" ca="1" si="420"/>
        <v>5.333333333333333</v>
      </c>
      <c r="I116">
        <f t="shared" ca="1" si="421"/>
        <v>12</v>
      </c>
      <c r="J116">
        <f t="shared" ca="1" si="422"/>
        <v>7.3890432098765402</v>
      </c>
      <c r="K116">
        <f t="shared" ca="1" si="423"/>
        <v>-3.650124401612493</v>
      </c>
      <c r="L116">
        <f t="shared" ca="1" si="424"/>
        <v>7.3890432098765402</v>
      </c>
      <c r="M116">
        <f t="shared" ca="1" si="425"/>
        <v>0</v>
      </c>
      <c r="N116">
        <f t="shared" ca="1" si="426"/>
        <v>0.49468723277790932</v>
      </c>
      <c r="O116">
        <f t="shared" ca="1" si="427"/>
        <v>217.06566666666666</v>
      </c>
      <c r="P116">
        <f t="shared" ca="1" si="428"/>
        <v>204.96966666666563</v>
      </c>
      <c r="Q116">
        <f t="shared" ca="1" si="429"/>
        <v>217.00144738399999</v>
      </c>
      <c r="R116">
        <f t="shared" ca="1" si="430"/>
        <v>45.333333333333336</v>
      </c>
      <c r="S116">
        <f t="shared" ca="1" si="431"/>
        <v>0</v>
      </c>
      <c r="T116">
        <f t="shared" ca="1" si="432"/>
        <v>0.34400963658976469</v>
      </c>
      <c r="U116">
        <f t="shared" ca="1" si="433"/>
        <v>-1</v>
      </c>
      <c r="V116">
        <f t="shared" ca="1" si="434"/>
        <v>1</v>
      </c>
      <c r="W116">
        <f t="shared" ca="1" si="435"/>
        <v>0.34400963658976469</v>
      </c>
      <c r="X116">
        <f t="shared" ca="1" si="436"/>
        <v>1.94444444444444</v>
      </c>
      <c r="Y116">
        <f t="shared" ca="1" si="437"/>
        <v>2.7333333333333329</v>
      </c>
      <c r="Z116">
        <f t="shared" ca="1" si="438"/>
        <v>3.2666666666666671</v>
      </c>
      <c r="AA116">
        <f t="shared" ca="1" si="439"/>
        <v>-1.9605535357402509E-15</v>
      </c>
      <c r="AB116">
        <f t="shared" ca="1" si="440"/>
        <v>-0.23669456178015499</v>
      </c>
      <c r="AC116">
        <f t="shared" ca="1" si="441"/>
        <v>-0.55323954828504485</v>
      </c>
      <c r="AD116">
        <f t="shared" ca="1" si="442"/>
        <v>-2.5960165191799969</v>
      </c>
      <c r="AE116">
        <f t="shared" ca="1" si="443"/>
        <v>-0.54100688973479205</v>
      </c>
      <c r="AF116">
        <f t="shared" ca="1" si="444"/>
        <v>-3.3249080362068937</v>
      </c>
      <c r="AG116">
        <f t="shared" ca="1" si="445"/>
        <v>-7.3415909078164635E-17</v>
      </c>
      <c r="AH116">
        <f t="shared" ca="1" si="446"/>
        <v>-1.8905676660327766</v>
      </c>
      <c r="AI116">
        <f t="shared" ca="1" si="447"/>
        <v>1.4699991127505498E-6</v>
      </c>
      <c r="AJ116">
        <f t="shared" ca="1" si="448"/>
        <v>356.44352134315835</v>
      </c>
      <c r="AK116">
        <f t="shared" ca="1" si="449"/>
        <v>15.321367205045901</v>
      </c>
      <c r="AL116">
        <f t="shared" ca="1" si="450"/>
        <v>15.491844735175766</v>
      </c>
      <c r="AM116">
        <f t="shared" ca="1" si="451"/>
        <v>5.6493430263521667</v>
      </c>
      <c r="AN116">
        <f t="shared" ca="1" si="452"/>
        <v>7.7251421601809795</v>
      </c>
      <c r="AO116">
        <f t="shared" ca="1" si="453"/>
        <v>7.2319142509165166</v>
      </c>
      <c r="AP116">
        <f t="shared" ca="1" si="454"/>
        <v>1.3902734644166419</v>
      </c>
      <c r="AQ116">
        <f t="shared" ca="1" si="455"/>
        <v>0.65347006554165266</v>
      </c>
      <c r="AR116">
        <f t="shared" ca="1" si="456"/>
        <v>0.65347006554165266</v>
      </c>
      <c r="AS116">
        <f t="shared" ca="1" si="457"/>
        <v>0.30590169943749401</v>
      </c>
      <c r="AT116">
        <f t="shared" ca="1" si="458"/>
        <v>0.30590169943749401</v>
      </c>
      <c r="AU116">
        <f t="shared" ca="1" si="459"/>
        <v>0.14143446629166287</v>
      </c>
      <c r="AV116">
        <f t="shared" ca="1" si="460"/>
        <v>0.14143446629166287</v>
      </c>
      <c r="AW116">
        <f t="shared" ca="1" si="461"/>
        <v>0.42999999999999994</v>
      </c>
      <c r="AX116">
        <f t="shared" ca="1" si="462"/>
        <v>5834.0313936476668</v>
      </c>
      <c r="AY116">
        <f t="shared" ca="1" si="463"/>
        <v>1.1181689068774368</v>
      </c>
      <c r="AZ116">
        <f t="shared" ca="1" si="464"/>
        <v>8.0201108420563543</v>
      </c>
      <c r="BA116">
        <f t="shared" ca="1" si="465"/>
        <v>6.9411170314092097</v>
      </c>
      <c r="BB116">
        <f t="shared" ca="1" si="466"/>
        <v>80.793979709151628</v>
      </c>
      <c r="BC116">
        <f t="shared" ca="1" si="467"/>
        <v>29.689381850270298</v>
      </c>
      <c r="BD116">
        <f t="shared" ca="1" si="468"/>
        <v>0</v>
      </c>
      <c r="BE116">
        <f t="shared" ca="1" si="469"/>
        <v>0</v>
      </c>
      <c r="BF116">
        <f t="shared" ca="1" si="470"/>
        <v>0</v>
      </c>
      <c r="BG116">
        <f t="shared" ca="1" si="471"/>
        <v>0</v>
      </c>
      <c r="BH116">
        <f t="shared" ca="1" si="472"/>
        <v>4.2355262349845999</v>
      </c>
      <c r="BI116">
        <f t="shared" ca="1" si="473"/>
        <v>0</v>
      </c>
      <c r="BJ116">
        <f t="shared" ca="1" si="474"/>
        <v>0</v>
      </c>
      <c r="BK116">
        <f t="shared" ca="1" si="475"/>
        <v>0</v>
      </c>
      <c r="BL116">
        <f t="shared" ca="1" si="476"/>
        <v>0</v>
      </c>
      <c r="BM116">
        <f t="shared" ca="1" si="477"/>
        <v>18.8872425251888</v>
      </c>
      <c r="BN116">
        <f t="shared" ca="1" si="478"/>
        <v>6.1031004314519102</v>
      </c>
      <c r="BO116">
        <f t="shared" ca="1" si="479"/>
        <v>9.4350206000176335</v>
      </c>
      <c r="BP116">
        <f t="shared" ca="1" si="480"/>
        <v>11.522974390273385</v>
      </c>
      <c r="BQ116">
        <f t="shared" ca="1" si="481"/>
        <v>46.261735090786907</v>
      </c>
      <c r="BR116">
        <f t="shared" ca="1" si="482"/>
        <v>0</v>
      </c>
      <c r="BS116">
        <f t="shared" ca="1" si="483"/>
        <v>0</v>
      </c>
      <c r="BT116">
        <f t="shared" ca="1" si="484"/>
        <v>0</v>
      </c>
      <c r="BU116">
        <f t="shared" ca="1" si="485"/>
        <v>0</v>
      </c>
      <c r="BV116">
        <f t="shared" ca="1" si="486"/>
        <v>15.189469580412725</v>
      </c>
      <c r="BW116">
        <f t="shared" ca="1" si="487"/>
        <v>6.4968596843159396</v>
      </c>
      <c r="BX116">
        <f t="shared" ca="1" si="488"/>
        <v>11.925181676671132</v>
      </c>
      <c r="BY116">
        <f t="shared" ca="1" si="489"/>
        <v>0</v>
      </c>
      <c r="BZ116">
        <f t="shared" ca="1" si="490"/>
        <v>0</v>
      </c>
      <c r="CA116">
        <f t="shared" ca="1" si="491"/>
        <v>29.689381850270298</v>
      </c>
      <c r="CB116">
        <f t="shared" ca="1" si="492"/>
        <v>0</v>
      </c>
      <c r="CC116">
        <f t="shared" ca="1" si="493"/>
        <v>0</v>
      </c>
      <c r="CD116">
        <f t="shared" ca="1" si="494"/>
        <v>0</v>
      </c>
      <c r="CE116">
        <f t="shared" ca="1" si="495"/>
        <v>6.4968596843159396</v>
      </c>
      <c r="CF116">
        <f t="shared" ca="1" si="496"/>
        <v>2.1243083004431234</v>
      </c>
      <c r="CG116">
        <f t="shared" ca="1" si="497"/>
        <v>0</v>
      </c>
      <c r="CH116">
        <f t="shared" ca="1" si="498"/>
        <v>27.256472116067233</v>
      </c>
      <c r="CI116">
        <f t="shared" ca="1" si="499"/>
        <v>10.070697846105466</v>
      </c>
      <c r="CJ116">
        <f t="shared" ca="1" si="500"/>
        <v>4.2355262349845999</v>
      </c>
      <c r="CK116">
        <f t="shared" ca="1" si="501"/>
        <v>0</v>
      </c>
      <c r="CL116">
        <f t="shared" ca="1" si="502"/>
        <v>0</v>
      </c>
      <c r="CM116">
        <f t="shared" ca="1" si="503"/>
        <v>27.64</v>
      </c>
      <c r="CN116">
        <f t="shared" ca="1" si="504"/>
        <v>39.3242526664081</v>
      </c>
      <c r="CO116">
        <f t="shared" ca="1" si="505"/>
        <v>0</v>
      </c>
      <c r="CP116">
        <f t="shared" ca="1" si="506"/>
        <v>0</v>
      </c>
      <c r="CQ116">
        <f t="shared" ca="1" si="507"/>
        <v>23.976640125261998</v>
      </c>
      <c r="CR116">
        <f t="shared" ca="1" si="508"/>
        <v>0</v>
      </c>
      <c r="CS116">
        <f t="shared" ca="1" si="509"/>
        <v>0</v>
      </c>
      <c r="CT116">
        <f t="shared" ca="1" si="510"/>
        <v>0</v>
      </c>
      <c r="CU116">
        <f t="shared" ca="1" si="511"/>
        <v>0</v>
      </c>
      <c r="CV116">
        <f t="shared" ca="1" si="512"/>
        <v>0</v>
      </c>
      <c r="CW116">
        <f t="shared" ca="1" si="513"/>
        <v>0</v>
      </c>
      <c r="CX116">
        <f t="shared" ca="1" si="514"/>
        <v>16.572353240516499</v>
      </c>
      <c r="CY116">
        <f t="shared" ca="1" si="515"/>
        <v>85.543805980725608</v>
      </c>
      <c r="CZ116">
        <f t="shared" ca="1" si="516"/>
        <v>0</v>
      </c>
      <c r="DA116">
        <f t="shared" ca="1" si="517"/>
        <v>0</v>
      </c>
      <c r="DB116">
        <f t="shared" ca="1" si="518"/>
        <v>0</v>
      </c>
      <c r="DC116">
        <f t="shared" ca="1" si="519"/>
        <v>-3.0970282974300765</v>
      </c>
      <c r="DD116">
        <f t="shared" ca="1" si="520"/>
        <v>0</v>
      </c>
      <c r="DE116">
        <f t="shared" ca="1" si="521"/>
        <v>-1.4745159360040301</v>
      </c>
      <c r="DF116">
        <f t="shared" ca="1" si="522"/>
        <v>-6.0214891975308573</v>
      </c>
      <c r="DG116">
        <f t="shared" ca="1" si="523"/>
        <v>-5.9507725497606394</v>
      </c>
      <c r="DH116">
        <f t="shared" ca="1" si="524"/>
        <v>0</v>
      </c>
      <c r="DI116">
        <f t="shared" ca="1" si="525"/>
        <v>0.75</v>
      </c>
      <c r="DJ116">
        <f t="shared" ca="1" si="526"/>
        <v>7.333333333333333</v>
      </c>
      <c r="DK116">
        <f t="shared" ca="1" si="527"/>
        <v>3</v>
      </c>
      <c r="DL116">
        <f t="shared" ca="1" si="528"/>
        <v>1</v>
      </c>
      <c r="DM116">
        <f t="shared" ca="1" si="529"/>
        <v>0</v>
      </c>
      <c r="DN116">
        <f t="shared" ca="1" si="530"/>
        <v>0</v>
      </c>
      <c r="DO116">
        <f t="shared" ca="1" si="531"/>
        <v>0</v>
      </c>
      <c r="DP116">
        <f t="shared" ca="1" si="532"/>
        <v>0.33333333333333331</v>
      </c>
      <c r="DQ116">
        <f t="shared" ca="1" si="533"/>
        <v>0</v>
      </c>
      <c r="DR116">
        <f t="shared" ca="1" si="534"/>
        <v>0.33333333333333331</v>
      </c>
      <c r="DS116">
        <f t="shared" ca="1" si="535"/>
        <v>0</v>
      </c>
      <c r="DT116">
        <f t="shared" ca="1" si="536"/>
        <v>1</v>
      </c>
      <c r="DU116">
        <f t="shared" ca="1" si="537"/>
        <v>2</v>
      </c>
      <c r="DV116">
        <f t="shared" ca="1" si="538"/>
        <v>3.6666666666666665</v>
      </c>
      <c r="DW116">
        <f t="shared" ca="1" si="539"/>
        <v>0</v>
      </c>
      <c r="DX116">
        <f t="shared" ca="1" si="540"/>
        <v>0</v>
      </c>
      <c r="DY116">
        <f t="shared" ca="1" si="541"/>
        <v>0</v>
      </c>
      <c r="DZ116">
        <f t="shared" ca="1" si="542"/>
        <v>0.33333333333333331</v>
      </c>
      <c r="EA116">
        <f t="shared" ca="1" si="543"/>
        <v>-2.8200666666666567</v>
      </c>
      <c r="EB116">
        <f t="shared" ca="1" si="544"/>
        <v>27.742433333333334</v>
      </c>
      <c r="EC116">
        <f t="shared" ca="1" si="545"/>
        <v>0</v>
      </c>
      <c r="ED116">
        <f t="shared" ca="1" si="546"/>
        <v>0</v>
      </c>
      <c r="EE116">
        <f t="shared" ca="1" si="547"/>
        <v>0</v>
      </c>
      <c r="EF116">
        <f t="shared" ca="1" si="548"/>
        <v>0</v>
      </c>
      <c r="EG116">
        <f t="shared" ca="1" si="549"/>
        <v>0</v>
      </c>
      <c r="EH116">
        <f t="shared" ca="1" si="550"/>
        <v>0</v>
      </c>
      <c r="EI116">
        <f t="shared" ca="1" si="551"/>
        <v>0</v>
      </c>
      <c r="EJ116">
        <f t="shared" ca="1" si="552"/>
        <v>0</v>
      </c>
      <c r="EK116">
        <f t="shared" ca="1" si="553"/>
        <v>0</v>
      </c>
      <c r="EL116">
        <f t="shared" ca="1" si="554"/>
        <v>0</v>
      </c>
      <c r="EM116">
        <f t="shared" ca="1" si="555"/>
        <v>0</v>
      </c>
      <c r="EN116">
        <f t="shared" ca="1" si="556"/>
        <v>0</v>
      </c>
      <c r="EO116">
        <f t="shared" ca="1" si="557"/>
        <v>0</v>
      </c>
      <c r="EP116">
        <f t="shared" ca="1" si="558"/>
        <v>0</v>
      </c>
      <c r="EQ116">
        <f t="shared" ca="1" si="559"/>
        <v>0</v>
      </c>
      <c r="ER116">
        <f t="shared" ca="1" si="560"/>
        <v>0</v>
      </c>
      <c r="ES116">
        <f t="shared" ca="1" si="561"/>
        <v>0</v>
      </c>
      <c r="ET116">
        <f t="shared" ca="1" si="562"/>
        <v>0</v>
      </c>
      <c r="EU116">
        <f t="shared" ca="1" si="563"/>
        <v>0</v>
      </c>
      <c r="EV116">
        <f t="shared" ca="1" si="564"/>
        <v>0</v>
      </c>
      <c r="EW116">
        <f t="shared" ca="1" si="565"/>
        <v>0</v>
      </c>
      <c r="EX116">
        <f t="shared" ca="1" si="566"/>
        <v>0</v>
      </c>
      <c r="EY116">
        <f t="shared" ca="1" si="567"/>
        <v>0</v>
      </c>
      <c r="EZ116">
        <f t="shared" ca="1" si="568"/>
        <v>0</v>
      </c>
      <c r="FA116">
        <f t="shared" ca="1" si="569"/>
        <v>0</v>
      </c>
      <c r="FB116">
        <f t="shared" ca="1" si="570"/>
        <v>0</v>
      </c>
      <c r="FC116">
        <f t="shared" ca="1" si="571"/>
        <v>0</v>
      </c>
      <c r="FD116">
        <f t="shared" ca="1" si="572"/>
        <v>0</v>
      </c>
      <c r="FE116">
        <f t="shared" ca="1" si="573"/>
        <v>0</v>
      </c>
      <c r="FF116">
        <f t="shared" ca="1" si="574"/>
        <v>0</v>
      </c>
      <c r="FG116">
        <f t="shared" ca="1" si="575"/>
        <v>0</v>
      </c>
      <c r="FH116">
        <f t="shared" ca="1" si="576"/>
        <v>0</v>
      </c>
      <c r="FI116">
        <f t="shared" ca="1" si="577"/>
        <v>0</v>
      </c>
      <c r="FJ116">
        <f t="shared" ca="1" si="578"/>
        <v>0</v>
      </c>
      <c r="FK116">
        <f t="shared" ca="1" si="579"/>
        <v>0.33333333333333331</v>
      </c>
      <c r="FL116">
        <f t="shared" ca="1" si="580"/>
        <v>0</v>
      </c>
      <c r="FM116">
        <f t="shared" ca="1" si="581"/>
        <v>0</v>
      </c>
      <c r="FN116">
        <f t="shared" ca="1" si="582"/>
        <v>0</v>
      </c>
      <c r="FO116">
        <f t="shared" ca="1" si="583"/>
        <v>0</v>
      </c>
      <c r="FP116">
        <f t="shared" ca="1" si="584"/>
        <v>0</v>
      </c>
      <c r="FQ116">
        <f t="shared" ca="1" si="585"/>
        <v>0</v>
      </c>
      <c r="FR116">
        <f t="shared" ca="1" si="586"/>
        <v>0</v>
      </c>
      <c r="FS116">
        <f t="shared" ca="1" si="587"/>
        <v>0</v>
      </c>
      <c r="FT116">
        <f t="shared" ca="1" si="588"/>
        <v>0</v>
      </c>
      <c r="FU116">
        <f t="shared" ca="1" si="589"/>
        <v>1</v>
      </c>
      <c r="FV116">
        <f t="shared" ca="1" si="590"/>
        <v>0</v>
      </c>
      <c r="FW116">
        <f t="shared" ca="1" si="591"/>
        <v>0</v>
      </c>
      <c r="FX116">
        <f t="shared" ca="1" si="592"/>
        <v>0</v>
      </c>
      <c r="FY116">
        <f t="shared" ca="1" si="593"/>
        <v>0</v>
      </c>
      <c r="FZ116">
        <f t="shared" ca="1" si="594"/>
        <v>0</v>
      </c>
      <c r="GA116">
        <f t="shared" ca="1" si="595"/>
        <v>0</v>
      </c>
      <c r="GB116">
        <f t="shared" ca="1" si="596"/>
        <v>0</v>
      </c>
      <c r="GC116">
        <f t="shared" ca="1" si="597"/>
        <v>0</v>
      </c>
      <c r="GD116">
        <f t="shared" ca="1" si="598"/>
        <v>0</v>
      </c>
      <c r="GE116">
        <f t="shared" ca="1" si="599"/>
        <v>0</v>
      </c>
      <c r="GF116">
        <f t="shared" ca="1" si="600"/>
        <v>0</v>
      </c>
      <c r="GG116">
        <f t="shared" ca="1" si="601"/>
        <v>0</v>
      </c>
      <c r="GH116">
        <f t="shared" ca="1" si="602"/>
        <v>0</v>
      </c>
      <c r="GI116">
        <f t="shared" ca="1" si="603"/>
        <v>0</v>
      </c>
      <c r="GJ116">
        <f t="shared" ca="1" si="604"/>
        <v>0</v>
      </c>
      <c r="GK116">
        <f t="shared" ca="1" si="605"/>
        <v>0</v>
      </c>
      <c r="GL116">
        <f t="shared" ca="1" si="606"/>
        <v>0</v>
      </c>
      <c r="GM116">
        <f t="shared" ca="1" si="607"/>
        <v>0</v>
      </c>
      <c r="GN116">
        <f t="shared" ca="1" si="608"/>
        <v>0</v>
      </c>
      <c r="GO116">
        <f t="shared" ca="1" si="609"/>
        <v>0</v>
      </c>
      <c r="GP116">
        <f t="shared" ca="1" si="610"/>
        <v>0</v>
      </c>
      <c r="GQ116">
        <f t="shared" ca="1" si="611"/>
        <v>0</v>
      </c>
      <c r="GR116">
        <f t="shared" ca="1" si="612"/>
        <v>0</v>
      </c>
      <c r="GS116">
        <f t="shared" ca="1" si="613"/>
        <v>0</v>
      </c>
      <c r="GT116">
        <f t="shared" ca="1" si="614"/>
        <v>0</v>
      </c>
      <c r="GU116">
        <f t="shared" ca="1" si="615"/>
        <v>0</v>
      </c>
      <c r="GV116">
        <f t="shared" ca="1" si="616"/>
        <v>0</v>
      </c>
      <c r="GW116">
        <f t="shared" ca="1" si="617"/>
        <v>0</v>
      </c>
      <c r="GX116">
        <f t="shared" ca="1" si="618"/>
        <v>0</v>
      </c>
      <c r="GY116">
        <f t="shared" ca="1" si="619"/>
        <v>1</v>
      </c>
      <c r="GZ116">
        <f t="shared" ca="1" si="620"/>
        <v>0</v>
      </c>
      <c r="HA116">
        <f t="shared" ca="1" si="621"/>
        <v>0</v>
      </c>
      <c r="HB116">
        <f t="shared" ca="1" si="622"/>
        <v>0</v>
      </c>
      <c r="HC116">
        <f t="shared" ca="1" si="623"/>
        <v>0</v>
      </c>
      <c r="HD116">
        <f t="shared" ca="1" si="624"/>
        <v>0</v>
      </c>
      <c r="HE116">
        <f t="shared" ca="1" si="625"/>
        <v>0</v>
      </c>
      <c r="HF116">
        <f t="shared" ca="1" si="626"/>
        <v>0</v>
      </c>
      <c r="HG116">
        <f t="shared" ca="1" si="627"/>
        <v>0</v>
      </c>
      <c r="HH116">
        <f t="shared" ca="1" si="628"/>
        <v>0</v>
      </c>
      <c r="HI116">
        <f t="shared" ca="1" si="629"/>
        <v>0</v>
      </c>
    </row>
    <row r="117" spans="2:217" x14ac:dyDescent="0.2">
      <c r="B117" s="2">
        <v>45353</v>
      </c>
      <c r="C117">
        <v>2</v>
      </c>
      <c r="D117">
        <v>1</v>
      </c>
      <c r="E117">
        <v>4</v>
      </c>
      <c r="F117">
        <v>16</v>
      </c>
      <c r="G117" s="5">
        <v>48</v>
      </c>
      <c r="H117">
        <f t="shared" ca="1" si="420"/>
        <v>5.333333333333333</v>
      </c>
      <c r="I117">
        <f t="shared" ca="1" si="421"/>
        <v>11.666666666666666</v>
      </c>
      <c r="J117">
        <f t="shared" ca="1" si="422"/>
        <v>9.2842617000503864</v>
      </c>
      <c r="K117">
        <f t="shared" ca="1" si="423"/>
        <v>-3.6705325648777998</v>
      </c>
      <c r="L117">
        <f t="shared" ca="1" si="424"/>
        <v>9.2842617000503864</v>
      </c>
      <c r="M117">
        <f t="shared" ca="1" si="425"/>
        <v>0</v>
      </c>
      <c r="N117">
        <f t="shared" ca="1" si="426"/>
        <v>0.50112326635936433</v>
      </c>
      <c r="O117">
        <f t="shared" ca="1" si="427"/>
        <v>223.06233333333299</v>
      </c>
      <c r="P117">
        <f t="shared" ca="1" si="428"/>
        <v>211.30233333333231</v>
      </c>
      <c r="Q117">
        <f t="shared" ca="1" si="429"/>
        <v>222.99830677999998</v>
      </c>
      <c r="R117">
        <f t="shared" ca="1" si="430"/>
        <v>47.333333333333336</v>
      </c>
      <c r="S117">
        <f t="shared" ca="1" si="431"/>
        <v>0</v>
      </c>
      <c r="T117">
        <f t="shared" ca="1" si="432"/>
        <v>0.34400963658981304</v>
      </c>
      <c r="U117">
        <f t="shared" ca="1" si="433"/>
        <v>-1</v>
      </c>
      <c r="V117">
        <f t="shared" ca="1" si="434"/>
        <v>1</v>
      </c>
      <c r="W117">
        <f t="shared" ca="1" si="435"/>
        <v>0.34400963658981304</v>
      </c>
      <c r="X117">
        <f t="shared" ca="1" si="436"/>
        <v>1.9595959595959531</v>
      </c>
      <c r="Y117">
        <f t="shared" ca="1" si="437"/>
        <v>2.7272727272727266</v>
      </c>
      <c r="Z117">
        <f t="shared" ca="1" si="438"/>
        <v>3.24242424242424</v>
      </c>
      <c r="AA117">
        <f t="shared" ca="1" si="439"/>
        <v>-6.4595374522896006E-16</v>
      </c>
      <c r="AB117">
        <f t="shared" ca="1" si="440"/>
        <v>-0.23669206997063799</v>
      </c>
      <c r="AC117">
        <f t="shared" ca="1" si="441"/>
        <v>-0.54843882454730808</v>
      </c>
      <c r="AD117">
        <f t="shared" ca="1" si="442"/>
        <v>-2.5957495906311334</v>
      </c>
      <c r="AE117">
        <f t="shared" ca="1" si="443"/>
        <v>-0.54100688973479205</v>
      </c>
      <c r="AF117">
        <f t="shared" ca="1" si="444"/>
        <v>-3.3249082570976967</v>
      </c>
      <c r="AG117">
        <f t="shared" ca="1" si="445"/>
        <v>1.4072006485780502E-16</v>
      </c>
      <c r="AH117">
        <f t="shared" ca="1" si="446"/>
        <v>-1.8905676639204234</v>
      </c>
      <c r="AI117">
        <f t="shared" ca="1" si="447"/>
        <v>1.4699991127505498E-6</v>
      </c>
      <c r="AJ117">
        <f t="shared" ca="1" si="448"/>
        <v>358.09878874437271</v>
      </c>
      <c r="AK117">
        <f t="shared" ca="1" si="449"/>
        <v>15.321367205045901</v>
      </c>
      <c r="AL117">
        <f t="shared" ca="1" si="450"/>
        <v>15.284499559512199</v>
      </c>
      <c r="AM117">
        <f t="shared" ca="1" si="451"/>
        <v>5.7753311840219093</v>
      </c>
      <c r="AN117">
        <f t="shared" ca="1" si="452"/>
        <v>7.7251421601809795</v>
      </c>
      <c r="AO117">
        <f t="shared" ca="1" si="453"/>
        <v>7.1282416630847196</v>
      </c>
      <c r="AP117">
        <f t="shared" ca="1" si="454"/>
        <v>1.4532675432515152</v>
      </c>
      <c r="AQ117">
        <f t="shared" ca="1" si="455"/>
        <v>0.71646414437652606</v>
      </c>
      <c r="AR117">
        <f t="shared" ca="1" si="456"/>
        <v>0.71646414437652606</v>
      </c>
      <c r="AS117">
        <f t="shared" ca="1" si="457"/>
        <v>0.3373987388549296</v>
      </c>
      <c r="AT117">
        <f t="shared" ca="1" si="458"/>
        <v>0.3373987388549296</v>
      </c>
      <c r="AU117">
        <f t="shared" ca="1" si="459"/>
        <v>0.15718298600038086</v>
      </c>
      <c r="AV117">
        <f t="shared" ca="1" si="460"/>
        <v>0.15718298600038086</v>
      </c>
      <c r="AW117">
        <f t="shared" ca="1" si="461"/>
        <v>0.40666666666666668</v>
      </c>
      <c r="AX117">
        <f t="shared" ca="1" si="462"/>
        <v>5834.0313936476668</v>
      </c>
      <c r="AY117">
        <f t="shared" ca="1" si="463"/>
        <v>1.3239472790187268</v>
      </c>
      <c r="AZ117">
        <f t="shared" ca="1" si="464"/>
        <v>7.9563481396761508</v>
      </c>
      <c r="BA117">
        <f t="shared" ca="1" si="465"/>
        <v>7.1062763898109589</v>
      </c>
      <c r="BB117">
        <f t="shared" ca="1" si="466"/>
        <v>81.714168010071106</v>
      </c>
      <c r="BC117">
        <f t="shared" ca="1" si="467"/>
        <v>29.689381850270298</v>
      </c>
      <c r="BD117">
        <f t="shared" ca="1" si="468"/>
        <v>1.9390736136819633</v>
      </c>
      <c r="BE117">
        <f t="shared" ca="1" si="469"/>
        <v>0</v>
      </c>
      <c r="BF117">
        <f t="shared" ca="1" si="470"/>
        <v>0</v>
      </c>
      <c r="BG117">
        <f t="shared" ca="1" si="471"/>
        <v>0</v>
      </c>
      <c r="BH117">
        <f t="shared" ca="1" si="472"/>
        <v>4.2355262349845999</v>
      </c>
      <c r="BI117">
        <f t="shared" ca="1" si="473"/>
        <v>0</v>
      </c>
      <c r="BJ117">
        <f t="shared" ca="1" si="474"/>
        <v>1.4634716825582732</v>
      </c>
      <c r="BK117">
        <f t="shared" ca="1" si="475"/>
        <v>0</v>
      </c>
      <c r="BL117">
        <f t="shared" ca="1" si="476"/>
        <v>0</v>
      </c>
      <c r="BM117">
        <f t="shared" ca="1" si="477"/>
        <v>12.8448238175255</v>
      </c>
      <c r="BN117">
        <f t="shared" ca="1" si="478"/>
        <v>10.131379569894079</v>
      </c>
      <c r="BO117">
        <f t="shared" ca="1" si="479"/>
        <v>9.4350206000176335</v>
      </c>
      <c r="BP117">
        <f t="shared" ca="1" si="480"/>
        <v>11.066054871549987</v>
      </c>
      <c r="BQ117">
        <f t="shared" ca="1" si="481"/>
        <v>47.268287254621761</v>
      </c>
      <c r="BR117">
        <f t="shared" ca="1" si="482"/>
        <v>0</v>
      </c>
      <c r="BS117">
        <f t="shared" ca="1" si="483"/>
        <v>0</v>
      </c>
      <c r="BT117">
        <f t="shared" ca="1" si="484"/>
        <v>0</v>
      </c>
      <c r="BU117">
        <f t="shared" ca="1" si="485"/>
        <v>0</v>
      </c>
      <c r="BV117">
        <f t="shared" ca="1" si="486"/>
        <v>15.189469580412725</v>
      </c>
      <c r="BW117">
        <f t="shared" ca="1" si="487"/>
        <v>6.4968596843159396</v>
      </c>
      <c r="BX117">
        <f t="shared" ca="1" si="488"/>
        <v>11.850115721131999</v>
      </c>
      <c r="BY117">
        <f t="shared" ca="1" si="489"/>
        <v>0</v>
      </c>
      <c r="BZ117">
        <f t="shared" ca="1" si="490"/>
        <v>0</v>
      </c>
      <c r="CA117">
        <f t="shared" ca="1" si="491"/>
        <v>29.689381850270298</v>
      </c>
      <c r="CB117">
        <f t="shared" ca="1" si="492"/>
        <v>1.4634716825582732</v>
      </c>
      <c r="CC117">
        <f t="shared" ca="1" si="493"/>
        <v>0</v>
      </c>
      <c r="CD117">
        <f t="shared" ca="1" si="494"/>
        <v>0</v>
      </c>
      <c r="CE117">
        <f t="shared" ca="1" si="495"/>
        <v>6.4968596843159396</v>
      </c>
      <c r="CF117">
        <f t="shared" ca="1" si="496"/>
        <v>2.1243083004431234</v>
      </c>
      <c r="CG117">
        <f t="shared" ca="1" si="497"/>
        <v>1.9390736136819633</v>
      </c>
      <c r="CH117">
        <f t="shared" ca="1" si="498"/>
        <v>26.799552597343833</v>
      </c>
      <c r="CI117">
        <f t="shared" ca="1" si="499"/>
        <v>8.0565582768843669</v>
      </c>
      <c r="CJ117">
        <f t="shared" ca="1" si="500"/>
        <v>4.2355262349845999</v>
      </c>
      <c r="CK117">
        <f t="shared" ca="1" si="501"/>
        <v>0</v>
      </c>
      <c r="CL117">
        <f t="shared" ca="1" si="502"/>
        <v>0</v>
      </c>
      <c r="CM117">
        <f t="shared" ca="1" si="503"/>
        <v>27.64</v>
      </c>
      <c r="CN117">
        <f t="shared" ca="1" si="504"/>
        <v>39.249186710868969</v>
      </c>
      <c r="CO117">
        <f t="shared" ca="1" si="505"/>
        <v>1.4634716825582732</v>
      </c>
      <c r="CP117">
        <f t="shared" ca="1" si="506"/>
        <v>0</v>
      </c>
      <c r="CQ117">
        <f t="shared" ca="1" si="507"/>
        <v>23.976640125261998</v>
      </c>
      <c r="CR117">
        <f t="shared" ca="1" si="508"/>
        <v>0</v>
      </c>
      <c r="CS117">
        <f t="shared" ca="1" si="509"/>
        <v>0</v>
      </c>
      <c r="CT117">
        <f t="shared" ca="1" si="510"/>
        <v>0</v>
      </c>
      <c r="CU117">
        <f t="shared" ca="1" si="511"/>
        <v>0</v>
      </c>
      <c r="CV117">
        <f t="shared" ca="1" si="512"/>
        <v>0</v>
      </c>
      <c r="CW117">
        <f t="shared" ca="1" si="513"/>
        <v>0</v>
      </c>
      <c r="CX117">
        <f t="shared" ca="1" si="514"/>
        <v>16.115433721793099</v>
      </c>
      <c r="CY117">
        <f t="shared" ca="1" si="515"/>
        <v>87.244839143990887</v>
      </c>
      <c r="CZ117">
        <f t="shared" ca="1" si="516"/>
        <v>0</v>
      </c>
      <c r="DA117">
        <f t="shared" ca="1" si="517"/>
        <v>0</v>
      </c>
      <c r="DB117">
        <f t="shared" ca="1" si="518"/>
        <v>0</v>
      </c>
      <c r="DC117">
        <f t="shared" ca="1" si="519"/>
        <v>-3.1526532974300765</v>
      </c>
      <c r="DD117">
        <f t="shared" ca="1" si="520"/>
        <v>-0.50664052658100001</v>
      </c>
      <c r="DE117">
        <f t="shared" ca="1" si="521"/>
        <v>-1.5650976316452498</v>
      </c>
      <c r="DF117">
        <f t="shared" ca="1" si="522"/>
        <v>-6.0492669753086368</v>
      </c>
      <c r="DG117">
        <f t="shared" ca="1" si="523"/>
        <v>-5.9711807130259471</v>
      </c>
      <c r="DH117">
        <f t="shared" ca="1" si="524"/>
        <v>0</v>
      </c>
      <c r="DI117">
        <f t="shared" ca="1" si="525"/>
        <v>0.75</v>
      </c>
      <c r="DJ117">
        <f t="shared" ca="1" si="526"/>
        <v>7.666666666666667</v>
      </c>
      <c r="DK117">
        <f t="shared" ca="1" si="527"/>
        <v>3</v>
      </c>
      <c r="DL117">
        <f t="shared" ca="1" si="528"/>
        <v>1</v>
      </c>
      <c r="DM117">
        <f t="shared" ca="1" si="529"/>
        <v>0</v>
      </c>
      <c r="DN117">
        <f t="shared" ca="1" si="530"/>
        <v>0</v>
      </c>
      <c r="DO117">
        <f t="shared" ca="1" si="531"/>
        <v>0</v>
      </c>
      <c r="DP117">
        <f t="shared" ca="1" si="532"/>
        <v>0.33333333333333331</v>
      </c>
      <c r="DQ117">
        <f t="shared" ca="1" si="533"/>
        <v>0</v>
      </c>
      <c r="DR117">
        <f t="shared" ca="1" si="534"/>
        <v>0.33333333333333331</v>
      </c>
      <c r="DS117">
        <f t="shared" ca="1" si="535"/>
        <v>0</v>
      </c>
      <c r="DT117">
        <f t="shared" ca="1" si="536"/>
        <v>1</v>
      </c>
      <c r="DU117">
        <f t="shared" ca="1" si="537"/>
        <v>2.3333333333333335</v>
      </c>
      <c r="DV117">
        <f t="shared" ca="1" si="538"/>
        <v>3.6666666666666665</v>
      </c>
      <c r="DW117">
        <f t="shared" ca="1" si="539"/>
        <v>0</v>
      </c>
      <c r="DX117">
        <f t="shared" ca="1" si="540"/>
        <v>0</v>
      </c>
      <c r="DY117">
        <f t="shared" ca="1" si="541"/>
        <v>0</v>
      </c>
      <c r="DZ117">
        <f t="shared" ca="1" si="542"/>
        <v>0.33333333333333331</v>
      </c>
      <c r="EA117">
        <f t="shared" ca="1" si="543"/>
        <v>-2.7736999999999896</v>
      </c>
      <c r="EB117">
        <f t="shared" ca="1" si="544"/>
        <v>27.728433333333331</v>
      </c>
      <c r="EC117">
        <f t="shared" ca="1" si="545"/>
        <v>0</v>
      </c>
      <c r="ED117">
        <f t="shared" ca="1" si="546"/>
        <v>0</v>
      </c>
      <c r="EE117">
        <f t="shared" ca="1" si="547"/>
        <v>0</v>
      </c>
      <c r="EF117">
        <f t="shared" ca="1" si="548"/>
        <v>0</v>
      </c>
      <c r="EG117">
        <f t="shared" ca="1" si="549"/>
        <v>0</v>
      </c>
      <c r="EH117">
        <f t="shared" ca="1" si="550"/>
        <v>0</v>
      </c>
      <c r="EI117">
        <f t="shared" ca="1" si="551"/>
        <v>0</v>
      </c>
      <c r="EJ117">
        <f t="shared" ca="1" si="552"/>
        <v>0</v>
      </c>
      <c r="EK117">
        <f t="shared" ca="1" si="553"/>
        <v>0</v>
      </c>
      <c r="EL117">
        <f t="shared" ca="1" si="554"/>
        <v>0</v>
      </c>
      <c r="EM117">
        <f t="shared" ca="1" si="555"/>
        <v>0</v>
      </c>
      <c r="EN117">
        <f t="shared" ca="1" si="556"/>
        <v>0</v>
      </c>
      <c r="EO117">
        <f t="shared" ca="1" si="557"/>
        <v>0</v>
      </c>
      <c r="EP117">
        <f t="shared" ca="1" si="558"/>
        <v>0</v>
      </c>
      <c r="EQ117">
        <f t="shared" ca="1" si="559"/>
        <v>0</v>
      </c>
      <c r="ER117">
        <f t="shared" ca="1" si="560"/>
        <v>0</v>
      </c>
      <c r="ES117">
        <f t="shared" ca="1" si="561"/>
        <v>0</v>
      </c>
      <c r="ET117">
        <f t="shared" ca="1" si="562"/>
        <v>0</v>
      </c>
      <c r="EU117">
        <f t="shared" ca="1" si="563"/>
        <v>0</v>
      </c>
      <c r="EV117">
        <f t="shared" ca="1" si="564"/>
        <v>0</v>
      </c>
      <c r="EW117">
        <f t="shared" ca="1" si="565"/>
        <v>0</v>
      </c>
      <c r="EX117">
        <f t="shared" ca="1" si="566"/>
        <v>0</v>
      </c>
      <c r="EY117">
        <f t="shared" ca="1" si="567"/>
        <v>0</v>
      </c>
      <c r="EZ117">
        <f t="shared" ca="1" si="568"/>
        <v>0</v>
      </c>
      <c r="FA117">
        <f t="shared" ca="1" si="569"/>
        <v>0</v>
      </c>
      <c r="FB117">
        <f t="shared" ca="1" si="570"/>
        <v>0</v>
      </c>
      <c r="FC117">
        <f t="shared" ca="1" si="571"/>
        <v>0</v>
      </c>
      <c r="FD117">
        <f t="shared" ca="1" si="572"/>
        <v>0</v>
      </c>
      <c r="FE117">
        <f t="shared" ca="1" si="573"/>
        <v>0</v>
      </c>
      <c r="FF117">
        <f t="shared" ca="1" si="574"/>
        <v>0</v>
      </c>
      <c r="FG117">
        <f t="shared" ca="1" si="575"/>
        <v>0</v>
      </c>
      <c r="FH117">
        <f t="shared" ca="1" si="576"/>
        <v>0</v>
      </c>
      <c r="FI117">
        <f t="shared" ca="1" si="577"/>
        <v>0</v>
      </c>
      <c r="FJ117">
        <f t="shared" ca="1" si="578"/>
        <v>0</v>
      </c>
      <c r="FK117">
        <f t="shared" ca="1" si="579"/>
        <v>0.33333333333333331</v>
      </c>
      <c r="FL117">
        <f t="shared" ca="1" si="580"/>
        <v>0</v>
      </c>
      <c r="FM117">
        <f t="shared" ca="1" si="581"/>
        <v>0</v>
      </c>
      <c r="FN117">
        <f t="shared" ca="1" si="582"/>
        <v>0</v>
      </c>
      <c r="FO117">
        <f t="shared" ca="1" si="583"/>
        <v>0</v>
      </c>
      <c r="FP117">
        <f t="shared" ca="1" si="584"/>
        <v>0</v>
      </c>
      <c r="FQ117">
        <f t="shared" ca="1" si="585"/>
        <v>0</v>
      </c>
      <c r="FR117">
        <f t="shared" ca="1" si="586"/>
        <v>0</v>
      </c>
      <c r="FS117">
        <f t="shared" ca="1" si="587"/>
        <v>0</v>
      </c>
      <c r="FT117">
        <f t="shared" ca="1" si="588"/>
        <v>0</v>
      </c>
      <c r="FU117">
        <f t="shared" ca="1" si="589"/>
        <v>1.3333333333333333</v>
      </c>
      <c r="FV117">
        <f t="shared" ca="1" si="590"/>
        <v>0</v>
      </c>
      <c r="FW117">
        <f t="shared" ca="1" si="591"/>
        <v>0</v>
      </c>
      <c r="FX117">
        <f t="shared" ca="1" si="592"/>
        <v>0</v>
      </c>
      <c r="FY117">
        <f t="shared" ca="1" si="593"/>
        <v>0</v>
      </c>
      <c r="FZ117">
        <f t="shared" ca="1" si="594"/>
        <v>0</v>
      </c>
      <c r="GA117">
        <f t="shared" ca="1" si="595"/>
        <v>0</v>
      </c>
      <c r="GB117">
        <f t="shared" ca="1" si="596"/>
        <v>0</v>
      </c>
      <c r="GC117">
        <f t="shared" ca="1" si="597"/>
        <v>0</v>
      </c>
      <c r="GD117">
        <f t="shared" ca="1" si="598"/>
        <v>0</v>
      </c>
      <c r="GE117">
        <f t="shared" ca="1" si="599"/>
        <v>0</v>
      </c>
      <c r="GF117">
        <f t="shared" ca="1" si="600"/>
        <v>0</v>
      </c>
      <c r="GG117">
        <f t="shared" ca="1" si="601"/>
        <v>0</v>
      </c>
      <c r="GH117">
        <f t="shared" ca="1" si="602"/>
        <v>0</v>
      </c>
      <c r="GI117">
        <f t="shared" ca="1" si="603"/>
        <v>0</v>
      </c>
      <c r="GJ117">
        <f t="shared" ca="1" si="604"/>
        <v>0</v>
      </c>
      <c r="GK117">
        <f t="shared" ca="1" si="605"/>
        <v>0</v>
      </c>
      <c r="GL117">
        <f t="shared" ca="1" si="606"/>
        <v>0</v>
      </c>
      <c r="GM117">
        <f t="shared" ca="1" si="607"/>
        <v>0</v>
      </c>
      <c r="GN117">
        <f t="shared" ca="1" si="608"/>
        <v>0</v>
      </c>
      <c r="GO117">
        <f t="shared" ca="1" si="609"/>
        <v>0</v>
      </c>
      <c r="GP117">
        <f t="shared" ca="1" si="610"/>
        <v>0</v>
      </c>
      <c r="GQ117">
        <f t="shared" ca="1" si="611"/>
        <v>0</v>
      </c>
      <c r="GR117">
        <f t="shared" ca="1" si="612"/>
        <v>0</v>
      </c>
      <c r="GS117">
        <f t="shared" ca="1" si="613"/>
        <v>0</v>
      </c>
      <c r="GT117">
        <f t="shared" ca="1" si="614"/>
        <v>0</v>
      </c>
      <c r="GU117">
        <f t="shared" ca="1" si="615"/>
        <v>0</v>
      </c>
      <c r="GV117">
        <f t="shared" ca="1" si="616"/>
        <v>0</v>
      </c>
      <c r="GW117">
        <f t="shared" ca="1" si="617"/>
        <v>0</v>
      </c>
      <c r="GX117">
        <f t="shared" ca="1" si="618"/>
        <v>0</v>
      </c>
      <c r="GY117">
        <f t="shared" ca="1" si="619"/>
        <v>1</v>
      </c>
      <c r="GZ117">
        <f t="shared" ca="1" si="620"/>
        <v>0</v>
      </c>
      <c r="HA117">
        <f t="shared" ca="1" si="621"/>
        <v>0</v>
      </c>
      <c r="HB117">
        <f t="shared" ca="1" si="622"/>
        <v>0</v>
      </c>
      <c r="HC117">
        <f t="shared" ca="1" si="623"/>
        <v>0</v>
      </c>
      <c r="HD117">
        <f t="shared" ca="1" si="624"/>
        <v>0</v>
      </c>
      <c r="HE117">
        <f t="shared" ca="1" si="625"/>
        <v>0</v>
      </c>
      <c r="HF117">
        <f t="shared" ca="1" si="626"/>
        <v>0</v>
      </c>
      <c r="HG117">
        <f t="shared" ca="1" si="627"/>
        <v>0</v>
      </c>
      <c r="HH117">
        <f t="shared" ca="1" si="628"/>
        <v>0</v>
      </c>
      <c r="HI117">
        <f t="shared" ca="1" si="629"/>
        <v>0</v>
      </c>
    </row>
    <row r="118" spans="2:217" x14ac:dyDescent="0.2">
      <c r="B118" s="2">
        <v>45353</v>
      </c>
      <c r="C118">
        <v>2</v>
      </c>
      <c r="D118">
        <v>1</v>
      </c>
      <c r="E118">
        <v>4</v>
      </c>
      <c r="F118">
        <v>22</v>
      </c>
      <c r="G118" s="5">
        <v>1027</v>
      </c>
      <c r="H118">
        <f t="shared" ca="1" si="420"/>
        <v>4.333333333333333</v>
      </c>
      <c r="I118">
        <f t="shared" ca="1" si="421"/>
        <v>11.333333333333334</v>
      </c>
      <c r="J118">
        <f t="shared" ca="1" si="422"/>
        <v>7.354706790123454</v>
      </c>
      <c r="K118">
        <f t="shared" ca="1" si="423"/>
        <v>-3.5742283950617235</v>
      </c>
      <c r="L118">
        <f t="shared" ca="1" si="424"/>
        <v>7.354706790123454</v>
      </c>
      <c r="M118">
        <f t="shared" ca="1" si="425"/>
        <v>0</v>
      </c>
      <c r="N118">
        <f t="shared" ca="1" si="426"/>
        <v>0.49720190488959864</v>
      </c>
      <c r="O118">
        <f t="shared" ca="1" si="427"/>
        <v>219.07533333333333</v>
      </c>
      <c r="P118">
        <f t="shared" ca="1" si="428"/>
        <v>207.65133333333233</v>
      </c>
      <c r="Q118">
        <f t="shared" ca="1" si="429"/>
        <v>218.98692102933333</v>
      </c>
      <c r="R118">
        <f t="shared" ca="1" si="430"/>
        <v>44</v>
      </c>
      <c r="S118">
        <f t="shared" ca="1" si="431"/>
        <v>0</v>
      </c>
      <c r="T118">
        <f t="shared" ca="1" si="432"/>
        <v>0.34400976386043935</v>
      </c>
      <c r="U118">
        <f t="shared" ca="1" si="433"/>
        <v>-1</v>
      </c>
      <c r="V118">
        <f t="shared" ca="1" si="434"/>
        <v>1</v>
      </c>
      <c r="W118">
        <f t="shared" ca="1" si="435"/>
        <v>0.34400976386043935</v>
      </c>
      <c r="X118">
        <f t="shared" ca="1" si="436"/>
        <v>2.1111111111111067</v>
      </c>
      <c r="Y118">
        <f t="shared" ca="1" si="437"/>
        <v>2.9629629629629601</v>
      </c>
      <c r="Z118">
        <f t="shared" ca="1" si="438"/>
        <v>3.4814814814814796</v>
      </c>
      <c r="AA118">
        <f t="shared" ca="1" si="439"/>
        <v>-1.6144283025106758E-15</v>
      </c>
      <c r="AB118">
        <f t="shared" ca="1" si="440"/>
        <v>-0.23668932313066468</v>
      </c>
      <c r="AC118">
        <f t="shared" ca="1" si="441"/>
        <v>-0.54843882454730808</v>
      </c>
      <c r="AD118">
        <f t="shared" ca="1" si="442"/>
        <v>-2.5916980243911834</v>
      </c>
      <c r="AE118">
        <f t="shared" ca="1" si="443"/>
        <v>-0.54100688973479205</v>
      </c>
      <c r="AF118">
        <f t="shared" ca="1" si="444"/>
        <v>-3.3248563543797469</v>
      </c>
      <c r="AG118">
        <f t="shared" ca="1" si="445"/>
        <v>-1.1472567338535051E-16</v>
      </c>
      <c r="AH118">
        <f t="shared" ca="1" si="446"/>
        <v>-1.8905636315599768</v>
      </c>
      <c r="AI118">
        <f t="shared" ca="1" si="447"/>
        <v>1.0799994744002599E-6</v>
      </c>
      <c r="AJ118">
        <f t="shared" ca="1" si="448"/>
        <v>328.06209496855001</v>
      </c>
      <c r="AK118">
        <f t="shared" ca="1" si="449"/>
        <v>14.505502619315001</v>
      </c>
      <c r="AL118">
        <f t="shared" ca="1" si="450"/>
        <v>14.627927498663732</v>
      </c>
      <c r="AM118">
        <f t="shared" ca="1" si="451"/>
        <v>5.7242579834826968</v>
      </c>
      <c r="AN118">
        <f t="shared" ca="1" si="452"/>
        <v>7.279074174363803</v>
      </c>
      <c r="AO118">
        <f t="shared" ca="1" si="453"/>
        <v>6.7846636810711365</v>
      </c>
      <c r="AP118">
        <f t="shared" ca="1" si="454"/>
        <v>1.5485217548805055</v>
      </c>
      <c r="AQ118">
        <f t="shared" ca="1" si="455"/>
        <v>0.58121949569627607</v>
      </c>
      <c r="AR118">
        <f t="shared" ca="1" si="456"/>
        <v>0.85338502267218264</v>
      </c>
      <c r="AS118">
        <f t="shared" ca="1" si="457"/>
        <v>0.2621304387201267</v>
      </c>
      <c r="AT118">
        <f t="shared" ca="1" si="458"/>
        <v>0.46625458395205599</v>
      </c>
      <c r="AU118">
        <f t="shared" ca="1" si="459"/>
        <v>0.11592764982118788</v>
      </c>
      <c r="AV118">
        <f t="shared" ca="1" si="460"/>
        <v>0.25021458335940255</v>
      </c>
      <c r="AW118">
        <f t="shared" ca="1" si="461"/>
        <v>0.58999999999999964</v>
      </c>
      <c r="AX118">
        <f t="shared" ca="1" si="462"/>
        <v>2317.4201284206833</v>
      </c>
      <c r="AY118">
        <f t="shared" ca="1" si="463"/>
        <v>1.1698637565437633</v>
      </c>
      <c r="AZ118">
        <f t="shared" ca="1" si="464"/>
        <v>7.8601337774486879</v>
      </c>
      <c r="BA118">
        <f t="shared" ca="1" si="465"/>
        <v>6.9412376046663793</v>
      </c>
      <c r="BB118">
        <f t="shared" ca="1" si="466"/>
        <v>79.070787132510233</v>
      </c>
      <c r="BC118">
        <f t="shared" ca="1" si="467"/>
        <v>29.689381850270298</v>
      </c>
      <c r="BD118">
        <f t="shared" ca="1" si="468"/>
        <v>0</v>
      </c>
      <c r="BE118">
        <f t="shared" ca="1" si="469"/>
        <v>0</v>
      </c>
      <c r="BF118">
        <f t="shared" ca="1" si="470"/>
        <v>0</v>
      </c>
      <c r="BG118">
        <f t="shared" ca="1" si="471"/>
        <v>0</v>
      </c>
      <c r="BH118">
        <f t="shared" ca="1" si="472"/>
        <v>4.2355262349845999</v>
      </c>
      <c r="BI118">
        <f t="shared" ca="1" si="473"/>
        <v>0</v>
      </c>
      <c r="BJ118">
        <f t="shared" ca="1" si="474"/>
        <v>0</v>
      </c>
      <c r="BK118">
        <f t="shared" ca="1" si="475"/>
        <v>0</v>
      </c>
      <c r="BL118">
        <f t="shared" ca="1" si="476"/>
        <v>3.7789286259782333</v>
      </c>
      <c r="BM118">
        <f t="shared" ca="1" si="477"/>
        <v>10.830684248304429</v>
      </c>
      <c r="BN118">
        <f t="shared" ca="1" si="478"/>
        <v>8.0481276399965136</v>
      </c>
      <c r="BO118">
        <f t="shared" ca="1" si="479"/>
        <v>11.060736331251393</v>
      </c>
      <c r="BP118">
        <f t="shared" ca="1" si="480"/>
        <v>10.609135352826586</v>
      </c>
      <c r="BQ118">
        <f t="shared" ca="1" si="481"/>
        <v>45.347896053340101</v>
      </c>
      <c r="BR118">
        <f t="shared" ca="1" si="482"/>
        <v>3.7789286259782333</v>
      </c>
      <c r="BS118">
        <f t="shared" ca="1" si="483"/>
        <v>0</v>
      </c>
      <c r="BT118">
        <f t="shared" ca="1" si="484"/>
        <v>0</v>
      </c>
      <c r="BU118">
        <f t="shared" ca="1" si="485"/>
        <v>0</v>
      </c>
      <c r="BV118">
        <f t="shared" ca="1" si="486"/>
        <v>15.189469580412725</v>
      </c>
      <c r="BW118">
        <f t="shared" ca="1" si="487"/>
        <v>6.4968596843159396</v>
      </c>
      <c r="BX118">
        <f t="shared" ca="1" si="488"/>
        <v>7.439366339565133</v>
      </c>
      <c r="BY118">
        <f t="shared" ca="1" si="489"/>
        <v>0</v>
      </c>
      <c r="BZ118">
        <f t="shared" ca="1" si="490"/>
        <v>0</v>
      </c>
      <c r="CA118">
        <f t="shared" ca="1" si="491"/>
        <v>29.689381850270298</v>
      </c>
      <c r="CB118">
        <f t="shared" ca="1" si="492"/>
        <v>0</v>
      </c>
      <c r="CC118">
        <f t="shared" ca="1" si="493"/>
        <v>0</v>
      </c>
      <c r="CD118">
        <f t="shared" ca="1" si="494"/>
        <v>3.7789286259782333</v>
      </c>
      <c r="CE118">
        <f t="shared" ca="1" si="495"/>
        <v>6.4968596843159396</v>
      </c>
      <c r="CF118">
        <f t="shared" ca="1" si="496"/>
        <v>2.1243083004431234</v>
      </c>
      <c r="CG118">
        <f t="shared" ca="1" si="497"/>
        <v>0</v>
      </c>
      <c r="CH118">
        <f t="shared" ca="1" si="498"/>
        <v>26.113864979288532</v>
      </c>
      <c r="CI118">
        <f t="shared" ca="1" si="499"/>
        <v>5.8136506083313675</v>
      </c>
      <c r="CJ118">
        <f t="shared" ca="1" si="500"/>
        <v>4.2355262349845999</v>
      </c>
      <c r="CK118">
        <f t="shared" ca="1" si="501"/>
        <v>0</v>
      </c>
      <c r="CL118">
        <f t="shared" ca="1" si="502"/>
        <v>0</v>
      </c>
      <c r="CM118">
        <f t="shared" ca="1" si="503"/>
        <v>27.64</v>
      </c>
      <c r="CN118">
        <f t="shared" ca="1" si="504"/>
        <v>34.838437329302103</v>
      </c>
      <c r="CO118">
        <f t="shared" ca="1" si="505"/>
        <v>0</v>
      </c>
      <c r="CP118">
        <f t="shared" ca="1" si="506"/>
        <v>0</v>
      </c>
      <c r="CQ118">
        <f t="shared" ca="1" si="507"/>
        <v>23.976640125261998</v>
      </c>
      <c r="CR118">
        <f t="shared" ca="1" si="508"/>
        <v>3.7789286259782333</v>
      </c>
      <c r="CS118">
        <f t="shared" ca="1" si="509"/>
        <v>0</v>
      </c>
      <c r="CT118">
        <f t="shared" ca="1" si="510"/>
        <v>0</v>
      </c>
      <c r="CU118">
        <f t="shared" ca="1" si="511"/>
        <v>0</v>
      </c>
      <c r="CV118">
        <f t="shared" ca="1" si="512"/>
        <v>0</v>
      </c>
      <c r="CW118">
        <f t="shared" ca="1" si="513"/>
        <v>0</v>
      </c>
      <c r="CX118">
        <f t="shared" ca="1" si="514"/>
        <v>15.6585142030697</v>
      </c>
      <c r="CY118">
        <f t="shared" ca="1" si="515"/>
        <v>80.233796926177874</v>
      </c>
      <c r="CZ118">
        <f t="shared" ca="1" si="516"/>
        <v>0.13585648148148133</v>
      </c>
      <c r="DA118">
        <f t="shared" ca="1" si="517"/>
        <v>-0.186188271604938</v>
      </c>
      <c r="DB118">
        <f t="shared" ca="1" si="518"/>
        <v>-0.13187751952632867</v>
      </c>
      <c r="DC118">
        <f t="shared" ca="1" si="519"/>
        <v>-2.7072795414462032</v>
      </c>
      <c r="DD118">
        <f t="shared" ca="1" si="520"/>
        <v>0</v>
      </c>
      <c r="DE118">
        <f t="shared" ca="1" si="521"/>
        <v>-0.39350560594607997</v>
      </c>
      <c r="DF118">
        <f t="shared" ca="1" si="522"/>
        <v>-5.9092592592592537</v>
      </c>
      <c r="DG118">
        <f t="shared" ca="1" si="523"/>
        <v>-5.8748765432098695</v>
      </c>
      <c r="DH118">
        <f t="shared" ca="1" si="524"/>
        <v>0</v>
      </c>
      <c r="DI118">
        <f t="shared" ca="1" si="525"/>
        <v>0.77777777777777768</v>
      </c>
      <c r="DJ118">
        <f t="shared" ca="1" si="526"/>
        <v>7</v>
      </c>
      <c r="DK118">
        <f t="shared" ca="1" si="527"/>
        <v>3</v>
      </c>
      <c r="DL118">
        <f t="shared" ca="1" si="528"/>
        <v>1</v>
      </c>
      <c r="DM118">
        <f t="shared" ca="1" si="529"/>
        <v>0</v>
      </c>
      <c r="DN118">
        <f t="shared" ca="1" si="530"/>
        <v>0</v>
      </c>
      <c r="DO118">
        <f t="shared" ca="1" si="531"/>
        <v>0</v>
      </c>
      <c r="DP118">
        <f t="shared" ca="1" si="532"/>
        <v>0</v>
      </c>
      <c r="DQ118">
        <f t="shared" ca="1" si="533"/>
        <v>0.33333333333333331</v>
      </c>
      <c r="DR118">
        <f t="shared" ca="1" si="534"/>
        <v>0.33333333333333331</v>
      </c>
      <c r="DS118">
        <f t="shared" ca="1" si="535"/>
        <v>0.33333333333333331</v>
      </c>
      <c r="DT118">
        <f t="shared" ca="1" si="536"/>
        <v>1</v>
      </c>
      <c r="DU118">
        <f t="shared" ca="1" si="537"/>
        <v>2.3333333333333335</v>
      </c>
      <c r="DV118">
        <f t="shared" ca="1" si="538"/>
        <v>3.6666666666666665</v>
      </c>
      <c r="DW118">
        <f t="shared" ca="1" si="539"/>
        <v>0</v>
      </c>
      <c r="DX118">
        <f t="shared" ca="1" si="540"/>
        <v>0</v>
      </c>
      <c r="DY118">
        <f t="shared" ca="1" si="541"/>
        <v>0</v>
      </c>
      <c r="DZ118">
        <f t="shared" ca="1" si="542"/>
        <v>0.33333333333333331</v>
      </c>
      <c r="EA118">
        <f t="shared" ca="1" si="543"/>
        <v>-2.7995666666666565</v>
      </c>
      <c r="EB118">
        <f t="shared" ca="1" si="544"/>
        <v>27.034766666666666</v>
      </c>
      <c r="EC118">
        <f t="shared" ca="1" si="545"/>
        <v>0</v>
      </c>
      <c r="ED118">
        <f t="shared" ca="1" si="546"/>
        <v>0</v>
      </c>
      <c r="EE118">
        <f t="shared" ca="1" si="547"/>
        <v>0</v>
      </c>
      <c r="EF118">
        <f t="shared" ca="1" si="548"/>
        <v>0</v>
      </c>
      <c r="EG118">
        <f t="shared" ca="1" si="549"/>
        <v>0</v>
      </c>
      <c r="EH118">
        <f t="shared" ca="1" si="550"/>
        <v>0</v>
      </c>
      <c r="EI118">
        <f t="shared" ca="1" si="551"/>
        <v>0</v>
      </c>
      <c r="EJ118">
        <f t="shared" ca="1" si="552"/>
        <v>0</v>
      </c>
      <c r="EK118">
        <f t="shared" ca="1" si="553"/>
        <v>0</v>
      </c>
      <c r="EL118">
        <f t="shared" ca="1" si="554"/>
        <v>0</v>
      </c>
      <c r="EM118">
        <f t="shared" ca="1" si="555"/>
        <v>0</v>
      </c>
      <c r="EN118">
        <f t="shared" ca="1" si="556"/>
        <v>0</v>
      </c>
      <c r="EO118">
        <f t="shared" ca="1" si="557"/>
        <v>0</v>
      </c>
      <c r="EP118">
        <f t="shared" ca="1" si="558"/>
        <v>0</v>
      </c>
      <c r="EQ118">
        <f t="shared" ca="1" si="559"/>
        <v>0</v>
      </c>
      <c r="ER118">
        <f t="shared" ca="1" si="560"/>
        <v>0</v>
      </c>
      <c r="ES118">
        <f t="shared" ca="1" si="561"/>
        <v>0</v>
      </c>
      <c r="ET118">
        <f t="shared" ca="1" si="562"/>
        <v>0</v>
      </c>
      <c r="EU118">
        <f t="shared" ca="1" si="563"/>
        <v>0</v>
      </c>
      <c r="EV118">
        <f t="shared" ca="1" si="564"/>
        <v>0</v>
      </c>
      <c r="EW118">
        <f t="shared" ca="1" si="565"/>
        <v>0</v>
      </c>
      <c r="EX118">
        <f t="shared" ca="1" si="566"/>
        <v>0</v>
      </c>
      <c r="EY118">
        <f t="shared" ca="1" si="567"/>
        <v>0</v>
      </c>
      <c r="EZ118">
        <f t="shared" ca="1" si="568"/>
        <v>0</v>
      </c>
      <c r="FA118">
        <f t="shared" ca="1" si="569"/>
        <v>0</v>
      </c>
      <c r="FB118">
        <f t="shared" ca="1" si="570"/>
        <v>0</v>
      </c>
      <c r="FC118">
        <f t="shared" ca="1" si="571"/>
        <v>0</v>
      </c>
      <c r="FD118">
        <f t="shared" ca="1" si="572"/>
        <v>0</v>
      </c>
      <c r="FE118">
        <f t="shared" ca="1" si="573"/>
        <v>0</v>
      </c>
      <c r="FF118">
        <f t="shared" ca="1" si="574"/>
        <v>0</v>
      </c>
      <c r="FG118">
        <f t="shared" ca="1" si="575"/>
        <v>0.33333333333333331</v>
      </c>
      <c r="FH118">
        <f t="shared" ca="1" si="576"/>
        <v>0</v>
      </c>
      <c r="FI118">
        <f t="shared" ca="1" si="577"/>
        <v>0</v>
      </c>
      <c r="FJ118">
        <f t="shared" ca="1" si="578"/>
        <v>0</v>
      </c>
      <c r="FK118">
        <f t="shared" ca="1" si="579"/>
        <v>0</v>
      </c>
      <c r="FL118">
        <f t="shared" ca="1" si="580"/>
        <v>0</v>
      </c>
      <c r="FM118">
        <f t="shared" ca="1" si="581"/>
        <v>0</v>
      </c>
      <c r="FN118">
        <f t="shared" ca="1" si="582"/>
        <v>0</v>
      </c>
      <c r="FO118">
        <f t="shared" ca="1" si="583"/>
        <v>0</v>
      </c>
      <c r="FP118">
        <f t="shared" ca="1" si="584"/>
        <v>0</v>
      </c>
      <c r="FQ118">
        <f t="shared" ca="1" si="585"/>
        <v>0</v>
      </c>
      <c r="FR118">
        <f t="shared" ca="1" si="586"/>
        <v>0</v>
      </c>
      <c r="FS118">
        <f t="shared" ca="1" si="587"/>
        <v>0</v>
      </c>
      <c r="FT118">
        <f t="shared" ca="1" si="588"/>
        <v>0</v>
      </c>
      <c r="FU118">
        <f t="shared" ca="1" si="589"/>
        <v>1</v>
      </c>
      <c r="FV118">
        <f t="shared" ca="1" si="590"/>
        <v>0</v>
      </c>
      <c r="FW118">
        <f t="shared" ca="1" si="591"/>
        <v>0</v>
      </c>
      <c r="FX118">
        <f t="shared" ca="1" si="592"/>
        <v>0</v>
      </c>
      <c r="FY118">
        <f t="shared" ca="1" si="593"/>
        <v>0</v>
      </c>
      <c r="FZ118">
        <f t="shared" ca="1" si="594"/>
        <v>0</v>
      </c>
      <c r="GA118">
        <f t="shared" ca="1" si="595"/>
        <v>0</v>
      </c>
      <c r="GB118">
        <f t="shared" ca="1" si="596"/>
        <v>0</v>
      </c>
      <c r="GC118">
        <f t="shared" ca="1" si="597"/>
        <v>0</v>
      </c>
      <c r="GD118">
        <f t="shared" ca="1" si="598"/>
        <v>0</v>
      </c>
      <c r="GE118">
        <f t="shared" ca="1" si="599"/>
        <v>0</v>
      </c>
      <c r="GF118">
        <f t="shared" ca="1" si="600"/>
        <v>0</v>
      </c>
      <c r="GG118">
        <f t="shared" ca="1" si="601"/>
        <v>0</v>
      </c>
      <c r="GH118">
        <f t="shared" ca="1" si="602"/>
        <v>0</v>
      </c>
      <c r="GI118">
        <f t="shared" ca="1" si="603"/>
        <v>0</v>
      </c>
      <c r="GJ118">
        <f t="shared" ca="1" si="604"/>
        <v>0</v>
      </c>
      <c r="GK118">
        <f t="shared" ca="1" si="605"/>
        <v>0</v>
      </c>
      <c r="GL118">
        <f t="shared" ca="1" si="606"/>
        <v>0</v>
      </c>
      <c r="GM118">
        <f t="shared" ca="1" si="607"/>
        <v>0</v>
      </c>
      <c r="GN118">
        <f t="shared" ca="1" si="608"/>
        <v>0</v>
      </c>
      <c r="GO118">
        <f t="shared" ca="1" si="609"/>
        <v>0</v>
      </c>
      <c r="GP118">
        <f t="shared" ca="1" si="610"/>
        <v>0</v>
      </c>
      <c r="GQ118">
        <f t="shared" ca="1" si="611"/>
        <v>0</v>
      </c>
      <c r="GR118">
        <f t="shared" ca="1" si="612"/>
        <v>0</v>
      </c>
      <c r="GS118">
        <f t="shared" ca="1" si="613"/>
        <v>0</v>
      </c>
      <c r="GT118">
        <f t="shared" ca="1" si="614"/>
        <v>0</v>
      </c>
      <c r="GU118">
        <f t="shared" ca="1" si="615"/>
        <v>0</v>
      </c>
      <c r="GV118">
        <f t="shared" ca="1" si="616"/>
        <v>0</v>
      </c>
      <c r="GW118">
        <f t="shared" ca="1" si="617"/>
        <v>0</v>
      </c>
      <c r="GX118">
        <f t="shared" ca="1" si="618"/>
        <v>0</v>
      </c>
      <c r="GY118">
        <f t="shared" ca="1" si="619"/>
        <v>1</v>
      </c>
      <c r="GZ118">
        <f t="shared" ca="1" si="620"/>
        <v>0</v>
      </c>
      <c r="HA118">
        <f t="shared" ca="1" si="621"/>
        <v>0</v>
      </c>
      <c r="HB118">
        <f t="shared" ca="1" si="622"/>
        <v>0</v>
      </c>
      <c r="HC118">
        <f t="shared" ca="1" si="623"/>
        <v>0</v>
      </c>
      <c r="HD118">
        <f t="shared" ca="1" si="624"/>
        <v>0</v>
      </c>
      <c r="HE118">
        <f t="shared" ca="1" si="625"/>
        <v>0</v>
      </c>
      <c r="HF118">
        <f t="shared" ca="1" si="626"/>
        <v>0</v>
      </c>
      <c r="HG118">
        <f t="shared" ca="1" si="627"/>
        <v>0.33333333333333331</v>
      </c>
      <c r="HH118">
        <f t="shared" ca="1" si="628"/>
        <v>0</v>
      </c>
      <c r="HI118">
        <f t="shared" ca="1" si="629"/>
        <v>0</v>
      </c>
    </row>
    <row r="119" spans="2:217" x14ac:dyDescent="0.2">
      <c r="B119" s="2">
        <v>45353</v>
      </c>
      <c r="C119">
        <v>2</v>
      </c>
      <c r="D119">
        <v>1</v>
      </c>
      <c r="E119">
        <v>4</v>
      </c>
      <c r="F119">
        <v>24</v>
      </c>
      <c r="G119" s="5">
        <v>1067</v>
      </c>
      <c r="H119">
        <f t="shared" ca="1" si="420"/>
        <v>5.666666666666667</v>
      </c>
      <c r="I119">
        <f t="shared" ca="1" si="421"/>
        <v>12.666666666666666</v>
      </c>
      <c r="J119">
        <f t="shared" ca="1" si="422"/>
        <v>7.4187785415091936</v>
      </c>
      <c r="K119">
        <f t="shared" ca="1" si="423"/>
        <v>-3.6862166162761372</v>
      </c>
      <c r="L119">
        <f t="shared" ca="1" si="424"/>
        <v>7.4187785415091936</v>
      </c>
      <c r="M119">
        <f t="shared" ca="1" si="425"/>
        <v>0</v>
      </c>
      <c r="N119">
        <f t="shared" ca="1" si="426"/>
        <v>0.51115289176331169</v>
      </c>
      <c r="O119">
        <f t="shared" ca="1" si="427"/>
        <v>227.07433333333302</v>
      </c>
      <c r="P119">
        <f t="shared" ca="1" si="428"/>
        <v>214.30633333333267</v>
      </c>
      <c r="Q119">
        <f t="shared" ca="1" si="429"/>
        <v>227.0049689453333</v>
      </c>
      <c r="R119">
        <f t="shared" ca="1" si="430"/>
        <v>49.333333333333336</v>
      </c>
      <c r="S119">
        <f t="shared" ca="1" si="431"/>
        <v>0</v>
      </c>
      <c r="T119">
        <f t="shared" ca="1" si="432"/>
        <v>0.34400963658982903</v>
      </c>
      <c r="U119">
        <f t="shared" ca="1" si="433"/>
        <v>-1</v>
      </c>
      <c r="V119">
        <f t="shared" ca="1" si="434"/>
        <v>1</v>
      </c>
      <c r="W119">
        <f t="shared" ca="1" si="435"/>
        <v>0.34400963658982903</v>
      </c>
      <c r="X119">
        <f t="shared" ca="1" si="436"/>
        <v>1.9999999999999931</v>
      </c>
      <c r="Y119">
        <f t="shared" ca="1" si="437"/>
        <v>2.8055555555555536</v>
      </c>
      <c r="Z119">
        <f t="shared" ca="1" si="438"/>
        <v>3.3333333333333335</v>
      </c>
      <c r="AA119">
        <f t="shared" ca="1" si="439"/>
        <v>-1.7555813356071677E-15</v>
      </c>
      <c r="AB119">
        <f t="shared" ca="1" si="440"/>
        <v>-0.24621726533646202</v>
      </c>
      <c r="AC119">
        <f t="shared" ca="1" si="441"/>
        <v>-0.54843882454730808</v>
      </c>
      <c r="AD119">
        <f t="shared" ca="1" si="442"/>
        <v>-2.5960098843586867</v>
      </c>
      <c r="AE119">
        <f t="shared" ca="1" si="443"/>
        <v>-0.54100688973479205</v>
      </c>
      <c r="AF119">
        <f t="shared" ca="1" si="444"/>
        <v>-3.3249076068278964</v>
      </c>
      <c r="AG119">
        <f t="shared" ca="1" si="445"/>
        <v>-1.2286602926524276E-16</v>
      </c>
      <c r="AH119">
        <f t="shared" ca="1" si="446"/>
        <v>-1.8905677602075635</v>
      </c>
      <c r="AI119">
        <f t="shared" ca="1" si="447"/>
        <v>2.0833315279182965E-6</v>
      </c>
      <c r="AJ119">
        <f t="shared" ca="1" si="448"/>
        <v>390.10894109795663</v>
      </c>
      <c r="AK119">
        <f t="shared" ca="1" si="449"/>
        <v>16.390402798774769</v>
      </c>
      <c r="AL119">
        <f t="shared" ca="1" si="450"/>
        <v>16.461260831997066</v>
      </c>
      <c r="AM119">
        <f t="shared" ca="1" si="451"/>
        <v>5.9520924565067901</v>
      </c>
      <c r="AN119">
        <f t="shared" ca="1" si="452"/>
        <v>8.2866259641368014</v>
      </c>
      <c r="AO119">
        <f t="shared" ca="1" si="453"/>
        <v>7.7013303477378026</v>
      </c>
      <c r="AP119">
        <f t="shared" ca="1" si="454"/>
        <v>1.5263562279045988</v>
      </c>
      <c r="AQ119">
        <f t="shared" ca="1" si="455"/>
        <v>0.75553213815761933</v>
      </c>
      <c r="AR119">
        <f t="shared" ca="1" si="456"/>
        <v>0.75553213815761933</v>
      </c>
      <c r="AS119">
        <f t="shared" ca="1" si="457"/>
        <v>0.37394308118147129</v>
      </c>
      <c r="AT119">
        <f t="shared" ca="1" si="458"/>
        <v>0.37394308118147129</v>
      </c>
      <c r="AU119">
        <f t="shared" ca="1" si="459"/>
        <v>0.17545515716365154</v>
      </c>
      <c r="AV119">
        <f t="shared" ca="1" si="460"/>
        <v>0.17545515716365154</v>
      </c>
      <c r="AW119">
        <f t="shared" ca="1" si="461"/>
        <v>0.36333333333333329</v>
      </c>
      <c r="AX119">
        <f t="shared" ca="1" si="462"/>
        <v>24854.172671360768</v>
      </c>
      <c r="AY119">
        <f t="shared" ca="1" si="463"/>
        <v>1.2516569225419667</v>
      </c>
      <c r="AZ119">
        <f t="shared" ca="1" si="464"/>
        <v>8.2115382074458179</v>
      </c>
      <c r="BA119">
        <f t="shared" ca="1" si="465"/>
        <v>7.0181915507773232</v>
      </c>
      <c r="BB119">
        <f t="shared" ca="1" si="466"/>
        <v>85.556789157231137</v>
      </c>
      <c r="BC119">
        <f t="shared" ca="1" si="467"/>
        <v>31.268336168203671</v>
      </c>
      <c r="BD119">
        <f t="shared" ca="1" si="468"/>
        <v>1.9165039444279666</v>
      </c>
      <c r="BE119">
        <f t="shared" ca="1" si="469"/>
        <v>0</v>
      </c>
      <c r="BF119">
        <f t="shared" ca="1" si="470"/>
        <v>0</v>
      </c>
      <c r="BG119">
        <f t="shared" ca="1" si="471"/>
        <v>0</v>
      </c>
      <c r="BH119">
        <f t="shared" ca="1" si="472"/>
        <v>4.2355262349845999</v>
      </c>
      <c r="BI119">
        <f t="shared" ca="1" si="473"/>
        <v>0</v>
      </c>
      <c r="BJ119">
        <f t="shared" ca="1" si="474"/>
        <v>0</v>
      </c>
      <c r="BK119">
        <f t="shared" ca="1" si="475"/>
        <v>0</v>
      </c>
      <c r="BL119">
        <f t="shared" ca="1" si="476"/>
        <v>0</v>
      </c>
      <c r="BM119">
        <f t="shared" ca="1" si="477"/>
        <v>12.8448238175255</v>
      </c>
      <c r="BN119">
        <f t="shared" ca="1" si="478"/>
        <v>10.131379569894079</v>
      </c>
      <c r="BO119">
        <f t="shared" ca="1" si="479"/>
        <v>9.4350206000176335</v>
      </c>
      <c r="BP119">
        <f t="shared" ca="1" si="480"/>
        <v>14.782797580681086</v>
      </c>
      <c r="BQ119">
        <f t="shared" ca="1" si="481"/>
        <v>48.754528446167065</v>
      </c>
      <c r="BR119">
        <f t="shared" ca="1" si="482"/>
        <v>0</v>
      </c>
      <c r="BS119">
        <f t="shared" ca="1" si="483"/>
        <v>0</v>
      </c>
      <c r="BT119">
        <f t="shared" ca="1" si="484"/>
        <v>0</v>
      </c>
      <c r="BU119">
        <f t="shared" ca="1" si="485"/>
        <v>0</v>
      </c>
      <c r="BV119">
        <f t="shared" ca="1" si="486"/>
        <v>15.189469580412725</v>
      </c>
      <c r="BW119">
        <f t="shared" ca="1" si="487"/>
        <v>8.8428438372767939</v>
      </c>
      <c r="BX119">
        <f t="shared" ca="1" si="488"/>
        <v>9.911042107450033</v>
      </c>
      <c r="BY119">
        <f t="shared" ca="1" si="489"/>
        <v>0</v>
      </c>
      <c r="BZ119">
        <f t="shared" ca="1" si="490"/>
        <v>1.9165039444279666</v>
      </c>
      <c r="CA119">
        <f t="shared" ca="1" si="491"/>
        <v>31.268336168203671</v>
      </c>
      <c r="CB119">
        <f t="shared" ca="1" si="492"/>
        <v>0</v>
      </c>
      <c r="CC119">
        <f t="shared" ca="1" si="493"/>
        <v>1.9165039444279666</v>
      </c>
      <c r="CD119">
        <f t="shared" ca="1" si="494"/>
        <v>0</v>
      </c>
      <c r="CE119">
        <f t="shared" ca="1" si="495"/>
        <v>8.8428438372767939</v>
      </c>
      <c r="CF119">
        <f t="shared" ca="1" si="496"/>
        <v>2.1243083004431234</v>
      </c>
      <c r="CG119">
        <f t="shared" ca="1" si="497"/>
        <v>0</v>
      </c>
      <c r="CH119">
        <f t="shared" ca="1" si="498"/>
        <v>28.170311153514064</v>
      </c>
      <c r="CI119">
        <f t="shared" ca="1" si="499"/>
        <v>8.0565582768843669</v>
      </c>
      <c r="CJ119">
        <f t="shared" ca="1" si="500"/>
        <v>4.2355262349845999</v>
      </c>
      <c r="CK119">
        <f t="shared" ca="1" si="501"/>
        <v>0</v>
      </c>
      <c r="CL119">
        <f t="shared" ca="1" si="502"/>
        <v>0</v>
      </c>
      <c r="CM119">
        <f t="shared" ca="1" si="503"/>
        <v>30.716666666666669</v>
      </c>
      <c r="CN119">
        <f t="shared" ca="1" si="504"/>
        <v>41.572601194575832</v>
      </c>
      <c r="CO119">
        <f t="shared" ca="1" si="505"/>
        <v>0</v>
      </c>
      <c r="CP119">
        <f t="shared" ca="1" si="506"/>
        <v>0</v>
      </c>
      <c r="CQ119">
        <f t="shared" ca="1" si="507"/>
        <v>23.976640125261998</v>
      </c>
      <c r="CR119">
        <f t="shared" ca="1" si="508"/>
        <v>0</v>
      </c>
      <c r="CS119">
        <f t="shared" ca="1" si="509"/>
        <v>0</v>
      </c>
      <c r="CT119">
        <f t="shared" ca="1" si="510"/>
        <v>0</v>
      </c>
      <c r="CU119">
        <f t="shared" ca="1" si="511"/>
        <v>0</v>
      </c>
      <c r="CV119">
        <f t="shared" ca="1" si="512"/>
        <v>0</v>
      </c>
      <c r="CW119">
        <f t="shared" ca="1" si="513"/>
        <v>1.5789543179333467</v>
      </c>
      <c r="CX119">
        <f t="shared" ca="1" si="514"/>
        <v>17.48619227796333</v>
      </c>
      <c r="CY119">
        <f t="shared" ca="1" si="515"/>
        <v>91.963262983434063</v>
      </c>
      <c r="CZ119">
        <f t="shared" ca="1" si="516"/>
        <v>0</v>
      </c>
      <c r="DA119">
        <f t="shared" ca="1" si="517"/>
        <v>0</v>
      </c>
      <c r="DB119">
        <f t="shared" ca="1" si="518"/>
        <v>0</v>
      </c>
      <c r="DC119">
        <f t="shared" ca="1" si="519"/>
        <v>-3.1673561770387102</v>
      </c>
      <c r="DD119">
        <f t="shared" ca="1" si="520"/>
        <v>-0.32454176114890365</v>
      </c>
      <c r="DE119">
        <f t="shared" ca="1" si="521"/>
        <v>-1.4676439279415465</v>
      </c>
      <c r="DF119">
        <f t="shared" ca="1" si="522"/>
        <v>-6.0661940586419698</v>
      </c>
      <c r="DG119">
        <f t="shared" ca="1" si="523"/>
        <v>-5.9868647644242827</v>
      </c>
      <c r="DH119">
        <f t="shared" ca="1" si="524"/>
        <v>-1.0339956275720132</v>
      </c>
      <c r="DI119">
        <f t="shared" ca="1" si="525"/>
        <v>0.77777777777777768</v>
      </c>
      <c r="DJ119">
        <f t="shared" ca="1" si="526"/>
        <v>8</v>
      </c>
      <c r="DK119">
        <f t="shared" ca="1" si="527"/>
        <v>3</v>
      </c>
      <c r="DL119">
        <f t="shared" ca="1" si="528"/>
        <v>1.3333333333333333</v>
      </c>
      <c r="DM119">
        <f t="shared" ca="1" si="529"/>
        <v>0</v>
      </c>
      <c r="DN119">
        <f t="shared" ca="1" si="530"/>
        <v>0</v>
      </c>
      <c r="DO119">
        <f t="shared" ca="1" si="531"/>
        <v>0</v>
      </c>
      <c r="DP119">
        <f t="shared" ca="1" si="532"/>
        <v>0.33333333333333331</v>
      </c>
      <c r="DQ119">
        <f t="shared" ca="1" si="533"/>
        <v>0</v>
      </c>
      <c r="DR119">
        <f t="shared" ca="1" si="534"/>
        <v>0.33333333333333331</v>
      </c>
      <c r="DS119">
        <f t="shared" ca="1" si="535"/>
        <v>0.33333333333333331</v>
      </c>
      <c r="DT119">
        <f t="shared" ca="1" si="536"/>
        <v>1</v>
      </c>
      <c r="DU119">
        <f t="shared" ca="1" si="537"/>
        <v>2.3333333333333335</v>
      </c>
      <c r="DV119">
        <f t="shared" ca="1" si="538"/>
        <v>4.333333333333333</v>
      </c>
      <c r="DW119">
        <f t="shared" ca="1" si="539"/>
        <v>0</v>
      </c>
      <c r="DX119">
        <f t="shared" ca="1" si="540"/>
        <v>0</v>
      </c>
      <c r="DY119">
        <f t="shared" ca="1" si="541"/>
        <v>0</v>
      </c>
      <c r="DZ119">
        <f t="shared" ca="1" si="542"/>
        <v>0.33333333333333331</v>
      </c>
      <c r="EA119">
        <f t="shared" ca="1" si="543"/>
        <v>-2.8171999999999904</v>
      </c>
      <c r="EB119">
        <f t="shared" ca="1" si="544"/>
        <v>29.926433333333335</v>
      </c>
      <c r="EC119">
        <f t="shared" ca="1" si="545"/>
        <v>0</v>
      </c>
      <c r="ED119">
        <f t="shared" ca="1" si="546"/>
        <v>0</v>
      </c>
      <c r="EE119">
        <f t="shared" ca="1" si="547"/>
        <v>0</v>
      </c>
      <c r="EF119">
        <f t="shared" ca="1" si="548"/>
        <v>0</v>
      </c>
      <c r="EG119">
        <f t="shared" ca="1" si="549"/>
        <v>0</v>
      </c>
      <c r="EH119">
        <f t="shared" ca="1" si="550"/>
        <v>0</v>
      </c>
      <c r="EI119">
        <f t="shared" ca="1" si="551"/>
        <v>0</v>
      </c>
      <c r="EJ119">
        <f t="shared" ca="1" si="552"/>
        <v>0</v>
      </c>
      <c r="EK119">
        <f t="shared" ca="1" si="553"/>
        <v>0</v>
      </c>
      <c r="EL119">
        <f t="shared" ca="1" si="554"/>
        <v>0</v>
      </c>
      <c r="EM119">
        <f t="shared" ca="1" si="555"/>
        <v>0</v>
      </c>
      <c r="EN119">
        <f t="shared" ca="1" si="556"/>
        <v>0</v>
      </c>
      <c r="EO119">
        <f t="shared" ca="1" si="557"/>
        <v>0</v>
      </c>
      <c r="EP119">
        <f t="shared" ca="1" si="558"/>
        <v>0</v>
      </c>
      <c r="EQ119">
        <f t="shared" ca="1" si="559"/>
        <v>0</v>
      </c>
      <c r="ER119">
        <f t="shared" ca="1" si="560"/>
        <v>0</v>
      </c>
      <c r="ES119">
        <f t="shared" ca="1" si="561"/>
        <v>0</v>
      </c>
      <c r="ET119">
        <f t="shared" ca="1" si="562"/>
        <v>0</v>
      </c>
      <c r="EU119">
        <f t="shared" ca="1" si="563"/>
        <v>0</v>
      </c>
      <c r="EV119">
        <f t="shared" ca="1" si="564"/>
        <v>0</v>
      </c>
      <c r="EW119">
        <f t="shared" ca="1" si="565"/>
        <v>0</v>
      </c>
      <c r="EX119">
        <f t="shared" ca="1" si="566"/>
        <v>0</v>
      </c>
      <c r="EY119">
        <f t="shared" ca="1" si="567"/>
        <v>0</v>
      </c>
      <c r="EZ119">
        <f t="shared" ca="1" si="568"/>
        <v>0</v>
      </c>
      <c r="FA119">
        <f t="shared" ca="1" si="569"/>
        <v>0</v>
      </c>
      <c r="FB119">
        <f t="shared" ca="1" si="570"/>
        <v>0</v>
      </c>
      <c r="FC119">
        <f t="shared" ca="1" si="571"/>
        <v>0</v>
      </c>
      <c r="FD119">
        <f t="shared" ca="1" si="572"/>
        <v>0</v>
      </c>
      <c r="FE119">
        <f t="shared" ca="1" si="573"/>
        <v>0</v>
      </c>
      <c r="FF119">
        <f t="shared" ca="1" si="574"/>
        <v>0</v>
      </c>
      <c r="FG119">
        <f t="shared" ca="1" si="575"/>
        <v>0</v>
      </c>
      <c r="FH119">
        <f t="shared" ca="1" si="576"/>
        <v>0</v>
      </c>
      <c r="FI119">
        <f t="shared" ca="1" si="577"/>
        <v>0</v>
      </c>
      <c r="FJ119">
        <f t="shared" ca="1" si="578"/>
        <v>0</v>
      </c>
      <c r="FK119">
        <f t="shared" ca="1" si="579"/>
        <v>0.33333333333333331</v>
      </c>
      <c r="FL119">
        <f t="shared" ca="1" si="580"/>
        <v>0</v>
      </c>
      <c r="FM119">
        <f t="shared" ca="1" si="581"/>
        <v>0</v>
      </c>
      <c r="FN119">
        <f t="shared" ca="1" si="582"/>
        <v>0</v>
      </c>
      <c r="FO119">
        <f t="shared" ca="1" si="583"/>
        <v>0</v>
      </c>
      <c r="FP119">
        <f t="shared" ca="1" si="584"/>
        <v>0</v>
      </c>
      <c r="FQ119">
        <f t="shared" ca="1" si="585"/>
        <v>0</v>
      </c>
      <c r="FR119">
        <f t="shared" ca="1" si="586"/>
        <v>0.33333333333333331</v>
      </c>
      <c r="FS119">
        <f t="shared" ca="1" si="587"/>
        <v>0</v>
      </c>
      <c r="FT119">
        <f t="shared" ca="1" si="588"/>
        <v>0</v>
      </c>
      <c r="FU119">
        <f t="shared" ca="1" si="589"/>
        <v>1</v>
      </c>
      <c r="FV119">
        <f t="shared" ca="1" si="590"/>
        <v>0</v>
      </c>
      <c r="FW119">
        <f t="shared" ca="1" si="591"/>
        <v>0</v>
      </c>
      <c r="FX119">
        <f t="shared" ca="1" si="592"/>
        <v>0</v>
      </c>
      <c r="FY119">
        <f t="shared" ca="1" si="593"/>
        <v>0</v>
      </c>
      <c r="FZ119">
        <f t="shared" ca="1" si="594"/>
        <v>0</v>
      </c>
      <c r="GA119">
        <f t="shared" ca="1" si="595"/>
        <v>0</v>
      </c>
      <c r="GB119">
        <f t="shared" ca="1" si="596"/>
        <v>0</v>
      </c>
      <c r="GC119">
        <f t="shared" ca="1" si="597"/>
        <v>0</v>
      </c>
      <c r="GD119">
        <f t="shared" ca="1" si="598"/>
        <v>0</v>
      </c>
      <c r="GE119">
        <f t="shared" ca="1" si="599"/>
        <v>0</v>
      </c>
      <c r="GF119">
        <f t="shared" ca="1" si="600"/>
        <v>0.33333333333333331</v>
      </c>
      <c r="GG119">
        <f t="shared" ca="1" si="601"/>
        <v>0</v>
      </c>
      <c r="GH119">
        <f t="shared" ca="1" si="602"/>
        <v>0</v>
      </c>
      <c r="GI119">
        <f t="shared" ca="1" si="603"/>
        <v>0</v>
      </c>
      <c r="GJ119">
        <f t="shared" ca="1" si="604"/>
        <v>0</v>
      </c>
      <c r="GK119">
        <f t="shared" ca="1" si="605"/>
        <v>0</v>
      </c>
      <c r="GL119">
        <f t="shared" ca="1" si="606"/>
        <v>0</v>
      </c>
      <c r="GM119">
        <f t="shared" ca="1" si="607"/>
        <v>0</v>
      </c>
      <c r="GN119">
        <f t="shared" ca="1" si="608"/>
        <v>0</v>
      </c>
      <c r="GO119">
        <f t="shared" ca="1" si="609"/>
        <v>0</v>
      </c>
      <c r="GP119">
        <f t="shared" ca="1" si="610"/>
        <v>0</v>
      </c>
      <c r="GQ119">
        <f t="shared" ca="1" si="611"/>
        <v>0</v>
      </c>
      <c r="GR119">
        <f t="shared" ca="1" si="612"/>
        <v>0</v>
      </c>
      <c r="GS119">
        <f t="shared" ca="1" si="613"/>
        <v>0</v>
      </c>
      <c r="GT119">
        <f t="shared" ca="1" si="614"/>
        <v>0</v>
      </c>
      <c r="GU119">
        <f t="shared" ca="1" si="615"/>
        <v>0</v>
      </c>
      <c r="GV119">
        <f t="shared" ca="1" si="616"/>
        <v>0</v>
      </c>
      <c r="GW119">
        <f t="shared" ca="1" si="617"/>
        <v>0</v>
      </c>
      <c r="GX119">
        <f t="shared" ca="1" si="618"/>
        <v>0</v>
      </c>
      <c r="GY119">
        <f t="shared" ca="1" si="619"/>
        <v>1</v>
      </c>
      <c r="GZ119">
        <f t="shared" ca="1" si="620"/>
        <v>0</v>
      </c>
      <c r="HA119">
        <f t="shared" ca="1" si="621"/>
        <v>0</v>
      </c>
      <c r="HB119">
        <f t="shared" ca="1" si="622"/>
        <v>0</v>
      </c>
      <c r="HC119">
        <f t="shared" ca="1" si="623"/>
        <v>0</v>
      </c>
      <c r="HD119">
        <f t="shared" ca="1" si="624"/>
        <v>0</v>
      </c>
      <c r="HE119">
        <f t="shared" ca="1" si="625"/>
        <v>0</v>
      </c>
      <c r="HF119">
        <f t="shared" ca="1" si="626"/>
        <v>0</v>
      </c>
      <c r="HG119">
        <f t="shared" ca="1" si="627"/>
        <v>0</v>
      </c>
      <c r="HH119">
        <f t="shared" ca="1" si="628"/>
        <v>0</v>
      </c>
      <c r="HI119">
        <f t="shared" ca="1" si="629"/>
        <v>0</v>
      </c>
    </row>
    <row r="120" spans="2:217" x14ac:dyDescent="0.2">
      <c r="B120" s="2">
        <v>45353</v>
      </c>
      <c r="C120">
        <v>2</v>
      </c>
      <c r="D120">
        <v>1</v>
      </c>
      <c r="E120">
        <v>4</v>
      </c>
      <c r="F120">
        <v>15</v>
      </c>
      <c r="G120" s="5">
        <v>156</v>
      </c>
      <c r="H120">
        <f t="shared" ca="1" si="420"/>
        <v>5.333333333333333</v>
      </c>
      <c r="I120">
        <f t="shared" ca="1" si="421"/>
        <v>11.666666666666666</v>
      </c>
      <c r="J120">
        <f t="shared" ca="1" si="422"/>
        <v>9.3606281494078871</v>
      </c>
      <c r="K120">
        <f t="shared" ca="1" si="423"/>
        <v>-3.6779021793902706</v>
      </c>
      <c r="L120">
        <f t="shared" ca="1" si="424"/>
        <v>9.3606281494078871</v>
      </c>
      <c r="M120">
        <f t="shared" ca="1" si="425"/>
        <v>0</v>
      </c>
      <c r="N120">
        <f t="shared" ca="1" si="426"/>
        <v>0.50112326635936433</v>
      </c>
      <c r="O120">
        <f t="shared" ca="1" si="427"/>
        <v>223.06233333333299</v>
      </c>
      <c r="P120">
        <f t="shared" ca="1" si="428"/>
        <v>211.30233333333231</v>
      </c>
      <c r="Q120">
        <f t="shared" ca="1" si="429"/>
        <v>222.99830677999998</v>
      </c>
      <c r="R120">
        <f t="shared" ca="1" si="430"/>
        <v>47.333333333333336</v>
      </c>
      <c r="S120">
        <f t="shared" ca="1" si="431"/>
        <v>0</v>
      </c>
      <c r="T120">
        <f t="shared" ca="1" si="432"/>
        <v>0.34400963660313533</v>
      </c>
      <c r="U120">
        <f t="shared" ca="1" si="433"/>
        <v>-1</v>
      </c>
      <c r="V120">
        <f t="shared" ca="1" si="434"/>
        <v>1</v>
      </c>
      <c r="W120">
        <f t="shared" ca="1" si="435"/>
        <v>0.34400963660313533</v>
      </c>
      <c r="X120">
        <f t="shared" ca="1" si="436"/>
        <v>2.0202020202020132</v>
      </c>
      <c r="Y120">
        <f t="shared" ca="1" si="437"/>
        <v>2.8484848484848464</v>
      </c>
      <c r="Z120">
        <f t="shared" ca="1" si="438"/>
        <v>3.4242424242424234</v>
      </c>
      <c r="AA120">
        <f t="shared" ca="1" si="439"/>
        <v>-8.5141607774121341E-16</v>
      </c>
      <c r="AB120">
        <f t="shared" ca="1" si="440"/>
        <v>-0.23669204855673764</v>
      </c>
      <c r="AC120">
        <f t="shared" ca="1" si="441"/>
        <v>-0.54843882454730808</v>
      </c>
      <c r="AD120">
        <f t="shared" ca="1" si="442"/>
        <v>-2.5955364343517071</v>
      </c>
      <c r="AE120">
        <f t="shared" ca="1" si="443"/>
        <v>-0.54100688973479205</v>
      </c>
      <c r="AF120">
        <f t="shared" ca="1" si="444"/>
        <v>-3.3249088572423435</v>
      </c>
      <c r="AG120">
        <f t="shared" ca="1" si="445"/>
        <v>-5.2299736614633395E-18</v>
      </c>
      <c r="AH120">
        <f t="shared" ca="1" si="446"/>
        <v>-1.8905676278730699</v>
      </c>
      <c r="AI120">
        <f t="shared" ca="1" si="447"/>
        <v>1.4699991127505498E-6</v>
      </c>
      <c r="AJ120">
        <f t="shared" ca="1" si="448"/>
        <v>358.09878874437271</v>
      </c>
      <c r="AK120">
        <f t="shared" ca="1" si="449"/>
        <v>15.321367205045901</v>
      </c>
      <c r="AL120">
        <f t="shared" ca="1" si="450"/>
        <v>15.284499559512199</v>
      </c>
      <c r="AM120">
        <f t="shared" ca="1" si="451"/>
        <v>5.7753311840219093</v>
      </c>
      <c r="AN120">
        <f t="shared" ca="1" si="452"/>
        <v>7.7251421601809795</v>
      </c>
      <c r="AO120">
        <f t="shared" ca="1" si="453"/>
        <v>7.1282416630847196</v>
      </c>
      <c r="AP120">
        <f t="shared" ca="1" si="454"/>
        <v>1.4532675432515152</v>
      </c>
      <c r="AQ120">
        <f t="shared" ca="1" si="455"/>
        <v>0.71646414437652606</v>
      </c>
      <c r="AR120">
        <f t="shared" ca="1" si="456"/>
        <v>0.71646414437652606</v>
      </c>
      <c r="AS120">
        <f t="shared" ca="1" si="457"/>
        <v>0.3373987388549296</v>
      </c>
      <c r="AT120">
        <f t="shared" ca="1" si="458"/>
        <v>0.3373987388549296</v>
      </c>
      <c r="AU120">
        <f t="shared" ca="1" si="459"/>
        <v>0.16505724585473955</v>
      </c>
      <c r="AV120">
        <f t="shared" ca="1" si="460"/>
        <v>0.16505724585473955</v>
      </c>
      <c r="AW120">
        <f t="shared" ca="1" si="461"/>
        <v>0.40666666666666668</v>
      </c>
      <c r="AX120">
        <f t="shared" ca="1" si="462"/>
        <v>5834.0313936476668</v>
      </c>
      <c r="AY120">
        <f t="shared" ca="1" si="463"/>
        <v>1.3239472790187268</v>
      </c>
      <c r="AZ120">
        <f t="shared" ca="1" si="464"/>
        <v>7.9563481396761508</v>
      </c>
      <c r="BA120">
        <f t="shared" ca="1" si="465"/>
        <v>7.1062763898109589</v>
      </c>
      <c r="BB120">
        <f t="shared" ca="1" si="466"/>
        <v>81.714168010071106</v>
      </c>
      <c r="BC120">
        <f t="shared" ca="1" si="467"/>
        <v>29.689381850270298</v>
      </c>
      <c r="BD120">
        <f t="shared" ca="1" si="468"/>
        <v>1.9390736136819633</v>
      </c>
      <c r="BE120">
        <f t="shared" ca="1" si="469"/>
        <v>0</v>
      </c>
      <c r="BF120">
        <f t="shared" ca="1" si="470"/>
        <v>0</v>
      </c>
      <c r="BG120">
        <f t="shared" ca="1" si="471"/>
        <v>0</v>
      </c>
      <c r="BH120">
        <f t="shared" ca="1" si="472"/>
        <v>4.2355262349845999</v>
      </c>
      <c r="BI120">
        <f t="shared" ca="1" si="473"/>
        <v>0</v>
      </c>
      <c r="BJ120">
        <f t="shared" ca="1" si="474"/>
        <v>1.4634716825582732</v>
      </c>
      <c r="BK120">
        <f t="shared" ca="1" si="475"/>
        <v>0</v>
      </c>
      <c r="BL120">
        <f t="shared" ca="1" si="476"/>
        <v>0</v>
      </c>
      <c r="BM120">
        <f t="shared" ca="1" si="477"/>
        <v>12.8448238175255</v>
      </c>
      <c r="BN120">
        <f t="shared" ca="1" si="478"/>
        <v>10.131379569894079</v>
      </c>
      <c r="BO120">
        <f t="shared" ca="1" si="479"/>
        <v>9.4350206000176335</v>
      </c>
      <c r="BP120">
        <f t="shared" ca="1" si="480"/>
        <v>11.066054871549987</v>
      </c>
      <c r="BQ120">
        <f t="shared" ca="1" si="481"/>
        <v>47.268287254621761</v>
      </c>
      <c r="BR120">
        <f t="shared" ca="1" si="482"/>
        <v>0</v>
      </c>
      <c r="BS120">
        <f t="shared" ca="1" si="483"/>
        <v>0</v>
      </c>
      <c r="BT120">
        <f t="shared" ca="1" si="484"/>
        <v>0</v>
      </c>
      <c r="BU120">
        <f t="shared" ca="1" si="485"/>
        <v>0</v>
      </c>
      <c r="BV120">
        <f t="shared" ca="1" si="486"/>
        <v>15.189469580412725</v>
      </c>
      <c r="BW120">
        <f t="shared" ca="1" si="487"/>
        <v>6.4968596843159396</v>
      </c>
      <c r="BX120">
        <f t="shared" ca="1" si="488"/>
        <v>11.850115721131999</v>
      </c>
      <c r="BY120">
        <f t="shared" ca="1" si="489"/>
        <v>0</v>
      </c>
      <c r="BZ120">
        <f t="shared" ca="1" si="490"/>
        <v>0</v>
      </c>
      <c r="CA120">
        <f t="shared" ca="1" si="491"/>
        <v>29.689381850270298</v>
      </c>
      <c r="CB120">
        <f t="shared" ca="1" si="492"/>
        <v>1.4634716825582732</v>
      </c>
      <c r="CC120">
        <f t="shared" ca="1" si="493"/>
        <v>0</v>
      </c>
      <c r="CD120">
        <f t="shared" ca="1" si="494"/>
        <v>0</v>
      </c>
      <c r="CE120">
        <f t="shared" ca="1" si="495"/>
        <v>6.4968596843159396</v>
      </c>
      <c r="CF120">
        <f t="shared" ca="1" si="496"/>
        <v>2.1243083004431234</v>
      </c>
      <c r="CG120">
        <f t="shared" ca="1" si="497"/>
        <v>1.9390736136819633</v>
      </c>
      <c r="CH120">
        <f t="shared" ca="1" si="498"/>
        <v>26.799552597343833</v>
      </c>
      <c r="CI120">
        <f t="shared" ca="1" si="499"/>
        <v>8.0565582768843669</v>
      </c>
      <c r="CJ120">
        <f t="shared" ca="1" si="500"/>
        <v>4.2355262349845999</v>
      </c>
      <c r="CK120">
        <f t="shared" ca="1" si="501"/>
        <v>0</v>
      </c>
      <c r="CL120">
        <f t="shared" ca="1" si="502"/>
        <v>0</v>
      </c>
      <c r="CM120">
        <f t="shared" ca="1" si="503"/>
        <v>27.64</v>
      </c>
      <c r="CN120">
        <f t="shared" ca="1" si="504"/>
        <v>39.249186710868969</v>
      </c>
      <c r="CO120">
        <f t="shared" ca="1" si="505"/>
        <v>1.4634716825582732</v>
      </c>
      <c r="CP120">
        <f t="shared" ca="1" si="506"/>
        <v>0</v>
      </c>
      <c r="CQ120">
        <f t="shared" ca="1" si="507"/>
        <v>23.976640125261998</v>
      </c>
      <c r="CR120">
        <f t="shared" ca="1" si="508"/>
        <v>0</v>
      </c>
      <c r="CS120">
        <f t="shared" ca="1" si="509"/>
        <v>0</v>
      </c>
      <c r="CT120">
        <f t="shared" ca="1" si="510"/>
        <v>0</v>
      </c>
      <c r="CU120">
        <f t="shared" ca="1" si="511"/>
        <v>0</v>
      </c>
      <c r="CV120">
        <f t="shared" ca="1" si="512"/>
        <v>0</v>
      </c>
      <c r="CW120">
        <f t="shared" ca="1" si="513"/>
        <v>0</v>
      </c>
      <c r="CX120">
        <f t="shared" ca="1" si="514"/>
        <v>16.115433721793099</v>
      </c>
      <c r="CY120">
        <f t="shared" ca="1" si="515"/>
        <v>87.269214143990894</v>
      </c>
      <c r="CZ120">
        <f t="shared" ca="1" si="516"/>
        <v>0</v>
      </c>
      <c r="DA120">
        <f t="shared" ca="1" si="517"/>
        <v>0</v>
      </c>
      <c r="DB120">
        <f t="shared" ca="1" si="518"/>
        <v>0</v>
      </c>
      <c r="DC120">
        <f t="shared" ca="1" si="519"/>
        <v>-3.1799364606953833</v>
      </c>
      <c r="DD120">
        <f t="shared" ca="1" si="520"/>
        <v>-0.53588986520533999</v>
      </c>
      <c r="DE120">
        <f t="shared" ca="1" si="521"/>
        <v>-1.5133482930209101</v>
      </c>
      <c r="DF120">
        <f t="shared" ca="1" si="522"/>
        <v>-6.0614891975308565</v>
      </c>
      <c r="DG120">
        <f t="shared" ca="1" si="523"/>
        <v>-5.9785503275384171</v>
      </c>
      <c r="DH120">
        <f t="shared" ca="1" si="524"/>
        <v>0</v>
      </c>
      <c r="DI120">
        <f t="shared" ca="1" si="525"/>
        <v>0.75</v>
      </c>
      <c r="DJ120">
        <f t="shared" ca="1" si="526"/>
        <v>7.666666666666667</v>
      </c>
      <c r="DK120">
        <f t="shared" ca="1" si="527"/>
        <v>3</v>
      </c>
      <c r="DL120">
        <f t="shared" ca="1" si="528"/>
        <v>1</v>
      </c>
      <c r="DM120">
        <f t="shared" ca="1" si="529"/>
        <v>0</v>
      </c>
      <c r="DN120">
        <f t="shared" ca="1" si="530"/>
        <v>0</v>
      </c>
      <c r="DO120">
        <f t="shared" ca="1" si="531"/>
        <v>0</v>
      </c>
      <c r="DP120">
        <f t="shared" ca="1" si="532"/>
        <v>0.33333333333333331</v>
      </c>
      <c r="DQ120">
        <f t="shared" ca="1" si="533"/>
        <v>0</v>
      </c>
      <c r="DR120">
        <f t="shared" ca="1" si="534"/>
        <v>0.33333333333333331</v>
      </c>
      <c r="DS120">
        <f t="shared" ca="1" si="535"/>
        <v>0</v>
      </c>
      <c r="DT120">
        <f t="shared" ca="1" si="536"/>
        <v>1</v>
      </c>
      <c r="DU120">
        <f t="shared" ca="1" si="537"/>
        <v>2.3333333333333335</v>
      </c>
      <c r="DV120">
        <f t="shared" ca="1" si="538"/>
        <v>3.6666666666666665</v>
      </c>
      <c r="DW120">
        <f t="shared" ca="1" si="539"/>
        <v>0</v>
      </c>
      <c r="DX120">
        <f t="shared" ca="1" si="540"/>
        <v>0</v>
      </c>
      <c r="DY120">
        <f t="shared" ca="1" si="541"/>
        <v>0</v>
      </c>
      <c r="DZ120">
        <f t="shared" ca="1" si="542"/>
        <v>0.33333333333333331</v>
      </c>
      <c r="EA120">
        <f t="shared" ca="1" si="543"/>
        <v>-2.7736999999999896</v>
      </c>
      <c r="EB120">
        <f t="shared" ca="1" si="544"/>
        <v>27.728433333333331</v>
      </c>
      <c r="EC120">
        <f t="shared" ca="1" si="545"/>
        <v>0</v>
      </c>
      <c r="ED120">
        <f t="shared" ca="1" si="546"/>
        <v>0</v>
      </c>
      <c r="EE120">
        <f t="shared" ca="1" si="547"/>
        <v>0</v>
      </c>
      <c r="EF120">
        <f t="shared" ca="1" si="548"/>
        <v>0</v>
      </c>
      <c r="EG120">
        <f t="shared" ca="1" si="549"/>
        <v>0</v>
      </c>
      <c r="EH120">
        <f t="shared" ca="1" si="550"/>
        <v>0</v>
      </c>
      <c r="EI120">
        <f t="shared" ca="1" si="551"/>
        <v>0</v>
      </c>
      <c r="EJ120">
        <f t="shared" ca="1" si="552"/>
        <v>0</v>
      </c>
      <c r="EK120">
        <f t="shared" ca="1" si="553"/>
        <v>0</v>
      </c>
      <c r="EL120">
        <f t="shared" ca="1" si="554"/>
        <v>0</v>
      </c>
      <c r="EM120">
        <f t="shared" ca="1" si="555"/>
        <v>0</v>
      </c>
      <c r="EN120">
        <f t="shared" ca="1" si="556"/>
        <v>0</v>
      </c>
      <c r="EO120">
        <f t="shared" ca="1" si="557"/>
        <v>0</v>
      </c>
      <c r="EP120">
        <f t="shared" ca="1" si="558"/>
        <v>0</v>
      </c>
      <c r="EQ120">
        <f t="shared" ca="1" si="559"/>
        <v>0</v>
      </c>
      <c r="ER120">
        <f t="shared" ca="1" si="560"/>
        <v>0</v>
      </c>
      <c r="ES120">
        <f t="shared" ca="1" si="561"/>
        <v>0</v>
      </c>
      <c r="ET120">
        <f t="shared" ca="1" si="562"/>
        <v>0</v>
      </c>
      <c r="EU120">
        <f t="shared" ca="1" si="563"/>
        <v>0</v>
      </c>
      <c r="EV120">
        <f t="shared" ca="1" si="564"/>
        <v>0</v>
      </c>
      <c r="EW120">
        <f t="shared" ca="1" si="565"/>
        <v>0</v>
      </c>
      <c r="EX120">
        <f t="shared" ca="1" si="566"/>
        <v>0</v>
      </c>
      <c r="EY120">
        <f t="shared" ca="1" si="567"/>
        <v>0</v>
      </c>
      <c r="EZ120">
        <f t="shared" ca="1" si="568"/>
        <v>0</v>
      </c>
      <c r="FA120">
        <f t="shared" ca="1" si="569"/>
        <v>0</v>
      </c>
      <c r="FB120">
        <f t="shared" ca="1" si="570"/>
        <v>0</v>
      </c>
      <c r="FC120">
        <f t="shared" ca="1" si="571"/>
        <v>0</v>
      </c>
      <c r="FD120">
        <f t="shared" ca="1" si="572"/>
        <v>0</v>
      </c>
      <c r="FE120">
        <f t="shared" ca="1" si="573"/>
        <v>0</v>
      </c>
      <c r="FF120">
        <f t="shared" ca="1" si="574"/>
        <v>0</v>
      </c>
      <c r="FG120">
        <f t="shared" ca="1" si="575"/>
        <v>0</v>
      </c>
      <c r="FH120">
        <f t="shared" ca="1" si="576"/>
        <v>0</v>
      </c>
      <c r="FI120">
        <f t="shared" ca="1" si="577"/>
        <v>0</v>
      </c>
      <c r="FJ120">
        <f t="shared" ca="1" si="578"/>
        <v>0</v>
      </c>
      <c r="FK120">
        <f t="shared" ca="1" si="579"/>
        <v>0.33333333333333331</v>
      </c>
      <c r="FL120">
        <f t="shared" ca="1" si="580"/>
        <v>0</v>
      </c>
      <c r="FM120">
        <f t="shared" ca="1" si="581"/>
        <v>0</v>
      </c>
      <c r="FN120">
        <f t="shared" ca="1" si="582"/>
        <v>0</v>
      </c>
      <c r="FO120">
        <f t="shared" ca="1" si="583"/>
        <v>0</v>
      </c>
      <c r="FP120">
        <f t="shared" ca="1" si="584"/>
        <v>0</v>
      </c>
      <c r="FQ120">
        <f t="shared" ca="1" si="585"/>
        <v>0</v>
      </c>
      <c r="FR120">
        <f t="shared" ca="1" si="586"/>
        <v>0</v>
      </c>
      <c r="FS120">
        <f t="shared" ca="1" si="587"/>
        <v>0</v>
      </c>
      <c r="FT120">
        <f t="shared" ca="1" si="588"/>
        <v>0</v>
      </c>
      <c r="FU120">
        <f t="shared" ca="1" si="589"/>
        <v>1.3333333333333333</v>
      </c>
      <c r="FV120">
        <f t="shared" ca="1" si="590"/>
        <v>0</v>
      </c>
      <c r="FW120">
        <f t="shared" ca="1" si="591"/>
        <v>0</v>
      </c>
      <c r="FX120">
        <f t="shared" ca="1" si="592"/>
        <v>0</v>
      </c>
      <c r="FY120">
        <f t="shared" ca="1" si="593"/>
        <v>0</v>
      </c>
      <c r="FZ120">
        <f t="shared" ca="1" si="594"/>
        <v>0</v>
      </c>
      <c r="GA120">
        <f t="shared" ca="1" si="595"/>
        <v>0</v>
      </c>
      <c r="GB120">
        <f t="shared" ca="1" si="596"/>
        <v>0</v>
      </c>
      <c r="GC120">
        <f t="shared" ca="1" si="597"/>
        <v>0</v>
      </c>
      <c r="GD120">
        <f t="shared" ca="1" si="598"/>
        <v>0</v>
      </c>
      <c r="GE120">
        <f t="shared" ca="1" si="599"/>
        <v>0</v>
      </c>
      <c r="GF120">
        <f t="shared" ca="1" si="600"/>
        <v>0</v>
      </c>
      <c r="GG120">
        <f t="shared" ca="1" si="601"/>
        <v>0</v>
      </c>
      <c r="GH120">
        <f t="shared" ca="1" si="602"/>
        <v>0</v>
      </c>
      <c r="GI120">
        <f t="shared" ca="1" si="603"/>
        <v>0</v>
      </c>
      <c r="GJ120">
        <f t="shared" ca="1" si="604"/>
        <v>0</v>
      </c>
      <c r="GK120">
        <f t="shared" ca="1" si="605"/>
        <v>0</v>
      </c>
      <c r="GL120">
        <f t="shared" ca="1" si="606"/>
        <v>0</v>
      </c>
      <c r="GM120">
        <f t="shared" ca="1" si="607"/>
        <v>0</v>
      </c>
      <c r="GN120">
        <f t="shared" ca="1" si="608"/>
        <v>0</v>
      </c>
      <c r="GO120">
        <f t="shared" ca="1" si="609"/>
        <v>0</v>
      </c>
      <c r="GP120">
        <f t="shared" ca="1" si="610"/>
        <v>0</v>
      </c>
      <c r="GQ120">
        <f t="shared" ca="1" si="611"/>
        <v>0</v>
      </c>
      <c r="GR120">
        <f t="shared" ca="1" si="612"/>
        <v>0</v>
      </c>
      <c r="GS120">
        <f t="shared" ca="1" si="613"/>
        <v>0</v>
      </c>
      <c r="GT120">
        <f t="shared" ca="1" si="614"/>
        <v>0</v>
      </c>
      <c r="GU120">
        <f t="shared" ca="1" si="615"/>
        <v>0</v>
      </c>
      <c r="GV120">
        <f t="shared" ca="1" si="616"/>
        <v>0</v>
      </c>
      <c r="GW120">
        <f t="shared" ca="1" si="617"/>
        <v>0</v>
      </c>
      <c r="GX120">
        <f t="shared" ca="1" si="618"/>
        <v>0</v>
      </c>
      <c r="GY120">
        <f t="shared" ca="1" si="619"/>
        <v>1</v>
      </c>
      <c r="GZ120">
        <f t="shared" ca="1" si="620"/>
        <v>0</v>
      </c>
      <c r="HA120">
        <f t="shared" ca="1" si="621"/>
        <v>0</v>
      </c>
      <c r="HB120">
        <f t="shared" ca="1" si="622"/>
        <v>0</v>
      </c>
      <c r="HC120">
        <f t="shared" ca="1" si="623"/>
        <v>0</v>
      </c>
      <c r="HD120">
        <f t="shared" ca="1" si="624"/>
        <v>0</v>
      </c>
      <c r="HE120">
        <f t="shared" ca="1" si="625"/>
        <v>0</v>
      </c>
      <c r="HF120">
        <f t="shared" ca="1" si="626"/>
        <v>0</v>
      </c>
      <c r="HG120">
        <f t="shared" ca="1" si="627"/>
        <v>0</v>
      </c>
      <c r="HH120">
        <f t="shared" ca="1" si="628"/>
        <v>0</v>
      </c>
      <c r="HI120">
        <f t="shared" ca="1" si="629"/>
        <v>0</v>
      </c>
    </row>
    <row r="121" spans="2:217" x14ac:dyDescent="0.2">
      <c r="B121" s="2">
        <v>45353</v>
      </c>
      <c r="C121">
        <v>2</v>
      </c>
      <c r="D121">
        <v>1</v>
      </c>
      <c r="E121">
        <v>4</v>
      </c>
      <c r="F121">
        <v>28</v>
      </c>
      <c r="G121" s="5">
        <v>1460</v>
      </c>
      <c r="H121">
        <f t="shared" ca="1" si="420"/>
        <v>5.333333333333333</v>
      </c>
      <c r="I121">
        <f t="shared" ca="1" si="421"/>
        <v>12</v>
      </c>
      <c r="J121">
        <f t="shared" ca="1" si="422"/>
        <v>7.3992472915091936</v>
      </c>
      <c r="K121">
        <f t="shared" ca="1" si="423"/>
        <v>-3.65945156997984</v>
      </c>
      <c r="L121">
        <f t="shared" ca="1" si="424"/>
        <v>7.3992472915091936</v>
      </c>
      <c r="M121">
        <f t="shared" ca="1" si="425"/>
        <v>0</v>
      </c>
      <c r="N121">
        <f t="shared" ca="1" si="426"/>
        <v>0.493609540602854</v>
      </c>
      <c r="O121">
        <f t="shared" ca="1" si="427"/>
        <v>222.39866666666634</v>
      </c>
      <c r="P121">
        <f t="shared" ca="1" si="428"/>
        <v>210.30266666666566</v>
      </c>
      <c r="Q121">
        <f t="shared" ca="1" si="429"/>
        <v>222.33308559066666</v>
      </c>
      <c r="R121">
        <f t="shared" ca="1" si="430"/>
        <v>47.333333333333336</v>
      </c>
      <c r="S121">
        <f t="shared" ca="1" si="431"/>
        <v>0</v>
      </c>
      <c r="T121">
        <f t="shared" ca="1" si="432"/>
        <v>0.34400963658982903</v>
      </c>
      <c r="U121">
        <f t="shared" ca="1" si="433"/>
        <v>-1</v>
      </c>
      <c r="V121">
        <f t="shared" ca="1" si="434"/>
        <v>1</v>
      </c>
      <c r="W121">
        <f t="shared" ca="1" si="435"/>
        <v>0.34400963658982903</v>
      </c>
      <c r="X121">
        <f t="shared" ca="1" si="436"/>
        <v>1.9898989898989832</v>
      </c>
      <c r="Y121">
        <f t="shared" ca="1" si="437"/>
        <v>2.7878787878787867</v>
      </c>
      <c r="Z121">
        <f t="shared" ca="1" si="438"/>
        <v>3.3030303030302997</v>
      </c>
      <c r="AA121">
        <f t="shared" ca="1" si="439"/>
        <v>-1.575200706276889E-15</v>
      </c>
      <c r="AB121">
        <f t="shared" ca="1" si="440"/>
        <v>-0.23669471585157731</v>
      </c>
      <c r="AC121">
        <f t="shared" ca="1" si="441"/>
        <v>-0.54843882454730808</v>
      </c>
      <c r="AD121">
        <f t="shared" ca="1" si="442"/>
        <v>-2.5958815090233869</v>
      </c>
      <c r="AE121">
        <f t="shared" ca="1" si="443"/>
        <v>-0.54100688973479205</v>
      </c>
      <c r="AF121">
        <f t="shared" ca="1" si="444"/>
        <v>-3.3249075579995804</v>
      </c>
      <c r="AG121">
        <f t="shared" ca="1" si="445"/>
        <v>2.1614585206909999E-17</v>
      </c>
      <c r="AH121">
        <f t="shared" ca="1" si="446"/>
        <v>-1.8905676813304533</v>
      </c>
      <c r="AI121">
        <f t="shared" ca="1" si="447"/>
        <v>1.6133322648673967E-6</v>
      </c>
      <c r="AJ121">
        <f t="shared" ca="1" si="448"/>
        <v>363.18835257206473</v>
      </c>
      <c r="AK121">
        <f t="shared" ca="1" si="449"/>
        <v>15.557069465441435</v>
      </c>
      <c r="AL121">
        <f t="shared" ca="1" si="450"/>
        <v>15.627927498663732</v>
      </c>
      <c r="AM121">
        <f t="shared" ca="1" si="451"/>
        <v>5.7854257898401231</v>
      </c>
      <c r="AN121">
        <f t="shared" ca="1" si="452"/>
        <v>7.9044770943345739</v>
      </c>
      <c r="AO121">
        <f t="shared" ca="1" si="453"/>
        <v>7.2693717294817803</v>
      </c>
      <c r="AP121">
        <f t="shared" ca="1" si="454"/>
        <v>1.4583148461606221</v>
      </c>
      <c r="AQ121">
        <f t="shared" ca="1" si="455"/>
        <v>0.72151144728563266</v>
      </c>
      <c r="AR121">
        <f t="shared" ca="1" si="456"/>
        <v>0.72151144728563266</v>
      </c>
      <c r="AS121">
        <f t="shared" ca="1" si="457"/>
        <v>0.33992239030948262</v>
      </c>
      <c r="AT121">
        <f t="shared" ca="1" si="458"/>
        <v>0.33992239030948262</v>
      </c>
      <c r="AU121">
        <f t="shared" ca="1" si="459"/>
        <v>0.1584448117276572</v>
      </c>
      <c r="AV121">
        <f t="shared" ca="1" si="460"/>
        <v>0.1584448117276572</v>
      </c>
      <c r="AW121">
        <f t="shared" ca="1" si="461"/>
        <v>0.36333333333333329</v>
      </c>
      <c r="AX121">
        <f t="shared" ca="1" si="462"/>
        <v>9232.5268409452347</v>
      </c>
      <c r="AY121">
        <f t="shared" ca="1" si="463"/>
        <v>1.2325242212000733</v>
      </c>
      <c r="AZ121">
        <f t="shared" ca="1" si="464"/>
        <v>7.9186226828282713</v>
      </c>
      <c r="BA121">
        <f t="shared" ca="1" si="465"/>
        <v>7.0744293018763669</v>
      </c>
      <c r="BB121">
        <f t="shared" ca="1" si="466"/>
        <v>82.420947712592465</v>
      </c>
      <c r="BC121">
        <f t="shared" ca="1" si="467"/>
        <v>31.392317913972704</v>
      </c>
      <c r="BD121">
        <f t="shared" ca="1" si="468"/>
        <v>1.9165039444279666</v>
      </c>
      <c r="BE121">
        <f t="shared" ca="1" si="469"/>
        <v>0</v>
      </c>
      <c r="BF121">
        <f t="shared" ca="1" si="470"/>
        <v>0</v>
      </c>
      <c r="BG121">
        <f t="shared" ca="1" si="471"/>
        <v>0.47706655241087664</v>
      </c>
      <c r="BH121">
        <f t="shared" ca="1" si="472"/>
        <v>4.2355262349845999</v>
      </c>
      <c r="BI121">
        <f t="shared" ca="1" si="473"/>
        <v>0</v>
      </c>
      <c r="BJ121">
        <f t="shared" ca="1" si="474"/>
        <v>0</v>
      </c>
      <c r="BK121">
        <f t="shared" ca="1" si="475"/>
        <v>0</v>
      </c>
      <c r="BL121">
        <f t="shared" ca="1" si="476"/>
        <v>0</v>
      </c>
      <c r="BM121">
        <f t="shared" ca="1" si="477"/>
        <v>12.8448238175255</v>
      </c>
      <c r="BN121">
        <f t="shared" ca="1" si="478"/>
        <v>10.131379569894079</v>
      </c>
      <c r="BO121">
        <f t="shared" ca="1" si="479"/>
        <v>9.4350206000176335</v>
      </c>
      <c r="BP121">
        <f t="shared" ca="1" si="480"/>
        <v>11.066054871549987</v>
      </c>
      <c r="BQ121">
        <f t="shared" ca="1" si="481"/>
        <v>47.507751635765906</v>
      </c>
      <c r="BR121">
        <f t="shared" ca="1" si="482"/>
        <v>0</v>
      </c>
      <c r="BS121">
        <f t="shared" ca="1" si="483"/>
        <v>0.47706655241087664</v>
      </c>
      <c r="BT121">
        <f t="shared" ca="1" si="484"/>
        <v>0</v>
      </c>
      <c r="BU121">
        <f t="shared" ca="1" si="485"/>
        <v>0</v>
      </c>
      <c r="BV121">
        <f t="shared" ca="1" si="486"/>
        <v>15.189469580412725</v>
      </c>
      <c r="BW121">
        <f t="shared" ca="1" si="487"/>
        <v>6.4968596843159396</v>
      </c>
      <c r="BX121">
        <f t="shared" ca="1" si="488"/>
        <v>9.911042107450033</v>
      </c>
      <c r="BY121">
        <f t="shared" ca="1" si="489"/>
        <v>0</v>
      </c>
      <c r="BZ121">
        <f t="shared" ca="1" si="490"/>
        <v>1.9165039444279666</v>
      </c>
      <c r="CA121">
        <f t="shared" ca="1" si="491"/>
        <v>29.689381850270298</v>
      </c>
      <c r="CB121">
        <f t="shared" ca="1" si="492"/>
        <v>0</v>
      </c>
      <c r="CC121">
        <f t="shared" ca="1" si="493"/>
        <v>1.9165039444279666</v>
      </c>
      <c r="CD121">
        <f t="shared" ca="1" si="494"/>
        <v>0</v>
      </c>
      <c r="CE121">
        <f t="shared" ca="1" si="495"/>
        <v>8.6768623004291925</v>
      </c>
      <c r="CF121">
        <f t="shared" ca="1" si="496"/>
        <v>2.1243083004431234</v>
      </c>
      <c r="CG121">
        <f t="shared" ca="1" si="497"/>
        <v>0</v>
      </c>
      <c r="CH121">
        <f t="shared" ca="1" si="498"/>
        <v>26.799552597343833</v>
      </c>
      <c r="CI121">
        <f t="shared" ca="1" si="499"/>
        <v>8.0565582768843669</v>
      </c>
      <c r="CJ121">
        <f t="shared" ca="1" si="500"/>
        <v>4.2355262349845999</v>
      </c>
      <c r="CK121">
        <f t="shared" ca="1" si="501"/>
        <v>0</v>
      </c>
      <c r="CL121">
        <f t="shared" ca="1" si="502"/>
        <v>0</v>
      </c>
      <c r="CM121">
        <f t="shared" ca="1" si="503"/>
        <v>34.383333333333333</v>
      </c>
      <c r="CN121">
        <f t="shared" ca="1" si="504"/>
        <v>39.226617041614965</v>
      </c>
      <c r="CO121">
        <f t="shared" ca="1" si="505"/>
        <v>0</v>
      </c>
      <c r="CP121">
        <f t="shared" ca="1" si="506"/>
        <v>0</v>
      </c>
      <c r="CQ121">
        <f t="shared" ca="1" si="507"/>
        <v>23.976640125261998</v>
      </c>
      <c r="CR121">
        <f t="shared" ca="1" si="508"/>
        <v>0</v>
      </c>
      <c r="CS121">
        <f t="shared" ca="1" si="509"/>
        <v>0</v>
      </c>
      <c r="CT121">
        <f t="shared" ca="1" si="510"/>
        <v>0</v>
      </c>
      <c r="CU121">
        <f t="shared" ca="1" si="511"/>
        <v>0</v>
      </c>
      <c r="CV121">
        <f t="shared" ca="1" si="512"/>
        <v>0</v>
      </c>
      <c r="CW121">
        <f t="shared" ca="1" si="513"/>
        <v>1.7029360637024034</v>
      </c>
      <c r="CX121">
        <f t="shared" ca="1" si="514"/>
        <v>16.592500274203967</v>
      </c>
      <c r="CY121">
        <f t="shared" ca="1" si="515"/>
        <v>85.480914889875677</v>
      </c>
      <c r="CZ121">
        <f t="shared" ca="1" si="516"/>
        <v>0</v>
      </c>
      <c r="DA121">
        <f t="shared" ca="1" si="517"/>
        <v>0</v>
      </c>
      <c r="DB121">
        <f t="shared" ca="1" si="518"/>
        <v>1.3205846875787333</v>
      </c>
      <c r="DC121">
        <f t="shared" ca="1" si="519"/>
        <v>-3.1144832871420101</v>
      </c>
      <c r="DD121">
        <f t="shared" ca="1" si="520"/>
        <v>-0.25509731670445934</v>
      </c>
      <c r="DE121">
        <f t="shared" ca="1" si="521"/>
        <v>-1.2720420760896933</v>
      </c>
      <c r="DF121">
        <f t="shared" ca="1" si="522"/>
        <v>-6.0331105127236029</v>
      </c>
      <c r="DG121">
        <f t="shared" ca="1" si="523"/>
        <v>-5.960099718127986</v>
      </c>
      <c r="DH121">
        <f t="shared" ca="1" si="524"/>
        <v>0</v>
      </c>
      <c r="DI121">
        <f t="shared" ca="1" si="525"/>
        <v>0.75</v>
      </c>
      <c r="DJ121">
        <f t="shared" ca="1" si="526"/>
        <v>7.666666666666667</v>
      </c>
      <c r="DK121">
        <f t="shared" ca="1" si="527"/>
        <v>3.3333333333333335</v>
      </c>
      <c r="DL121">
        <f t="shared" ca="1" si="528"/>
        <v>1.3333333333333333</v>
      </c>
      <c r="DM121">
        <f t="shared" ca="1" si="529"/>
        <v>0</v>
      </c>
      <c r="DN121">
        <f t="shared" ca="1" si="530"/>
        <v>0</v>
      </c>
      <c r="DO121">
        <f t="shared" ca="1" si="531"/>
        <v>0</v>
      </c>
      <c r="DP121">
        <f t="shared" ca="1" si="532"/>
        <v>0.33333333333333331</v>
      </c>
      <c r="DQ121">
        <f t="shared" ca="1" si="533"/>
        <v>0</v>
      </c>
      <c r="DR121">
        <f t="shared" ca="1" si="534"/>
        <v>0.33333333333333331</v>
      </c>
      <c r="DS121">
        <f t="shared" ca="1" si="535"/>
        <v>0.33333333333333331</v>
      </c>
      <c r="DT121">
        <f t="shared" ca="1" si="536"/>
        <v>1.3333333333333333</v>
      </c>
      <c r="DU121">
        <f t="shared" ca="1" si="537"/>
        <v>2.3333333333333335</v>
      </c>
      <c r="DV121">
        <f t="shared" ca="1" si="538"/>
        <v>4</v>
      </c>
      <c r="DW121">
        <f t="shared" ca="1" si="539"/>
        <v>0</v>
      </c>
      <c r="DX121">
        <f t="shared" ca="1" si="540"/>
        <v>0</v>
      </c>
      <c r="DY121">
        <f t="shared" ca="1" si="541"/>
        <v>0</v>
      </c>
      <c r="DZ121">
        <f t="shared" ca="1" si="542"/>
        <v>0.33333333333333331</v>
      </c>
      <c r="EA121">
        <f t="shared" ca="1" si="543"/>
        <v>-2.9181999999999899</v>
      </c>
      <c r="EB121">
        <f t="shared" ca="1" si="544"/>
        <v>28.297366666666665</v>
      </c>
      <c r="EC121">
        <f t="shared" ca="1" si="545"/>
        <v>0</v>
      </c>
      <c r="ED121">
        <f t="shared" ca="1" si="546"/>
        <v>0</v>
      </c>
      <c r="EE121">
        <f t="shared" ca="1" si="547"/>
        <v>0</v>
      </c>
      <c r="EF121">
        <f t="shared" ca="1" si="548"/>
        <v>0</v>
      </c>
      <c r="EG121">
        <f t="shared" ca="1" si="549"/>
        <v>0</v>
      </c>
      <c r="EH121">
        <f t="shared" ca="1" si="550"/>
        <v>0</v>
      </c>
      <c r="EI121">
        <f t="shared" ca="1" si="551"/>
        <v>0</v>
      </c>
      <c r="EJ121">
        <f t="shared" ca="1" si="552"/>
        <v>0.33333333333333331</v>
      </c>
      <c r="EK121">
        <f t="shared" ca="1" si="553"/>
        <v>0</v>
      </c>
      <c r="EL121">
        <f t="shared" ca="1" si="554"/>
        <v>0</v>
      </c>
      <c r="EM121">
        <f t="shared" ca="1" si="555"/>
        <v>0</v>
      </c>
      <c r="EN121">
        <f t="shared" ca="1" si="556"/>
        <v>0</v>
      </c>
      <c r="EO121">
        <f t="shared" ca="1" si="557"/>
        <v>0</v>
      </c>
      <c r="EP121">
        <f t="shared" ca="1" si="558"/>
        <v>0</v>
      </c>
      <c r="EQ121">
        <f t="shared" ca="1" si="559"/>
        <v>0</v>
      </c>
      <c r="ER121">
        <f t="shared" ca="1" si="560"/>
        <v>0</v>
      </c>
      <c r="ES121">
        <f t="shared" ca="1" si="561"/>
        <v>0</v>
      </c>
      <c r="ET121">
        <f t="shared" ca="1" si="562"/>
        <v>0</v>
      </c>
      <c r="EU121">
        <f t="shared" ca="1" si="563"/>
        <v>0</v>
      </c>
      <c r="EV121">
        <f t="shared" ca="1" si="564"/>
        <v>0</v>
      </c>
      <c r="EW121">
        <f t="shared" ca="1" si="565"/>
        <v>0</v>
      </c>
      <c r="EX121">
        <f t="shared" ca="1" si="566"/>
        <v>0</v>
      </c>
      <c r="EY121">
        <f t="shared" ca="1" si="567"/>
        <v>0</v>
      </c>
      <c r="EZ121">
        <f t="shared" ca="1" si="568"/>
        <v>0</v>
      </c>
      <c r="FA121">
        <f t="shared" ca="1" si="569"/>
        <v>0</v>
      </c>
      <c r="FB121">
        <f t="shared" ca="1" si="570"/>
        <v>0</v>
      </c>
      <c r="FC121">
        <f t="shared" ca="1" si="571"/>
        <v>0</v>
      </c>
      <c r="FD121">
        <f t="shared" ca="1" si="572"/>
        <v>0</v>
      </c>
      <c r="FE121">
        <f t="shared" ca="1" si="573"/>
        <v>0</v>
      </c>
      <c r="FF121">
        <f t="shared" ca="1" si="574"/>
        <v>0</v>
      </c>
      <c r="FG121">
        <f t="shared" ca="1" si="575"/>
        <v>0</v>
      </c>
      <c r="FH121">
        <f t="shared" ca="1" si="576"/>
        <v>0</v>
      </c>
      <c r="FI121">
        <f t="shared" ca="1" si="577"/>
        <v>0</v>
      </c>
      <c r="FJ121">
        <f t="shared" ca="1" si="578"/>
        <v>0</v>
      </c>
      <c r="FK121">
        <f t="shared" ca="1" si="579"/>
        <v>0.33333333333333331</v>
      </c>
      <c r="FL121">
        <f t="shared" ca="1" si="580"/>
        <v>0</v>
      </c>
      <c r="FM121">
        <f t="shared" ca="1" si="581"/>
        <v>0</v>
      </c>
      <c r="FN121">
        <f t="shared" ca="1" si="582"/>
        <v>0</v>
      </c>
      <c r="FO121">
        <f t="shared" ca="1" si="583"/>
        <v>0</v>
      </c>
      <c r="FP121">
        <f t="shared" ca="1" si="584"/>
        <v>0</v>
      </c>
      <c r="FQ121">
        <f t="shared" ca="1" si="585"/>
        <v>0</v>
      </c>
      <c r="FR121">
        <f t="shared" ca="1" si="586"/>
        <v>0</v>
      </c>
      <c r="FS121">
        <f t="shared" ca="1" si="587"/>
        <v>0</v>
      </c>
      <c r="FT121">
        <f t="shared" ca="1" si="588"/>
        <v>0</v>
      </c>
      <c r="FU121">
        <f t="shared" ca="1" si="589"/>
        <v>1</v>
      </c>
      <c r="FV121">
        <f t="shared" ca="1" si="590"/>
        <v>0</v>
      </c>
      <c r="FW121">
        <f t="shared" ca="1" si="591"/>
        <v>0</v>
      </c>
      <c r="FX121">
        <f t="shared" ca="1" si="592"/>
        <v>0</v>
      </c>
      <c r="FY121">
        <f t="shared" ca="1" si="593"/>
        <v>0</v>
      </c>
      <c r="FZ121">
        <f t="shared" ca="1" si="594"/>
        <v>0</v>
      </c>
      <c r="GA121">
        <f t="shared" ca="1" si="595"/>
        <v>0</v>
      </c>
      <c r="GB121">
        <f t="shared" ca="1" si="596"/>
        <v>0</v>
      </c>
      <c r="GC121">
        <f t="shared" ca="1" si="597"/>
        <v>0</v>
      </c>
      <c r="GD121">
        <f t="shared" ca="1" si="598"/>
        <v>0</v>
      </c>
      <c r="GE121">
        <f t="shared" ca="1" si="599"/>
        <v>0</v>
      </c>
      <c r="GF121">
        <f t="shared" ca="1" si="600"/>
        <v>0</v>
      </c>
      <c r="GG121">
        <f t="shared" ca="1" si="601"/>
        <v>0</v>
      </c>
      <c r="GH121">
        <f t="shared" ca="1" si="602"/>
        <v>0</v>
      </c>
      <c r="GI121">
        <f t="shared" ca="1" si="603"/>
        <v>0</v>
      </c>
      <c r="GJ121">
        <f t="shared" ca="1" si="604"/>
        <v>0</v>
      </c>
      <c r="GK121">
        <f t="shared" ca="1" si="605"/>
        <v>0</v>
      </c>
      <c r="GL121">
        <f t="shared" ca="1" si="606"/>
        <v>0</v>
      </c>
      <c r="GM121">
        <f t="shared" ca="1" si="607"/>
        <v>0</v>
      </c>
      <c r="GN121">
        <f t="shared" ca="1" si="608"/>
        <v>0</v>
      </c>
      <c r="GO121">
        <f t="shared" ca="1" si="609"/>
        <v>0</v>
      </c>
      <c r="GP121">
        <f t="shared" ca="1" si="610"/>
        <v>0.33333333333333331</v>
      </c>
      <c r="GQ121">
        <f t="shared" ca="1" si="611"/>
        <v>0.33333333333333331</v>
      </c>
      <c r="GR121">
        <f t="shared" ca="1" si="612"/>
        <v>0</v>
      </c>
      <c r="GS121">
        <f t="shared" ca="1" si="613"/>
        <v>0</v>
      </c>
      <c r="GT121">
        <f t="shared" ca="1" si="614"/>
        <v>0</v>
      </c>
      <c r="GU121">
        <f t="shared" ca="1" si="615"/>
        <v>0</v>
      </c>
      <c r="GV121">
        <f t="shared" ca="1" si="616"/>
        <v>0</v>
      </c>
      <c r="GW121">
        <f t="shared" ca="1" si="617"/>
        <v>0</v>
      </c>
      <c r="GX121">
        <f t="shared" ca="1" si="618"/>
        <v>0</v>
      </c>
      <c r="GY121">
        <f t="shared" ca="1" si="619"/>
        <v>1</v>
      </c>
      <c r="GZ121">
        <f t="shared" ca="1" si="620"/>
        <v>0</v>
      </c>
      <c r="HA121">
        <f t="shared" ca="1" si="621"/>
        <v>0</v>
      </c>
      <c r="HB121">
        <f t="shared" ca="1" si="622"/>
        <v>0</v>
      </c>
      <c r="HC121">
        <f t="shared" ca="1" si="623"/>
        <v>0</v>
      </c>
      <c r="HD121">
        <f t="shared" ca="1" si="624"/>
        <v>0</v>
      </c>
      <c r="HE121">
        <f t="shared" ca="1" si="625"/>
        <v>0</v>
      </c>
      <c r="HF121">
        <f t="shared" ca="1" si="626"/>
        <v>0</v>
      </c>
      <c r="HG121">
        <f t="shared" ca="1" si="627"/>
        <v>0</v>
      </c>
      <c r="HH121">
        <f t="shared" ca="1" si="628"/>
        <v>0</v>
      </c>
      <c r="HI121">
        <f t="shared" ca="1" si="629"/>
        <v>0</v>
      </c>
    </row>
    <row r="122" spans="2:217" x14ac:dyDescent="0.2">
      <c r="B122" s="2">
        <v>45353</v>
      </c>
      <c r="C122">
        <v>2</v>
      </c>
      <c r="D122">
        <v>1</v>
      </c>
      <c r="E122">
        <v>4</v>
      </c>
      <c r="F122">
        <v>9</v>
      </c>
      <c r="G122" s="5">
        <v>2469</v>
      </c>
      <c r="H122">
        <f t="shared" ca="1" si="420"/>
        <v>5</v>
      </c>
      <c r="I122">
        <f t="shared" ca="1" si="421"/>
        <v>11.333333333333334</v>
      </c>
      <c r="J122">
        <f t="shared" ca="1" si="422"/>
        <v>7.3154552469135767</v>
      </c>
      <c r="K122">
        <f t="shared" ca="1" si="423"/>
        <v>-3.5091049382716002</v>
      </c>
      <c r="L122">
        <f t="shared" ca="1" si="424"/>
        <v>7.3154552469135767</v>
      </c>
      <c r="M122">
        <f t="shared" ca="1" si="425"/>
        <v>0</v>
      </c>
      <c r="N122">
        <f t="shared" ca="1" si="426"/>
        <v>0.4807581663317797</v>
      </c>
      <c r="O122">
        <f t="shared" ca="1" si="427"/>
        <v>212.39</v>
      </c>
      <c r="P122">
        <f t="shared" ca="1" si="428"/>
        <v>200.96599999999899</v>
      </c>
      <c r="Q122">
        <f t="shared" ca="1" si="429"/>
        <v>212.32956402933334</v>
      </c>
      <c r="R122">
        <f t="shared" ca="1" si="430"/>
        <v>43.333333333333336</v>
      </c>
      <c r="S122">
        <f t="shared" ca="1" si="431"/>
        <v>0</v>
      </c>
      <c r="T122">
        <f t="shared" ca="1" si="432"/>
        <v>0.34410280441688262</v>
      </c>
      <c r="U122">
        <f t="shared" ca="1" si="433"/>
        <v>-1</v>
      </c>
      <c r="V122">
        <f t="shared" ca="1" si="434"/>
        <v>1</v>
      </c>
      <c r="W122">
        <f t="shared" ca="1" si="435"/>
        <v>0.34410280441688262</v>
      </c>
      <c r="X122">
        <f t="shared" ca="1" si="436"/>
        <v>1.9629629629629566</v>
      </c>
      <c r="Y122">
        <f t="shared" ca="1" si="437"/>
        <v>2.74074074074074</v>
      </c>
      <c r="Z122">
        <f t="shared" ca="1" si="438"/>
        <v>3.2592592592592564</v>
      </c>
      <c r="AA122">
        <f t="shared" ca="1" si="439"/>
        <v>-1.7754475270092884E-15</v>
      </c>
      <c r="AB122">
        <f t="shared" ca="1" si="440"/>
        <v>-0.23659631400762401</v>
      </c>
      <c r="AC122">
        <f t="shared" ca="1" si="441"/>
        <v>-0.54843882454730808</v>
      </c>
      <c r="AD122">
        <f t="shared" ca="1" si="442"/>
        <v>-2.5693990864187368</v>
      </c>
      <c r="AE122">
        <f t="shared" ca="1" si="443"/>
        <v>-0.54100688973479205</v>
      </c>
      <c r="AF122">
        <f t="shared" ca="1" si="444"/>
        <v>-3.3139091948980237</v>
      </c>
      <c r="AG122">
        <f t="shared" ca="1" si="445"/>
        <v>-8.1439918180406558E-17</v>
      </c>
      <c r="AH122">
        <f t="shared" ca="1" si="446"/>
        <v>-1.8928842301921567</v>
      </c>
      <c r="AI122">
        <f t="shared" ca="1" si="447"/>
        <v>1.0799995158002234E-6</v>
      </c>
      <c r="AJ122">
        <f t="shared" ca="1" si="448"/>
        <v>328.49770362735632</v>
      </c>
      <c r="AK122">
        <f t="shared" ca="1" si="449"/>
        <v>14.488033871712567</v>
      </c>
      <c r="AL122">
        <f t="shared" ca="1" si="450"/>
        <v>14.658511401842432</v>
      </c>
      <c r="AM122">
        <f t="shared" ca="1" si="451"/>
        <v>5.4826763596854997</v>
      </c>
      <c r="AN122">
        <f t="shared" ca="1" si="452"/>
        <v>7.3084754935143126</v>
      </c>
      <c r="AO122">
        <f t="shared" ca="1" si="453"/>
        <v>6.8152475842498497</v>
      </c>
      <c r="AP122">
        <f t="shared" ca="1" si="454"/>
        <v>1.3069401310833086</v>
      </c>
      <c r="AQ122">
        <f t="shared" ca="1" si="455"/>
        <v>0.61180339887498603</v>
      </c>
      <c r="AR122">
        <f t="shared" ca="1" si="456"/>
        <v>0.61180339887498603</v>
      </c>
      <c r="AS122">
        <f t="shared" ca="1" si="457"/>
        <v>0.28286893258332568</v>
      </c>
      <c r="AT122">
        <f t="shared" ca="1" si="458"/>
        <v>0.28286893258332568</v>
      </c>
      <c r="AU122">
        <f t="shared" ca="1" si="459"/>
        <v>0.12060113295832954</v>
      </c>
      <c r="AV122">
        <f t="shared" ca="1" si="460"/>
        <v>0.12060113295832954</v>
      </c>
      <c r="AW122">
        <f t="shared" ca="1" si="461"/>
        <v>0.42999999999999994</v>
      </c>
      <c r="AX122">
        <f t="shared" ca="1" si="462"/>
        <v>2264.4249026500402</v>
      </c>
      <c r="AY122">
        <f t="shared" ca="1" si="463"/>
        <v>1.0976978166317899</v>
      </c>
      <c r="AZ122">
        <f t="shared" ca="1" si="464"/>
        <v>7.7137597183193938</v>
      </c>
      <c r="BA122">
        <f t="shared" ca="1" si="465"/>
        <v>6.8211596424741101</v>
      </c>
      <c r="BB122">
        <f t="shared" ca="1" si="466"/>
        <v>77.735685337574196</v>
      </c>
      <c r="BC122">
        <f t="shared" ca="1" si="467"/>
        <v>29.689381850270298</v>
      </c>
      <c r="BD122">
        <f t="shared" ca="1" si="468"/>
        <v>0</v>
      </c>
      <c r="BE122">
        <f t="shared" ca="1" si="469"/>
        <v>0</v>
      </c>
      <c r="BF122">
        <f t="shared" ca="1" si="470"/>
        <v>0</v>
      </c>
      <c r="BG122">
        <f t="shared" ca="1" si="471"/>
        <v>0</v>
      </c>
      <c r="BH122">
        <f t="shared" ca="1" si="472"/>
        <v>4.2355262349845999</v>
      </c>
      <c r="BI122">
        <f t="shared" ca="1" si="473"/>
        <v>0</v>
      </c>
      <c r="BJ122">
        <f t="shared" ca="1" si="474"/>
        <v>0</v>
      </c>
      <c r="BK122">
        <f t="shared" ca="1" si="475"/>
        <v>0</v>
      </c>
      <c r="BL122">
        <f t="shared" ca="1" si="476"/>
        <v>0</v>
      </c>
      <c r="BM122">
        <f t="shared" ca="1" si="477"/>
        <v>18.8872425251888</v>
      </c>
      <c r="BN122">
        <f t="shared" ca="1" si="478"/>
        <v>4.2486166008862467</v>
      </c>
      <c r="BO122">
        <f t="shared" ca="1" si="479"/>
        <v>8.2513570926933575</v>
      </c>
      <c r="BP122">
        <f t="shared" ca="1" si="480"/>
        <v>11.522974390273385</v>
      </c>
      <c r="BQ122">
        <f t="shared" ca="1" si="481"/>
        <v>45.347896053340101</v>
      </c>
      <c r="BR122">
        <f t="shared" ca="1" si="482"/>
        <v>0</v>
      </c>
      <c r="BS122">
        <f t="shared" ca="1" si="483"/>
        <v>0</v>
      </c>
      <c r="BT122">
        <f t="shared" ca="1" si="484"/>
        <v>0</v>
      </c>
      <c r="BU122">
        <f t="shared" ca="1" si="485"/>
        <v>0</v>
      </c>
      <c r="BV122">
        <f t="shared" ca="1" si="486"/>
        <v>15.23078117474158</v>
      </c>
      <c r="BW122">
        <f t="shared" ca="1" si="487"/>
        <v>4.3312397895439601</v>
      </c>
      <c r="BX122">
        <f t="shared" ca="1" si="488"/>
        <v>11.925181676671132</v>
      </c>
      <c r="BY122">
        <f t="shared" ca="1" si="489"/>
        <v>0</v>
      </c>
      <c r="BZ122">
        <f t="shared" ca="1" si="490"/>
        <v>0</v>
      </c>
      <c r="CA122">
        <f t="shared" ca="1" si="491"/>
        <v>29.689381850270298</v>
      </c>
      <c r="CB122">
        <f t="shared" ca="1" si="492"/>
        <v>0</v>
      </c>
      <c r="CC122">
        <f t="shared" ca="1" si="493"/>
        <v>0</v>
      </c>
      <c r="CD122">
        <f t="shared" ca="1" si="494"/>
        <v>0</v>
      </c>
      <c r="CE122">
        <f t="shared" ca="1" si="495"/>
        <v>4.3312397895439601</v>
      </c>
      <c r="CF122">
        <f t="shared" ca="1" si="496"/>
        <v>2.16561989477198</v>
      </c>
      <c r="CG122">
        <f t="shared" ca="1" si="497"/>
        <v>0</v>
      </c>
      <c r="CH122">
        <f t="shared" ca="1" si="498"/>
        <v>26.342633078620434</v>
      </c>
      <c r="CI122">
        <f t="shared" ca="1" si="499"/>
        <v>10.070697846105466</v>
      </c>
      <c r="CJ122">
        <f t="shared" ca="1" si="500"/>
        <v>4.2355262349845999</v>
      </c>
      <c r="CK122">
        <f t="shared" ca="1" si="501"/>
        <v>0</v>
      </c>
      <c r="CL122">
        <f t="shared" ca="1" si="502"/>
        <v>0</v>
      </c>
      <c r="CM122">
        <f t="shared" ca="1" si="503"/>
        <v>27.64</v>
      </c>
      <c r="CN122">
        <f t="shared" ca="1" si="504"/>
        <v>37.199944365964967</v>
      </c>
      <c r="CO122">
        <f t="shared" ca="1" si="505"/>
        <v>0</v>
      </c>
      <c r="CP122">
        <f t="shared" ca="1" si="506"/>
        <v>0</v>
      </c>
      <c r="CQ122">
        <f t="shared" ca="1" si="507"/>
        <v>23.976640125261998</v>
      </c>
      <c r="CR122">
        <f t="shared" ca="1" si="508"/>
        <v>0</v>
      </c>
      <c r="CS122">
        <f t="shared" ca="1" si="509"/>
        <v>0</v>
      </c>
      <c r="CT122">
        <f t="shared" ca="1" si="510"/>
        <v>0</v>
      </c>
      <c r="CU122">
        <f t="shared" ca="1" si="511"/>
        <v>0</v>
      </c>
      <c r="CV122">
        <f t="shared" ca="1" si="512"/>
        <v>0</v>
      </c>
      <c r="CW122">
        <f t="shared" ca="1" si="513"/>
        <v>0</v>
      </c>
      <c r="CX122">
        <f t="shared" ca="1" si="514"/>
        <v>15.6585142030697</v>
      </c>
      <c r="CY122">
        <f t="shared" ca="1" si="515"/>
        <v>80.242129944570408</v>
      </c>
      <c r="CZ122">
        <f t="shared" ca="1" si="516"/>
        <v>0</v>
      </c>
      <c r="DA122">
        <f t="shared" ca="1" si="517"/>
        <v>0</v>
      </c>
      <c r="DB122">
        <f t="shared" ca="1" si="518"/>
        <v>0</v>
      </c>
      <c r="DC122">
        <f t="shared" ca="1" si="519"/>
        <v>-2.9675595238095163</v>
      </c>
      <c r="DD122">
        <f t="shared" ca="1" si="520"/>
        <v>0</v>
      </c>
      <c r="DE122">
        <f t="shared" ca="1" si="521"/>
        <v>-1.3025488158226233</v>
      </c>
      <c r="DF122">
        <f t="shared" ca="1" si="522"/>
        <v>-4.9122685185185135</v>
      </c>
      <c r="DG122">
        <f t="shared" ca="1" si="523"/>
        <v>-5.8097530864197466</v>
      </c>
      <c r="DH122">
        <f t="shared" ca="1" si="524"/>
        <v>0</v>
      </c>
      <c r="DI122">
        <f t="shared" ca="1" si="525"/>
        <v>0.71428571428571397</v>
      </c>
      <c r="DJ122">
        <f t="shared" ca="1" si="526"/>
        <v>7</v>
      </c>
      <c r="DK122">
        <f t="shared" ca="1" si="527"/>
        <v>3</v>
      </c>
      <c r="DL122">
        <f t="shared" ca="1" si="528"/>
        <v>1</v>
      </c>
      <c r="DM122">
        <f t="shared" ca="1" si="529"/>
        <v>0</v>
      </c>
      <c r="DN122">
        <f t="shared" ca="1" si="530"/>
        <v>0</v>
      </c>
      <c r="DO122">
        <f t="shared" ca="1" si="531"/>
        <v>0</v>
      </c>
      <c r="DP122">
        <f t="shared" ca="1" si="532"/>
        <v>0.33333333333333331</v>
      </c>
      <c r="DQ122">
        <f t="shared" ca="1" si="533"/>
        <v>0</v>
      </c>
      <c r="DR122">
        <f t="shared" ca="1" si="534"/>
        <v>0.33333333333333331</v>
      </c>
      <c r="DS122">
        <f t="shared" ca="1" si="535"/>
        <v>0</v>
      </c>
      <c r="DT122">
        <f t="shared" ca="1" si="536"/>
        <v>1</v>
      </c>
      <c r="DU122">
        <f t="shared" ca="1" si="537"/>
        <v>2</v>
      </c>
      <c r="DV122">
        <f t="shared" ca="1" si="538"/>
        <v>3.3333333333333335</v>
      </c>
      <c r="DW122">
        <f t="shared" ca="1" si="539"/>
        <v>0</v>
      </c>
      <c r="DX122">
        <f t="shared" ca="1" si="540"/>
        <v>0</v>
      </c>
      <c r="DY122">
        <f t="shared" ca="1" si="541"/>
        <v>0</v>
      </c>
      <c r="DZ122">
        <f t="shared" ca="1" si="542"/>
        <v>0.33333333333333331</v>
      </c>
      <c r="EA122">
        <f t="shared" ca="1" si="543"/>
        <v>-2.8342333333333229</v>
      </c>
      <c r="EB122">
        <f t="shared" ca="1" si="544"/>
        <v>26.120099999999997</v>
      </c>
      <c r="EC122">
        <f t="shared" ca="1" si="545"/>
        <v>0</v>
      </c>
      <c r="ED122">
        <f t="shared" ca="1" si="546"/>
        <v>0</v>
      </c>
      <c r="EE122">
        <f t="shared" ca="1" si="547"/>
        <v>0</v>
      </c>
      <c r="EF122">
        <f t="shared" ca="1" si="548"/>
        <v>0</v>
      </c>
      <c r="EG122">
        <f t="shared" ca="1" si="549"/>
        <v>0</v>
      </c>
      <c r="EH122">
        <f t="shared" ca="1" si="550"/>
        <v>0</v>
      </c>
      <c r="EI122">
        <f t="shared" ca="1" si="551"/>
        <v>0</v>
      </c>
      <c r="EJ122">
        <f t="shared" ca="1" si="552"/>
        <v>0</v>
      </c>
      <c r="EK122">
        <f t="shared" ca="1" si="553"/>
        <v>0</v>
      </c>
      <c r="EL122">
        <f t="shared" ca="1" si="554"/>
        <v>0</v>
      </c>
      <c r="EM122">
        <f t="shared" ca="1" si="555"/>
        <v>0</v>
      </c>
      <c r="EN122">
        <f t="shared" ca="1" si="556"/>
        <v>0</v>
      </c>
      <c r="EO122">
        <f t="shared" ca="1" si="557"/>
        <v>0</v>
      </c>
      <c r="EP122">
        <f t="shared" ca="1" si="558"/>
        <v>0</v>
      </c>
      <c r="EQ122">
        <f t="shared" ca="1" si="559"/>
        <v>0</v>
      </c>
      <c r="ER122">
        <f t="shared" ca="1" si="560"/>
        <v>0</v>
      </c>
      <c r="ES122">
        <f t="shared" ca="1" si="561"/>
        <v>0</v>
      </c>
      <c r="ET122">
        <f t="shared" ca="1" si="562"/>
        <v>0</v>
      </c>
      <c r="EU122">
        <f t="shared" ca="1" si="563"/>
        <v>0</v>
      </c>
      <c r="EV122">
        <f t="shared" ca="1" si="564"/>
        <v>0</v>
      </c>
      <c r="EW122">
        <f t="shared" ca="1" si="565"/>
        <v>0</v>
      </c>
      <c r="EX122">
        <f t="shared" ca="1" si="566"/>
        <v>0</v>
      </c>
      <c r="EY122">
        <f t="shared" ca="1" si="567"/>
        <v>0</v>
      </c>
      <c r="EZ122">
        <f t="shared" ca="1" si="568"/>
        <v>0</v>
      </c>
      <c r="FA122">
        <f t="shared" ca="1" si="569"/>
        <v>0</v>
      </c>
      <c r="FB122">
        <f t="shared" ca="1" si="570"/>
        <v>0</v>
      </c>
      <c r="FC122">
        <f t="shared" ca="1" si="571"/>
        <v>0</v>
      </c>
      <c r="FD122">
        <f t="shared" ca="1" si="572"/>
        <v>0</v>
      </c>
      <c r="FE122">
        <f t="shared" ca="1" si="573"/>
        <v>0</v>
      </c>
      <c r="FF122">
        <f t="shared" ca="1" si="574"/>
        <v>0</v>
      </c>
      <c r="FG122">
        <f t="shared" ca="1" si="575"/>
        <v>0</v>
      </c>
      <c r="FH122">
        <f t="shared" ca="1" si="576"/>
        <v>0</v>
      </c>
      <c r="FI122">
        <f t="shared" ca="1" si="577"/>
        <v>0</v>
      </c>
      <c r="FJ122">
        <f t="shared" ca="1" si="578"/>
        <v>0</v>
      </c>
      <c r="FK122">
        <f t="shared" ca="1" si="579"/>
        <v>0.33333333333333331</v>
      </c>
      <c r="FL122">
        <f t="shared" ca="1" si="580"/>
        <v>0</v>
      </c>
      <c r="FM122">
        <f t="shared" ca="1" si="581"/>
        <v>0</v>
      </c>
      <c r="FN122">
        <f t="shared" ca="1" si="582"/>
        <v>0</v>
      </c>
      <c r="FO122">
        <f t="shared" ca="1" si="583"/>
        <v>0</v>
      </c>
      <c r="FP122">
        <f t="shared" ca="1" si="584"/>
        <v>0</v>
      </c>
      <c r="FQ122">
        <f t="shared" ca="1" si="585"/>
        <v>0</v>
      </c>
      <c r="FR122">
        <f t="shared" ca="1" si="586"/>
        <v>0</v>
      </c>
      <c r="FS122">
        <f t="shared" ca="1" si="587"/>
        <v>0</v>
      </c>
      <c r="FT122">
        <f t="shared" ca="1" si="588"/>
        <v>0</v>
      </c>
      <c r="FU122">
        <f t="shared" ca="1" si="589"/>
        <v>1</v>
      </c>
      <c r="FV122">
        <f t="shared" ca="1" si="590"/>
        <v>0</v>
      </c>
      <c r="FW122">
        <f t="shared" ca="1" si="591"/>
        <v>0</v>
      </c>
      <c r="FX122">
        <f t="shared" ca="1" si="592"/>
        <v>0</v>
      </c>
      <c r="FY122">
        <f t="shared" ca="1" si="593"/>
        <v>0</v>
      </c>
      <c r="FZ122">
        <f t="shared" ca="1" si="594"/>
        <v>0</v>
      </c>
      <c r="GA122">
        <f t="shared" ca="1" si="595"/>
        <v>0</v>
      </c>
      <c r="GB122">
        <f t="shared" ca="1" si="596"/>
        <v>0</v>
      </c>
      <c r="GC122">
        <f t="shared" ca="1" si="597"/>
        <v>0</v>
      </c>
      <c r="GD122">
        <f t="shared" ca="1" si="598"/>
        <v>0</v>
      </c>
      <c r="GE122">
        <f t="shared" ca="1" si="599"/>
        <v>0</v>
      </c>
      <c r="GF122">
        <f t="shared" ca="1" si="600"/>
        <v>0</v>
      </c>
      <c r="GG122">
        <f t="shared" ca="1" si="601"/>
        <v>0</v>
      </c>
      <c r="GH122">
        <f t="shared" ca="1" si="602"/>
        <v>0</v>
      </c>
      <c r="GI122">
        <f t="shared" ca="1" si="603"/>
        <v>0</v>
      </c>
      <c r="GJ122">
        <f t="shared" ca="1" si="604"/>
        <v>0</v>
      </c>
      <c r="GK122">
        <f t="shared" ca="1" si="605"/>
        <v>0</v>
      </c>
      <c r="GL122">
        <f t="shared" ca="1" si="606"/>
        <v>0</v>
      </c>
      <c r="GM122">
        <f t="shared" ca="1" si="607"/>
        <v>0</v>
      </c>
      <c r="GN122">
        <f t="shared" ca="1" si="608"/>
        <v>0</v>
      </c>
      <c r="GO122">
        <f t="shared" ca="1" si="609"/>
        <v>0</v>
      </c>
      <c r="GP122">
        <f t="shared" ca="1" si="610"/>
        <v>0</v>
      </c>
      <c r="GQ122">
        <f t="shared" ca="1" si="611"/>
        <v>0</v>
      </c>
      <c r="GR122">
        <f t="shared" ca="1" si="612"/>
        <v>0</v>
      </c>
      <c r="GS122">
        <f t="shared" ca="1" si="613"/>
        <v>0</v>
      </c>
      <c r="GT122">
        <f t="shared" ca="1" si="614"/>
        <v>0</v>
      </c>
      <c r="GU122">
        <f t="shared" ca="1" si="615"/>
        <v>0</v>
      </c>
      <c r="GV122">
        <f t="shared" ca="1" si="616"/>
        <v>0</v>
      </c>
      <c r="GW122">
        <f t="shared" ca="1" si="617"/>
        <v>0</v>
      </c>
      <c r="GX122">
        <f t="shared" ca="1" si="618"/>
        <v>0</v>
      </c>
      <c r="GY122">
        <f t="shared" ca="1" si="619"/>
        <v>1</v>
      </c>
      <c r="GZ122">
        <f t="shared" ca="1" si="620"/>
        <v>0</v>
      </c>
      <c r="HA122">
        <f t="shared" ca="1" si="621"/>
        <v>0</v>
      </c>
      <c r="HB122">
        <f t="shared" ca="1" si="622"/>
        <v>0</v>
      </c>
      <c r="HC122">
        <f t="shared" ca="1" si="623"/>
        <v>0</v>
      </c>
      <c r="HD122">
        <f t="shared" ca="1" si="624"/>
        <v>0</v>
      </c>
      <c r="HE122">
        <f t="shared" ca="1" si="625"/>
        <v>0</v>
      </c>
      <c r="HF122">
        <f t="shared" ca="1" si="626"/>
        <v>0</v>
      </c>
      <c r="HG122">
        <f t="shared" ca="1" si="627"/>
        <v>0</v>
      </c>
      <c r="HH122">
        <f t="shared" ca="1" si="628"/>
        <v>0</v>
      </c>
      <c r="HI122">
        <f t="shared" ca="1" si="629"/>
        <v>0</v>
      </c>
    </row>
    <row r="123" spans="2:217" x14ac:dyDescent="0.2">
      <c r="B123" s="2">
        <v>45353</v>
      </c>
      <c r="C123">
        <v>2</v>
      </c>
      <c r="D123">
        <v>1</v>
      </c>
      <c r="E123">
        <v>4</v>
      </c>
      <c r="F123">
        <v>11</v>
      </c>
      <c r="G123" s="5">
        <v>16</v>
      </c>
      <c r="H123">
        <f t="shared" ca="1" si="420"/>
        <v>5.666666666666667</v>
      </c>
      <c r="I123">
        <f t="shared" ca="1" si="421"/>
        <v>12.666666666666666</v>
      </c>
      <c r="J123">
        <f t="shared" ca="1" si="422"/>
        <v>7.4409182098765401</v>
      </c>
      <c r="K123">
        <f t="shared" ca="1" si="423"/>
        <v>-3.7340364386495302</v>
      </c>
      <c r="L123">
        <f t="shared" ca="1" si="424"/>
        <v>7.4409182098765401</v>
      </c>
      <c r="M123">
        <f t="shared" ca="1" si="425"/>
        <v>0</v>
      </c>
      <c r="N123">
        <f t="shared" ca="1" si="426"/>
        <v>0.50905511686749172</v>
      </c>
      <c r="O123">
        <f t="shared" ca="1" si="427"/>
        <v>221.74133333333302</v>
      </c>
      <c r="P123">
        <f t="shared" ca="1" si="428"/>
        <v>208.97333333333233</v>
      </c>
      <c r="Q123">
        <f t="shared" ca="1" si="429"/>
        <v>221.67333073866666</v>
      </c>
      <c r="R123">
        <f t="shared" ca="1" si="430"/>
        <v>47.333333333333336</v>
      </c>
      <c r="S123">
        <f t="shared" ca="1" si="431"/>
        <v>0</v>
      </c>
      <c r="T123">
        <f t="shared" ca="1" si="432"/>
        <v>0.34400665352273369</v>
      </c>
      <c r="U123">
        <f t="shared" ca="1" si="433"/>
        <v>-1</v>
      </c>
      <c r="V123">
        <f t="shared" ca="1" si="434"/>
        <v>1</v>
      </c>
      <c r="W123">
        <f t="shared" ca="1" si="435"/>
        <v>0.34400665352273369</v>
      </c>
      <c r="X123">
        <f t="shared" ca="1" si="436"/>
        <v>1.9292929292929231</v>
      </c>
      <c r="Y123">
        <f t="shared" ca="1" si="437"/>
        <v>2.7272727272727266</v>
      </c>
      <c r="Z123">
        <f t="shared" ca="1" si="438"/>
        <v>3.2727272727272698</v>
      </c>
      <c r="AA123">
        <f t="shared" ca="1" si="439"/>
        <v>-1.822459473041522E-15</v>
      </c>
      <c r="AB123">
        <f t="shared" ca="1" si="440"/>
        <v>-0.23676302765017199</v>
      </c>
      <c r="AC123">
        <f t="shared" ca="1" si="441"/>
        <v>-0.55387229236880953</v>
      </c>
      <c r="AD123">
        <f t="shared" ca="1" si="442"/>
        <v>-2.6137324149956669</v>
      </c>
      <c r="AE123">
        <f t="shared" ca="1" si="443"/>
        <v>-0.54100688973479205</v>
      </c>
      <c r="AF123">
        <f t="shared" ca="1" si="444"/>
        <v>-3.3240742610050664</v>
      </c>
      <c r="AG123">
        <f t="shared" ca="1" si="445"/>
        <v>-1.3419761621798926E-16</v>
      </c>
      <c r="AH123">
        <f t="shared" ca="1" si="446"/>
        <v>-1.8907522680545465</v>
      </c>
      <c r="AI123">
        <f t="shared" ca="1" si="447"/>
        <v>1.9199985024012002E-6</v>
      </c>
      <c r="AJ123">
        <f t="shared" ca="1" si="448"/>
        <v>385.03594781102129</v>
      </c>
      <c r="AK123">
        <f t="shared" ca="1" si="449"/>
        <v>16.154700538379235</v>
      </c>
      <c r="AL123">
        <f t="shared" ca="1" si="450"/>
        <v>16.3251780685091</v>
      </c>
      <c r="AM123">
        <f t="shared" ca="1" si="451"/>
        <v>5.8160096930188336</v>
      </c>
      <c r="AN123">
        <f t="shared" ca="1" si="452"/>
        <v>8.1418088268476332</v>
      </c>
      <c r="AO123">
        <f t="shared" ca="1" si="453"/>
        <v>7.6485809175831827</v>
      </c>
      <c r="AP123">
        <f t="shared" ca="1" si="454"/>
        <v>1.4736067977499754</v>
      </c>
      <c r="AQ123">
        <f t="shared" ca="1" si="455"/>
        <v>0.6951367322083194</v>
      </c>
      <c r="AR123">
        <f t="shared" ca="1" si="456"/>
        <v>0.6951367322083194</v>
      </c>
      <c r="AS123">
        <f t="shared" ca="1" si="457"/>
        <v>0.32673503277082733</v>
      </c>
      <c r="AT123">
        <f t="shared" ca="1" si="458"/>
        <v>0.32673503277082733</v>
      </c>
      <c r="AU123">
        <f t="shared" ca="1" si="459"/>
        <v>0.1529508497187472</v>
      </c>
      <c r="AV123">
        <f t="shared" ca="1" si="460"/>
        <v>0.1529508497187472</v>
      </c>
      <c r="AW123">
        <f t="shared" ca="1" si="461"/>
        <v>0.42999999999999994</v>
      </c>
      <c r="AX123">
        <f t="shared" ca="1" si="462"/>
        <v>18046.8348437735</v>
      </c>
      <c r="AY123">
        <f t="shared" ca="1" si="463"/>
        <v>1.14310716678823</v>
      </c>
      <c r="AZ123">
        <f t="shared" ca="1" si="464"/>
        <v>8.3311545643313636</v>
      </c>
      <c r="BA123">
        <f t="shared" ca="1" si="465"/>
        <v>7.3404934810778188</v>
      </c>
      <c r="BB123">
        <f t="shared" ca="1" si="466"/>
        <v>83.852274080728805</v>
      </c>
      <c r="BC123">
        <f t="shared" ca="1" si="467"/>
        <v>29.689381850270298</v>
      </c>
      <c r="BD123">
        <f t="shared" ca="1" si="468"/>
        <v>0</v>
      </c>
      <c r="BE123">
        <f t="shared" ca="1" si="469"/>
        <v>0</v>
      </c>
      <c r="BF123">
        <f t="shared" ca="1" si="470"/>
        <v>0</v>
      </c>
      <c r="BG123">
        <f t="shared" ca="1" si="471"/>
        <v>0</v>
      </c>
      <c r="BH123">
        <f t="shared" ca="1" si="472"/>
        <v>4.2355262349845999</v>
      </c>
      <c r="BI123">
        <f t="shared" ca="1" si="473"/>
        <v>0</v>
      </c>
      <c r="BJ123">
        <f t="shared" ca="1" si="474"/>
        <v>0</v>
      </c>
      <c r="BK123">
        <f t="shared" ca="1" si="475"/>
        <v>0</v>
      </c>
      <c r="BL123">
        <f t="shared" ca="1" si="476"/>
        <v>0</v>
      </c>
      <c r="BM123">
        <f t="shared" ca="1" si="477"/>
        <v>18.8872425251888</v>
      </c>
      <c r="BN123">
        <f t="shared" ca="1" si="478"/>
        <v>8.2274087318950127</v>
      </c>
      <c r="BO123">
        <f t="shared" ca="1" si="479"/>
        <v>10.348859637464427</v>
      </c>
      <c r="BP123">
        <f t="shared" ca="1" si="480"/>
        <v>11.522974390273385</v>
      </c>
      <c r="BQ123">
        <f t="shared" ca="1" si="481"/>
        <v>47.175574128233734</v>
      </c>
      <c r="BR123">
        <f t="shared" ca="1" si="482"/>
        <v>0</v>
      </c>
      <c r="BS123">
        <f t="shared" ca="1" si="483"/>
        <v>0</v>
      </c>
      <c r="BT123">
        <f t="shared" ca="1" si="484"/>
        <v>0</v>
      </c>
      <c r="BU123">
        <f t="shared" ca="1" si="485"/>
        <v>0</v>
      </c>
      <c r="BV123">
        <f t="shared" ca="1" si="486"/>
        <v>17.313777880855834</v>
      </c>
      <c r="BW123">
        <f t="shared" ca="1" si="487"/>
        <v>6.4968596843159396</v>
      </c>
      <c r="BX123">
        <f t="shared" ca="1" si="488"/>
        <v>11.925181676671132</v>
      </c>
      <c r="BY123">
        <f t="shared" ca="1" si="489"/>
        <v>0</v>
      </c>
      <c r="BZ123">
        <f t="shared" ca="1" si="490"/>
        <v>0</v>
      </c>
      <c r="CA123">
        <f t="shared" ca="1" si="491"/>
        <v>29.689381850270298</v>
      </c>
      <c r="CB123">
        <f t="shared" ca="1" si="492"/>
        <v>0</v>
      </c>
      <c r="CC123">
        <f t="shared" ca="1" si="493"/>
        <v>0</v>
      </c>
      <c r="CD123">
        <f t="shared" ca="1" si="494"/>
        <v>0</v>
      </c>
      <c r="CE123">
        <f t="shared" ca="1" si="495"/>
        <v>6.4968596843159396</v>
      </c>
      <c r="CF123">
        <f t="shared" ca="1" si="496"/>
        <v>2.1243083004431234</v>
      </c>
      <c r="CG123">
        <f t="shared" ca="1" si="497"/>
        <v>0</v>
      </c>
      <c r="CH123">
        <f t="shared" ca="1" si="498"/>
        <v>30.294619453957168</v>
      </c>
      <c r="CI123">
        <f t="shared" ca="1" si="499"/>
        <v>10.070697846105466</v>
      </c>
      <c r="CJ123">
        <f t="shared" ca="1" si="500"/>
        <v>4.2355262349845999</v>
      </c>
      <c r="CK123">
        <f t="shared" ca="1" si="501"/>
        <v>0</v>
      </c>
      <c r="CL123">
        <f t="shared" ca="1" si="502"/>
        <v>0</v>
      </c>
      <c r="CM123">
        <f t="shared" ca="1" si="503"/>
        <v>27.64</v>
      </c>
      <c r="CN123">
        <f t="shared" ca="1" si="504"/>
        <v>41.448560966851197</v>
      </c>
      <c r="CO123">
        <f t="shared" ca="1" si="505"/>
        <v>0</v>
      </c>
      <c r="CP123">
        <f t="shared" ca="1" si="506"/>
        <v>0</v>
      </c>
      <c r="CQ123">
        <f t="shared" ca="1" si="507"/>
        <v>23.976640125261998</v>
      </c>
      <c r="CR123">
        <f t="shared" ca="1" si="508"/>
        <v>0</v>
      </c>
      <c r="CS123">
        <f t="shared" ca="1" si="509"/>
        <v>0</v>
      </c>
      <c r="CT123">
        <f t="shared" ca="1" si="510"/>
        <v>0</v>
      </c>
      <c r="CU123">
        <f t="shared" ca="1" si="511"/>
        <v>0</v>
      </c>
      <c r="CV123">
        <f t="shared" ca="1" si="512"/>
        <v>0</v>
      </c>
      <c r="CW123">
        <f t="shared" ca="1" si="513"/>
        <v>0</v>
      </c>
      <c r="CX123">
        <f t="shared" ca="1" si="514"/>
        <v>17.48619227796333</v>
      </c>
      <c r="CY123">
        <f t="shared" ca="1" si="515"/>
        <v>90.926422469450401</v>
      </c>
      <c r="CZ123">
        <f t="shared" ca="1" si="516"/>
        <v>0</v>
      </c>
      <c r="DA123">
        <f t="shared" ca="1" si="517"/>
        <v>0</v>
      </c>
      <c r="DB123">
        <f t="shared" ca="1" si="518"/>
        <v>0</v>
      </c>
      <c r="DC123">
        <f t="shared" ca="1" si="519"/>
        <v>-3.1899959320147731</v>
      </c>
      <c r="DD123">
        <f t="shared" ca="1" si="520"/>
        <v>0</v>
      </c>
      <c r="DE123">
        <f t="shared" ca="1" si="521"/>
        <v>-1.6122292821449535</v>
      </c>
      <c r="DF123">
        <f t="shared" ca="1" si="522"/>
        <v>-7.3395534139581704</v>
      </c>
      <c r="DG123">
        <f t="shared" ca="1" si="523"/>
        <v>-6.0346438413328229</v>
      </c>
      <c r="DH123">
        <f t="shared" ca="1" si="524"/>
        <v>0</v>
      </c>
      <c r="DI123">
        <f t="shared" ca="1" si="525"/>
        <v>0.77777777777777768</v>
      </c>
      <c r="DJ123">
        <f t="shared" ca="1" si="526"/>
        <v>7.666666666666667</v>
      </c>
      <c r="DK123">
        <f t="shared" ca="1" si="527"/>
        <v>3</v>
      </c>
      <c r="DL123">
        <f t="shared" ca="1" si="528"/>
        <v>1</v>
      </c>
      <c r="DM123">
        <f t="shared" ca="1" si="529"/>
        <v>0</v>
      </c>
      <c r="DN123">
        <f t="shared" ca="1" si="530"/>
        <v>0</v>
      </c>
      <c r="DO123">
        <f t="shared" ca="1" si="531"/>
        <v>0</v>
      </c>
      <c r="DP123">
        <f t="shared" ca="1" si="532"/>
        <v>0.33333333333333331</v>
      </c>
      <c r="DQ123">
        <f t="shared" ca="1" si="533"/>
        <v>0</v>
      </c>
      <c r="DR123">
        <f t="shared" ca="1" si="534"/>
        <v>0.33333333333333331</v>
      </c>
      <c r="DS123">
        <f t="shared" ca="1" si="535"/>
        <v>0</v>
      </c>
      <c r="DT123">
        <f t="shared" ca="1" si="536"/>
        <v>1</v>
      </c>
      <c r="DU123">
        <f t="shared" ca="1" si="537"/>
        <v>2</v>
      </c>
      <c r="DV123">
        <f t="shared" ca="1" si="538"/>
        <v>4</v>
      </c>
      <c r="DW123">
        <f t="shared" ca="1" si="539"/>
        <v>0</v>
      </c>
      <c r="DX123">
        <f t="shared" ca="1" si="540"/>
        <v>0</v>
      </c>
      <c r="DY123">
        <f t="shared" ca="1" si="541"/>
        <v>0</v>
      </c>
      <c r="DZ123">
        <f t="shared" ca="1" si="542"/>
        <v>0.33333333333333331</v>
      </c>
      <c r="EA123">
        <f t="shared" ca="1" si="543"/>
        <v>-2.6900333333333233</v>
      </c>
      <c r="EB123">
        <f t="shared" ca="1" si="544"/>
        <v>29.281433333333336</v>
      </c>
      <c r="EC123">
        <f t="shared" ca="1" si="545"/>
        <v>0</v>
      </c>
      <c r="ED123">
        <f t="shared" ca="1" si="546"/>
        <v>0</v>
      </c>
      <c r="EE123">
        <f t="shared" ca="1" si="547"/>
        <v>0</v>
      </c>
      <c r="EF123">
        <f t="shared" ca="1" si="548"/>
        <v>0</v>
      </c>
      <c r="EG123">
        <f t="shared" ca="1" si="549"/>
        <v>0</v>
      </c>
      <c r="EH123">
        <f t="shared" ca="1" si="550"/>
        <v>0</v>
      </c>
      <c r="EI123">
        <f t="shared" ca="1" si="551"/>
        <v>0</v>
      </c>
      <c r="EJ123">
        <f t="shared" ca="1" si="552"/>
        <v>0</v>
      </c>
      <c r="EK123">
        <f t="shared" ca="1" si="553"/>
        <v>0</v>
      </c>
      <c r="EL123">
        <f t="shared" ca="1" si="554"/>
        <v>0</v>
      </c>
      <c r="EM123">
        <f t="shared" ca="1" si="555"/>
        <v>0</v>
      </c>
      <c r="EN123">
        <f t="shared" ca="1" si="556"/>
        <v>0</v>
      </c>
      <c r="EO123">
        <f t="shared" ca="1" si="557"/>
        <v>0</v>
      </c>
      <c r="EP123">
        <f t="shared" ca="1" si="558"/>
        <v>0</v>
      </c>
      <c r="EQ123">
        <f t="shared" ca="1" si="559"/>
        <v>0</v>
      </c>
      <c r="ER123">
        <f t="shared" ca="1" si="560"/>
        <v>0</v>
      </c>
      <c r="ES123">
        <f t="shared" ca="1" si="561"/>
        <v>0</v>
      </c>
      <c r="ET123">
        <f t="shared" ca="1" si="562"/>
        <v>0</v>
      </c>
      <c r="EU123">
        <f t="shared" ca="1" si="563"/>
        <v>0</v>
      </c>
      <c r="EV123">
        <f t="shared" ca="1" si="564"/>
        <v>0</v>
      </c>
      <c r="EW123">
        <f t="shared" ca="1" si="565"/>
        <v>0</v>
      </c>
      <c r="EX123">
        <f t="shared" ca="1" si="566"/>
        <v>0</v>
      </c>
      <c r="EY123">
        <f t="shared" ca="1" si="567"/>
        <v>0</v>
      </c>
      <c r="EZ123">
        <f t="shared" ca="1" si="568"/>
        <v>0</v>
      </c>
      <c r="FA123">
        <f t="shared" ca="1" si="569"/>
        <v>0</v>
      </c>
      <c r="FB123">
        <f t="shared" ca="1" si="570"/>
        <v>0</v>
      </c>
      <c r="FC123">
        <f t="shared" ca="1" si="571"/>
        <v>0</v>
      </c>
      <c r="FD123">
        <f t="shared" ca="1" si="572"/>
        <v>0</v>
      </c>
      <c r="FE123">
        <f t="shared" ca="1" si="573"/>
        <v>0</v>
      </c>
      <c r="FF123">
        <f t="shared" ca="1" si="574"/>
        <v>0</v>
      </c>
      <c r="FG123">
        <f t="shared" ca="1" si="575"/>
        <v>0</v>
      </c>
      <c r="FH123">
        <f t="shared" ca="1" si="576"/>
        <v>0</v>
      </c>
      <c r="FI123">
        <f t="shared" ca="1" si="577"/>
        <v>0</v>
      </c>
      <c r="FJ123">
        <f t="shared" ca="1" si="578"/>
        <v>0</v>
      </c>
      <c r="FK123">
        <f t="shared" ca="1" si="579"/>
        <v>0.33333333333333331</v>
      </c>
      <c r="FL123">
        <f t="shared" ca="1" si="580"/>
        <v>0</v>
      </c>
      <c r="FM123">
        <f t="shared" ca="1" si="581"/>
        <v>0</v>
      </c>
      <c r="FN123">
        <f t="shared" ca="1" si="582"/>
        <v>0</v>
      </c>
      <c r="FO123">
        <f t="shared" ca="1" si="583"/>
        <v>0</v>
      </c>
      <c r="FP123">
        <f t="shared" ca="1" si="584"/>
        <v>0</v>
      </c>
      <c r="FQ123">
        <f t="shared" ca="1" si="585"/>
        <v>0</v>
      </c>
      <c r="FR123">
        <f t="shared" ca="1" si="586"/>
        <v>0</v>
      </c>
      <c r="FS123">
        <f t="shared" ca="1" si="587"/>
        <v>0</v>
      </c>
      <c r="FT123">
        <f t="shared" ca="1" si="588"/>
        <v>0</v>
      </c>
      <c r="FU123">
        <f t="shared" ca="1" si="589"/>
        <v>1</v>
      </c>
      <c r="FV123">
        <f t="shared" ca="1" si="590"/>
        <v>0</v>
      </c>
      <c r="FW123">
        <f t="shared" ca="1" si="591"/>
        <v>0</v>
      </c>
      <c r="FX123">
        <f t="shared" ca="1" si="592"/>
        <v>0</v>
      </c>
      <c r="FY123">
        <f t="shared" ca="1" si="593"/>
        <v>0</v>
      </c>
      <c r="FZ123">
        <f t="shared" ca="1" si="594"/>
        <v>0</v>
      </c>
      <c r="GA123">
        <f t="shared" ca="1" si="595"/>
        <v>0</v>
      </c>
      <c r="GB123">
        <f t="shared" ca="1" si="596"/>
        <v>0</v>
      </c>
      <c r="GC123">
        <f t="shared" ca="1" si="597"/>
        <v>0</v>
      </c>
      <c r="GD123">
        <f t="shared" ca="1" si="598"/>
        <v>0</v>
      </c>
      <c r="GE123">
        <f t="shared" ca="1" si="599"/>
        <v>0</v>
      </c>
      <c r="GF123">
        <f t="shared" ca="1" si="600"/>
        <v>0</v>
      </c>
      <c r="GG123">
        <f t="shared" ca="1" si="601"/>
        <v>0</v>
      </c>
      <c r="GH123">
        <f t="shared" ca="1" si="602"/>
        <v>0</v>
      </c>
      <c r="GI123">
        <f t="shared" ca="1" si="603"/>
        <v>0</v>
      </c>
      <c r="GJ123">
        <f t="shared" ca="1" si="604"/>
        <v>0</v>
      </c>
      <c r="GK123">
        <f t="shared" ca="1" si="605"/>
        <v>0</v>
      </c>
      <c r="GL123">
        <f t="shared" ca="1" si="606"/>
        <v>0</v>
      </c>
      <c r="GM123">
        <f t="shared" ca="1" si="607"/>
        <v>0</v>
      </c>
      <c r="GN123">
        <f t="shared" ca="1" si="608"/>
        <v>0</v>
      </c>
      <c r="GO123">
        <f t="shared" ca="1" si="609"/>
        <v>0</v>
      </c>
      <c r="GP123">
        <f t="shared" ca="1" si="610"/>
        <v>0</v>
      </c>
      <c r="GQ123">
        <f t="shared" ca="1" si="611"/>
        <v>0</v>
      </c>
      <c r="GR123">
        <f t="shared" ca="1" si="612"/>
        <v>0</v>
      </c>
      <c r="GS123">
        <f t="shared" ca="1" si="613"/>
        <v>0</v>
      </c>
      <c r="GT123">
        <f t="shared" ca="1" si="614"/>
        <v>0</v>
      </c>
      <c r="GU123">
        <f t="shared" ca="1" si="615"/>
        <v>0</v>
      </c>
      <c r="GV123">
        <f t="shared" ca="1" si="616"/>
        <v>0</v>
      </c>
      <c r="GW123">
        <f t="shared" ca="1" si="617"/>
        <v>0</v>
      </c>
      <c r="GX123">
        <f t="shared" ca="1" si="618"/>
        <v>0</v>
      </c>
      <c r="GY123">
        <f t="shared" ca="1" si="619"/>
        <v>1</v>
      </c>
      <c r="GZ123">
        <f t="shared" ca="1" si="620"/>
        <v>0</v>
      </c>
      <c r="HA123">
        <f t="shared" ca="1" si="621"/>
        <v>0</v>
      </c>
      <c r="HB123">
        <f t="shared" ca="1" si="622"/>
        <v>0</v>
      </c>
      <c r="HC123">
        <f t="shared" ca="1" si="623"/>
        <v>0</v>
      </c>
      <c r="HD123">
        <f t="shared" ca="1" si="624"/>
        <v>0</v>
      </c>
      <c r="HE123">
        <f t="shared" ca="1" si="625"/>
        <v>0</v>
      </c>
      <c r="HF123">
        <f t="shared" ca="1" si="626"/>
        <v>0</v>
      </c>
      <c r="HG123">
        <f t="shared" ca="1" si="627"/>
        <v>0</v>
      </c>
      <c r="HH123">
        <f t="shared" ca="1" si="628"/>
        <v>0</v>
      </c>
      <c r="HI123">
        <f t="shared" ca="1" si="629"/>
        <v>0</v>
      </c>
    </row>
    <row r="124" spans="2:217" x14ac:dyDescent="0.2">
      <c r="B124" s="2">
        <v>45354</v>
      </c>
      <c r="C124">
        <v>1</v>
      </c>
      <c r="D124">
        <v>2</v>
      </c>
      <c r="E124">
        <v>4</v>
      </c>
      <c r="F124">
        <v>10</v>
      </c>
      <c r="G124" s="5">
        <v>110</v>
      </c>
      <c r="H124">
        <f t="shared" ca="1" si="420"/>
        <v>6.666666666666667</v>
      </c>
      <c r="I124">
        <f t="shared" ca="1" si="421"/>
        <v>12</v>
      </c>
      <c r="J124">
        <f t="shared" ca="1" si="422"/>
        <v>7.5541280864197491</v>
      </c>
      <c r="K124">
        <f t="shared" ca="1" si="423"/>
        <v>-3.5745543587805471</v>
      </c>
      <c r="L124">
        <f t="shared" ca="1" si="424"/>
        <v>7.5541280864197491</v>
      </c>
      <c r="M124">
        <f t="shared" ca="1" si="425"/>
        <v>0</v>
      </c>
      <c r="N124">
        <f t="shared" ca="1" si="426"/>
        <v>0.52736898633044971</v>
      </c>
      <c r="O124">
        <f t="shared" ca="1" si="427"/>
        <v>233.08033333333333</v>
      </c>
      <c r="P124">
        <f t="shared" ca="1" si="428"/>
        <v>220.98433333333233</v>
      </c>
      <c r="Q124">
        <f t="shared" ca="1" si="429"/>
        <v>233.00144738399999</v>
      </c>
      <c r="R124">
        <f t="shared" ca="1" si="430"/>
        <v>50.666666666666664</v>
      </c>
      <c r="S124">
        <f t="shared" ca="1" si="431"/>
        <v>0</v>
      </c>
      <c r="T124">
        <f t="shared" ca="1" si="432"/>
        <v>0.34401266928166035</v>
      </c>
      <c r="U124">
        <f t="shared" ca="1" si="433"/>
        <v>-1</v>
      </c>
      <c r="V124">
        <f t="shared" ca="1" si="434"/>
        <v>1</v>
      </c>
      <c r="W124">
        <f t="shared" ca="1" si="435"/>
        <v>0.34401266928166035</v>
      </c>
      <c r="X124">
        <f t="shared" ca="1" si="436"/>
        <v>1.7222222222222199</v>
      </c>
      <c r="Y124">
        <f t="shared" ca="1" si="437"/>
        <v>2.4666666666666668</v>
      </c>
      <c r="Z124">
        <f t="shared" ca="1" si="438"/>
        <v>3.0333333333333332</v>
      </c>
      <c r="AA124">
        <f t="shared" ca="1" si="439"/>
        <v>-1.3684490221704614E-15</v>
      </c>
      <c r="AB124">
        <f t="shared" ca="1" si="440"/>
        <v>-0.22572320481267302</v>
      </c>
      <c r="AC124">
        <f t="shared" ca="1" si="441"/>
        <v>-0.28382085974912785</v>
      </c>
      <c r="AD124">
        <f t="shared" ca="1" si="442"/>
        <v>-2.5690974226313936</v>
      </c>
      <c r="AE124">
        <f t="shared" ca="1" si="443"/>
        <v>-0.27050344486739619</v>
      </c>
      <c r="AF124">
        <f t="shared" ca="1" si="444"/>
        <v>-3.3259282934696368</v>
      </c>
      <c r="AG124">
        <f t="shared" ca="1" si="445"/>
        <v>1.0515971734673731E-17</v>
      </c>
      <c r="AH124">
        <f t="shared" ca="1" si="446"/>
        <v>-1.8903587113626132</v>
      </c>
      <c r="AI124">
        <f t="shared" ca="1" si="447"/>
        <v>2.9399982255010996E-6</v>
      </c>
      <c r="AJ124">
        <f t="shared" ca="1" si="448"/>
        <v>453.45405694115169</v>
      </c>
      <c r="AK124">
        <f t="shared" ca="1" si="449"/>
        <v>16.142734410091801</v>
      </c>
      <c r="AL124">
        <f t="shared" ca="1" si="450"/>
        <v>16.158511401842432</v>
      </c>
      <c r="AM124">
        <f t="shared" ca="1" si="451"/>
        <v>6.3160096930188336</v>
      </c>
      <c r="AN124">
        <f t="shared" ca="1" si="452"/>
        <v>8.4502843203619609</v>
      </c>
      <c r="AO124">
        <f t="shared" ca="1" si="453"/>
        <v>7.6485809175831827</v>
      </c>
      <c r="AP124">
        <f t="shared" ca="1" si="454"/>
        <v>1.806940131083306</v>
      </c>
      <c r="AQ124">
        <f t="shared" ca="1" si="455"/>
        <v>0.9451367322083164</v>
      </c>
      <c r="AR124">
        <f t="shared" ca="1" si="456"/>
        <v>0.9451367322083164</v>
      </c>
      <c r="AS124">
        <f t="shared" ca="1" si="457"/>
        <v>0.49340169943749396</v>
      </c>
      <c r="AT124">
        <f t="shared" ca="1" si="458"/>
        <v>0.49340169943749396</v>
      </c>
      <c r="AU124">
        <f t="shared" ca="1" si="459"/>
        <v>0.25491808286457845</v>
      </c>
      <c r="AV124">
        <f t="shared" ca="1" si="460"/>
        <v>0.25491808286457845</v>
      </c>
      <c r="AW124">
        <f t="shared" ca="1" si="461"/>
        <v>0.17</v>
      </c>
      <c r="AX124">
        <f t="shared" ca="1" si="462"/>
        <v>10455.853110844233</v>
      </c>
      <c r="AY124">
        <f t="shared" ca="1" si="463"/>
        <v>1.4587705337706984</v>
      </c>
      <c r="AZ124">
        <f t="shared" ca="1" si="464"/>
        <v>6.8483231962931468</v>
      </c>
      <c r="BA124">
        <f t="shared" ca="1" si="465"/>
        <v>5.0571060242340993</v>
      </c>
      <c r="BB124">
        <f t="shared" ca="1" si="466"/>
        <v>88.23638303490857</v>
      </c>
      <c r="BC124">
        <f t="shared" ca="1" si="467"/>
        <v>29.689381850270298</v>
      </c>
      <c r="BD124">
        <f t="shared" ca="1" si="468"/>
        <v>0</v>
      </c>
      <c r="BE124">
        <f t="shared" ca="1" si="469"/>
        <v>0</v>
      </c>
      <c r="BF124">
        <f t="shared" ca="1" si="470"/>
        <v>0</v>
      </c>
      <c r="BG124">
        <f t="shared" ca="1" si="471"/>
        <v>0</v>
      </c>
      <c r="BH124">
        <f t="shared" ca="1" si="472"/>
        <v>4.2355262349845999</v>
      </c>
      <c r="BI124">
        <f t="shared" ca="1" si="473"/>
        <v>0</v>
      </c>
      <c r="BJ124">
        <f t="shared" ca="1" si="474"/>
        <v>0</v>
      </c>
      <c r="BK124">
        <f t="shared" ca="1" si="475"/>
        <v>0</v>
      </c>
      <c r="BL124">
        <f t="shared" ca="1" si="476"/>
        <v>0</v>
      </c>
      <c r="BM124">
        <f t="shared" ca="1" si="477"/>
        <v>24.549668031752599</v>
      </c>
      <c r="BN124">
        <f t="shared" ca="1" si="478"/>
        <v>5.8332759615744507</v>
      </c>
      <c r="BO124">
        <f t="shared" ca="1" si="479"/>
        <v>9.2747313068437265</v>
      </c>
      <c r="BP124">
        <f t="shared" ca="1" si="480"/>
        <v>13.807571983890393</v>
      </c>
      <c r="BQ124">
        <f t="shared" ca="1" si="481"/>
        <v>46.261735090786907</v>
      </c>
      <c r="BR124">
        <f t="shared" ca="1" si="482"/>
        <v>0</v>
      </c>
      <c r="BS124">
        <f t="shared" ca="1" si="483"/>
        <v>0</v>
      </c>
      <c r="BT124">
        <f t="shared" ca="1" si="484"/>
        <v>0</v>
      </c>
      <c r="BU124">
        <f t="shared" ca="1" si="485"/>
        <v>0</v>
      </c>
      <c r="BV124">
        <f t="shared" ca="1" si="486"/>
        <v>10.781197240871046</v>
      </c>
      <c r="BW124">
        <f t="shared" ca="1" si="487"/>
        <v>6.4968596843159396</v>
      </c>
      <c r="BX124">
        <f t="shared" ca="1" si="488"/>
        <v>23.850363353342264</v>
      </c>
      <c r="BY124">
        <f t="shared" ca="1" si="489"/>
        <v>0</v>
      </c>
      <c r="BZ124">
        <f t="shared" ca="1" si="490"/>
        <v>0</v>
      </c>
      <c r="CA124">
        <f t="shared" ca="1" si="491"/>
        <v>29.689381850270298</v>
      </c>
      <c r="CB124">
        <f t="shared" ca="1" si="492"/>
        <v>0</v>
      </c>
      <c r="CC124">
        <f t="shared" ca="1" si="493"/>
        <v>0</v>
      </c>
      <c r="CD124">
        <f t="shared" ca="1" si="494"/>
        <v>0</v>
      </c>
      <c r="CE124">
        <f t="shared" ca="1" si="495"/>
        <v>6.4968596843159396</v>
      </c>
      <c r="CF124">
        <f t="shared" ca="1" si="496"/>
        <v>4.2486166008862467</v>
      </c>
      <c r="CG124">
        <f t="shared" ca="1" si="497"/>
        <v>0</v>
      </c>
      <c r="CH124">
        <f t="shared" ca="1" si="498"/>
        <v>22.578375306648066</v>
      </c>
      <c r="CI124">
        <f t="shared" ca="1" si="499"/>
        <v>20.141395692210931</v>
      </c>
      <c r="CJ124">
        <f t="shared" ca="1" si="500"/>
        <v>4.2355262349845999</v>
      </c>
      <c r="CK124">
        <f t="shared" ca="1" si="501"/>
        <v>0</v>
      </c>
      <c r="CL124">
        <f t="shared" ca="1" si="502"/>
        <v>0</v>
      </c>
      <c r="CM124">
        <f t="shared" ca="1" si="503"/>
        <v>27.64</v>
      </c>
      <c r="CN124">
        <f t="shared" ca="1" si="504"/>
        <v>46.841162003537598</v>
      </c>
      <c r="CO124">
        <f t="shared" ca="1" si="505"/>
        <v>0</v>
      </c>
      <c r="CP124">
        <f t="shared" ca="1" si="506"/>
        <v>0</v>
      </c>
      <c r="CQ124">
        <f t="shared" ca="1" si="507"/>
        <v>23.976640125261998</v>
      </c>
      <c r="CR124">
        <f t="shared" ca="1" si="508"/>
        <v>0</v>
      </c>
      <c r="CS124">
        <f t="shared" ca="1" si="509"/>
        <v>0</v>
      </c>
      <c r="CT124">
        <f t="shared" ca="1" si="510"/>
        <v>0</v>
      </c>
      <c r="CU124">
        <f t="shared" ca="1" si="511"/>
        <v>0</v>
      </c>
      <c r="CV124">
        <f t="shared" ca="1" si="512"/>
        <v>0</v>
      </c>
      <c r="CW124">
        <f t="shared" ca="1" si="513"/>
        <v>0</v>
      </c>
      <c r="CX124">
        <f t="shared" ca="1" si="514"/>
        <v>16.572353240516499</v>
      </c>
      <c r="CY124">
        <f t="shared" ca="1" si="515"/>
        <v>87.246500850340112</v>
      </c>
      <c r="CZ124">
        <f t="shared" ca="1" si="516"/>
        <v>0</v>
      </c>
      <c r="DA124">
        <f t="shared" ca="1" si="517"/>
        <v>0</v>
      </c>
      <c r="DB124">
        <f t="shared" ca="1" si="518"/>
        <v>0</v>
      </c>
      <c r="DC124">
        <f t="shared" ca="1" si="519"/>
        <v>-3.3980149281934935</v>
      </c>
      <c r="DD124">
        <f t="shared" ca="1" si="520"/>
        <v>0</v>
      </c>
      <c r="DE124">
        <f t="shared" ca="1" si="521"/>
        <v>-2.9490318720080602</v>
      </c>
      <c r="DF124">
        <f t="shared" ca="1" si="522"/>
        <v>-4.674575617283943</v>
      </c>
      <c r="DG124">
        <f t="shared" ca="1" si="523"/>
        <v>-4.7248784328546201</v>
      </c>
      <c r="DH124">
        <f t="shared" ca="1" si="524"/>
        <v>0</v>
      </c>
      <c r="DI124">
        <f t="shared" ca="1" si="525"/>
        <v>0.5</v>
      </c>
      <c r="DJ124">
        <f t="shared" ca="1" si="526"/>
        <v>8.6666666666666661</v>
      </c>
      <c r="DK124">
        <f t="shared" ca="1" si="527"/>
        <v>3</v>
      </c>
      <c r="DL124">
        <f t="shared" ca="1" si="528"/>
        <v>1</v>
      </c>
      <c r="DM124">
        <f t="shared" ca="1" si="529"/>
        <v>0</v>
      </c>
      <c r="DN124">
        <f t="shared" ca="1" si="530"/>
        <v>0</v>
      </c>
      <c r="DO124">
        <f t="shared" ca="1" si="531"/>
        <v>0</v>
      </c>
      <c r="DP124">
        <f t="shared" ca="1" si="532"/>
        <v>0.66666666666666663</v>
      </c>
      <c r="DQ124">
        <f t="shared" ca="1" si="533"/>
        <v>0</v>
      </c>
      <c r="DR124">
        <f t="shared" ca="1" si="534"/>
        <v>0.66666666666666663</v>
      </c>
      <c r="DS124">
        <f t="shared" ca="1" si="535"/>
        <v>0</v>
      </c>
      <c r="DT124">
        <f t="shared" ca="1" si="536"/>
        <v>1</v>
      </c>
      <c r="DU124">
        <f t="shared" ca="1" si="537"/>
        <v>2</v>
      </c>
      <c r="DV124">
        <f t="shared" ca="1" si="538"/>
        <v>3.3333333333333335</v>
      </c>
      <c r="DW124">
        <f t="shared" ca="1" si="539"/>
        <v>0</v>
      </c>
      <c r="DX124">
        <f t="shared" ca="1" si="540"/>
        <v>0</v>
      </c>
      <c r="DY124">
        <f t="shared" ca="1" si="541"/>
        <v>0</v>
      </c>
      <c r="DZ124">
        <f t="shared" ca="1" si="542"/>
        <v>0.66666666666666663</v>
      </c>
      <c r="EA124">
        <f t="shared" ca="1" si="543"/>
        <v>-2.6725333333333232</v>
      </c>
      <c r="EB124">
        <f t="shared" ca="1" si="544"/>
        <v>32.821766666666669</v>
      </c>
      <c r="EC124">
        <f t="shared" ca="1" si="545"/>
        <v>0</v>
      </c>
      <c r="ED124">
        <f t="shared" ca="1" si="546"/>
        <v>0</v>
      </c>
      <c r="EE124">
        <f t="shared" ca="1" si="547"/>
        <v>0</v>
      </c>
      <c r="EF124">
        <f t="shared" ca="1" si="548"/>
        <v>0</v>
      </c>
      <c r="EG124">
        <f t="shared" ca="1" si="549"/>
        <v>0</v>
      </c>
      <c r="EH124">
        <f t="shared" ca="1" si="550"/>
        <v>0</v>
      </c>
      <c r="EI124">
        <f t="shared" ca="1" si="551"/>
        <v>0</v>
      </c>
      <c r="EJ124">
        <f t="shared" ca="1" si="552"/>
        <v>0</v>
      </c>
      <c r="EK124">
        <f t="shared" ca="1" si="553"/>
        <v>0</v>
      </c>
      <c r="EL124">
        <f t="shared" ca="1" si="554"/>
        <v>0</v>
      </c>
      <c r="EM124">
        <f t="shared" ca="1" si="555"/>
        <v>0</v>
      </c>
      <c r="EN124">
        <f t="shared" ca="1" si="556"/>
        <v>0</v>
      </c>
      <c r="EO124">
        <f t="shared" ca="1" si="557"/>
        <v>0</v>
      </c>
      <c r="EP124">
        <f t="shared" ca="1" si="558"/>
        <v>0</v>
      </c>
      <c r="EQ124">
        <f t="shared" ca="1" si="559"/>
        <v>0</v>
      </c>
      <c r="ER124">
        <f t="shared" ca="1" si="560"/>
        <v>0</v>
      </c>
      <c r="ES124">
        <f t="shared" ca="1" si="561"/>
        <v>0</v>
      </c>
      <c r="ET124">
        <f t="shared" ca="1" si="562"/>
        <v>0</v>
      </c>
      <c r="EU124">
        <f t="shared" ca="1" si="563"/>
        <v>0</v>
      </c>
      <c r="EV124">
        <f t="shared" ca="1" si="564"/>
        <v>0</v>
      </c>
      <c r="EW124">
        <f t="shared" ca="1" si="565"/>
        <v>0</v>
      </c>
      <c r="EX124">
        <f t="shared" ca="1" si="566"/>
        <v>0</v>
      </c>
      <c r="EY124">
        <f t="shared" ca="1" si="567"/>
        <v>0</v>
      </c>
      <c r="EZ124">
        <f t="shared" ca="1" si="568"/>
        <v>0</v>
      </c>
      <c r="FA124">
        <f t="shared" ca="1" si="569"/>
        <v>0</v>
      </c>
      <c r="FB124">
        <f t="shared" ca="1" si="570"/>
        <v>0</v>
      </c>
      <c r="FC124">
        <f t="shared" ca="1" si="571"/>
        <v>0</v>
      </c>
      <c r="FD124">
        <f t="shared" ca="1" si="572"/>
        <v>0</v>
      </c>
      <c r="FE124">
        <f t="shared" ca="1" si="573"/>
        <v>0</v>
      </c>
      <c r="FF124">
        <f t="shared" ca="1" si="574"/>
        <v>0</v>
      </c>
      <c r="FG124">
        <f t="shared" ca="1" si="575"/>
        <v>0</v>
      </c>
      <c r="FH124">
        <f t="shared" ca="1" si="576"/>
        <v>0</v>
      </c>
      <c r="FI124">
        <f t="shared" ca="1" si="577"/>
        <v>0</v>
      </c>
      <c r="FJ124">
        <f t="shared" ca="1" si="578"/>
        <v>0</v>
      </c>
      <c r="FK124">
        <f t="shared" ca="1" si="579"/>
        <v>0.66666666666666663</v>
      </c>
      <c r="FL124">
        <f t="shared" ca="1" si="580"/>
        <v>0</v>
      </c>
      <c r="FM124">
        <f t="shared" ca="1" si="581"/>
        <v>0</v>
      </c>
      <c r="FN124">
        <f t="shared" ca="1" si="582"/>
        <v>0</v>
      </c>
      <c r="FO124">
        <f t="shared" ca="1" si="583"/>
        <v>0</v>
      </c>
      <c r="FP124">
        <f t="shared" ca="1" si="584"/>
        <v>0</v>
      </c>
      <c r="FQ124">
        <f t="shared" ca="1" si="585"/>
        <v>0</v>
      </c>
      <c r="FR124">
        <f t="shared" ca="1" si="586"/>
        <v>0</v>
      </c>
      <c r="FS124">
        <f t="shared" ca="1" si="587"/>
        <v>0</v>
      </c>
      <c r="FT124">
        <f t="shared" ca="1" si="588"/>
        <v>0</v>
      </c>
      <c r="FU124">
        <f t="shared" ca="1" si="589"/>
        <v>1</v>
      </c>
      <c r="FV124">
        <f t="shared" ca="1" si="590"/>
        <v>0</v>
      </c>
      <c r="FW124">
        <f t="shared" ca="1" si="591"/>
        <v>0</v>
      </c>
      <c r="FX124">
        <f t="shared" ca="1" si="592"/>
        <v>0</v>
      </c>
      <c r="FY124">
        <f t="shared" ca="1" si="593"/>
        <v>0</v>
      </c>
      <c r="FZ124">
        <f t="shared" ca="1" si="594"/>
        <v>0</v>
      </c>
      <c r="GA124">
        <f t="shared" ca="1" si="595"/>
        <v>0</v>
      </c>
      <c r="GB124">
        <f t="shared" ca="1" si="596"/>
        <v>0</v>
      </c>
      <c r="GC124">
        <f t="shared" ca="1" si="597"/>
        <v>0</v>
      </c>
      <c r="GD124">
        <f t="shared" ca="1" si="598"/>
        <v>0</v>
      </c>
      <c r="GE124">
        <f t="shared" ca="1" si="599"/>
        <v>0</v>
      </c>
      <c r="GF124">
        <f t="shared" ca="1" si="600"/>
        <v>0</v>
      </c>
      <c r="GG124">
        <f t="shared" ca="1" si="601"/>
        <v>0</v>
      </c>
      <c r="GH124">
        <f t="shared" ca="1" si="602"/>
        <v>0</v>
      </c>
      <c r="GI124">
        <f t="shared" ca="1" si="603"/>
        <v>0</v>
      </c>
      <c r="GJ124">
        <f t="shared" ca="1" si="604"/>
        <v>0</v>
      </c>
      <c r="GK124">
        <f t="shared" ca="1" si="605"/>
        <v>0</v>
      </c>
      <c r="GL124">
        <f t="shared" ca="1" si="606"/>
        <v>0</v>
      </c>
      <c r="GM124">
        <f t="shared" ca="1" si="607"/>
        <v>0</v>
      </c>
      <c r="GN124">
        <f t="shared" ca="1" si="608"/>
        <v>0</v>
      </c>
      <c r="GO124">
        <f t="shared" ca="1" si="609"/>
        <v>0</v>
      </c>
      <c r="GP124">
        <f t="shared" ca="1" si="610"/>
        <v>0</v>
      </c>
      <c r="GQ124">
        <f t="shared" ca="1" si="611"/>
        <v>0</v>
      </c>
      <c r="GR124">
        <f t="shared" ca="1" si="612"/>
        <v>0</v>
      </c>
      <c r="GS124">
        <f t="shared" ca="1" si="613"/>
        <v>0</v>
      </c>
      <c r="GT124">
        <f t="shared" ca="1" si="614"/>
        <v>0</v>
      </c>
      <c r="GU124">
        <f t="shared" ca="1" si="615"/>
        <v>0</v>
      </c>
      <c r="GV124">
        <f t="shared" ca="1" si="616"/>
        <v>0</v>
      </c>
      <c r="GW124">
        <f t="shared" ca="1" si="617"/>
        <v>0</v>
      </c>
      <c r="GX124">
        <f t="shared" ca="1" si="618"/>
        <v>0</v>
      </c>
      <c r="GY124">
        <f t="shared" ca="1" si="619"/>
        <v>1</v>
      </c>
      <c r="GZ124">
        <f t="shared" ca="1" si="620"/>
        <v>0</v>
      </c>
      <c r="HA124">
        <f t="shared" ca="1" si="621"/>
        <v>0</v>
      </c>
      <c r="HB124">
        <f t="shared" ca="1" si="622"/>
        <v>0</v>
      </c>
      <c r="HC124">
        <f t="shared" ca="1" si="623"/>
        <v>0</v>
      </c>
      <c r="HD124">
        <f t="shared" ca="1" si="624"/>
        <v>0</v>
      </c>
      <c r="HE124">
        <f t="shared" ca="1" si="625"/>
        <v>0</v>
      </c>
      <c r="HF124">
        <f t="shared" ca="1" si="626"/>
        <v>0</v>
      </c>
      <c r="HG124">
        <f t="shared" ca="1" si="627"/>
        <v>0</v>
      </c>
      <c r="HH124">
        <f t="shared" ca="1" si="628"/>
        <v>0</v>
      </c>
      <c r="HI124">
        <f t="shared" ca="1" si="629"/>
        <v>0</v>
      </c>
    </row>
    <row r="125" spans="2:217" x14ac:dyDescent="0.2">
      <c r="B125" s="2">
        <v>45354</v>
      </c>
      <c r="C125">
        <v>1</v>
      </c>
      <c r="D125">
        <v>2</v>
      </c>
      <c r="E125">
        <v>4</v>
      </c>
      <c r="F125">
        <v>16</v>
      </c>
      <c r="G125" s="5">
        <v>1801</v>
      </c>
      <c r="H125">
        <f t="shared" ca="1" si="420"/>
        <v>6.666666666666667</v>
      </c>
      <c r="I125">
        <f t="shared" ca="1" si="421"/>
        <v>11.333333333333334</v>
      </c>
      <c r="J125">
        <f t="shared" ca="1" si="422"/>
        <v>11.344565066767444</v>
      </c>
      <c r="K125">
        <f t="shared" ca="1" si="423"/>
        <v>-3.6153706853111598</v>
      </c>
      <c r="L125">
        <f t="shared" ca="1" si="424"/>
        <v>11.344565066767444</v>
      </c>
      <c r="M125">
        <f t="shared" ca="1" si="425"/>
        <v>0</v>
      </c>
      <c r="N125">
        <f t="shared" ca="1" si="426"/>
        <v>0.5402410534933596</v>
      </c>
      <c r="O125">
        <f t="shared" ca="1" si="427"/>
        <v>245.07366666666599</v>
      </c>
      <c r="P125">
        <f t="shared" ca="1" si="428"/>
        <v>233.64966666666567</v>
      </c>
      <c r="Q125">
        <f t="shared" ca="1" si="429"/>
        <v>244.995166176</v>
      </c>
      <c r="R125">
        <f t="shared" ca="1" si="430"/>
        <v>54.666666666666664</v>
      </c>
      <c r="S125">
        <f t="shared" ca="1" si="431"/>
        <v>0</v>
      </c>
      <c r="T125">
        <f t="shared" ca="1" si="432"/>
        <v>0.34401266928175706</v>
      </c>
      <c r="U125">
        <f t="shared" ca="1" si="433"/>
        <v>-1</v>
      </c>
      <c r="V125">
        <f t="shared" ca="1" si="434"/>
        <v>1</v>
      </c>
      <c r="W125">
        <f t="shared" ca="1" si="435"/>
        <v>0.34401266928175706</v>
      </c>
      <c r="X125">
        <f t="shared" ca="1" si="436"/>
        <v>1.7525252525252466</v>
      </c>
      <c r="Y125">
        <f t="shared" ca="1" si="437"/>
        <v>2.4545454545454533</v>
      </c>
      <c r="Z125">
        <f t="shared" ca="1" si="438"/>
        <v>2.9848484848484795</v>
      </c>
      <c r="AA125">
        <f t="shared" ca="1" si="439"/>
        <v>1.2607505588521197E-15</v>
      </c>
      <c r="AB125">
        <f t="shared" ca="1" si="440"/>
        <v>-0.22571822119363896</v>
      </c>
      <c r="AC125">
        <f t="shared" ca="1" si="441"/>
        <v>-0.27421941227365421</v>
      </c>
      <c r="AD125">
        <f t="shared" ca="1" si="442"/>
        <v>-2.5685635655336667</v>
      </c>
      <c r="AE125">
        <f t="shared" ca="1" si="443"/>
        <v>-0.27050344486739603</v>
      </c>
      <c r="AF125">
        <f t="shared" ca="1" si="444"/>
        <v>-3.3259287352512437</v>
      </c>
      <c r="AG125">
        <f t="shared" ca="1" si="445"/>
        <v>4.3878791960661302E-16</v>
      </c>
      <c r="AH125">
        <f t="shared" ca="1" si="446"/>
        <v>-1.8903587071379064</v>
      </c>
      <c r="AI125">
        <f t="shared" ca="1" si="447"/>
        <v>2.9399982255010996E-6</v>
      </c>
      <c r="AJ125">
        <f t="shared" ca="1" si="448"/>
        <v>456.76459174358041</v>
      </c>
      <c r="AK125">
        <f t="shared" ca="1" si="449"/>
        <v>16.142734410091801</v>
      </c>
      <c r="AL125">
        <f t="shared" ca="1" si="450"/>
        <v>15.743821050515299</v>
      </c>
      <c r="AM125">
        <f t="shared" ca="1" si="451"/>
        <v>6.5679860083583206</v>
      </c>
      <c r="AN125">
        <f t="shared" ca="1" si="452"/>
        <v>8.4502843203619609</v>
      </c>
      <c r="AO125">
        <f t="shared" ca="1" si="453"/>
        <v>7.4412357419195905</v>
      </c>
      <c r="AP125">
        <f t="shared" ca="1" si="454"/>
        <v>1.9329282887530528</v>
      </c>
      <c r="AQ125">
        <f t="shared" ca="1" si="455"/>
        <v>1.071124889878063</v>
      </c>
      <c r="AR125">
        <f t="shared" ca="1" si="456"/>
        <v>1.071124889878063</v>
      </c>
      <c r="AS125">
        <f t="shared" ca="1" si="457"/>
        <v>0.5563957782723653</v>
      </c>
      <c r="AT125">
        <f t="shared" ca="1" si="458"/>
        <v>0.5563957782723653</v>
      </c>
      <c r="AU125">
        <f t="shared" ca="1" si="459"/>
        <v>0.28641512228201443</v>
      </c>
      <c r="AV125">
        <f t="shared" ca="1" si="460"/>
        <v>0.28641512228201443</v>
      </c>
      <c r="AW125">
        <f t="shared" ca="1" si="461"/>
        <v>0.12333333333333331</v>
      </c>
      <c r="AX125">
        <f t="shared" ca="1" si="462"/>
        <v>10455.853110844233</v>
      </c>
      <c r="AY125">
        <f t="shared" ca="1" si="463"/>
        <v>1.8703272780532785</v>
      </c>
      <c r="AZ125">
        <f t="shared" ca="1" si="464"/>
        <v>6.7207977915327399</v>
      </c>
      <c r="BA125">
        <f t="shared" ca="1" si="465"/>
        <v>5.3874247410375995</v>
      </c>
      <c r="BB125">
        <f t="shared" ca="1" si="466"/>
        <v>90.076759636747511</v>
      </c>
      <c r="BC125">
        <f t="shared" ca="1" si="467"/>
        <v>29.689381850270298</v>
      </c>
      <c r="BD125">
        <f t="shared" ca="1" si="468"/>
        <v>3.8781472273639266</v>
      </c>
      <c r="BE125">
        <f t="shared" ca="1" si="469"/>
        <v>0</v>
      </c>
      <c r="BF125">
        <f t="shared" ca="1" si="470"/>
        <v>0</v>
      </c>
      <c r="BG125">
        <f t="shared" ca="1" si="471"/>
        <v>0</v>
      </c>
      <c r="BH125">
        <f t="shared" ca="1" si="472"/>
        <v>4.2355262349845999</v>
      </c>
      <c r="BI125">
        <f t="shared" ca="1" si="473"/>
        <v>0</v>
      </c>
      <c r="BJ125">
        <f t="shared" ca="1" si="474"/>
        <v>2.9269433651165464</v>
      </c>
      <c r="BK125">
        <f t="shared" ca="1" si="475"/>
        <v>0</v>
      </c>
      <c r="BL125">
        <f t="shared" ca="1" si="476"/>
        <v>0</v>
      </c>
      <c r="BM125">
        <f t="shared" ca="1" si="477"/>
        <v>12.464830616425999</v>
      </c>
      <c r="BN125">
        <f t="shared" ca="1" si="478"/>
        <v>13.889834238458789</v>
      </c>
      <c r="BO125">
        <f t="shared" ca="1" si="479"/>
        <v>9.2747313068437265</v>
      </c>
      <c r="BP125">
        <f t="shared" ca="1" si="480"/>
        <v>12.893732946443594</v>
      </c>
      <c r="BQ125">
        <f t="shared" ca="1" si="481"/>
        <v>48.274839418456629</v>
      </c>
      <c r="BR125">
        <f t="shared" ca="1" si="482"/>
        <v>0</v>
      </c>
      <c r="BS125">
        <f t="shared" ca="1" si="483"/>
        <v>0</v>
      </c>
      <c r="BT125">
        <f t="shared" ca="1" si="484"/>
        <v>0</v>
      </c>
      <c r="BU125">
        <f t="shared" ca="1" si="485"/>
        <v>0</v>
      </c>
      <c r="BV125">
        <f t="shared" ca="1" si="486"/>
        <v>10.781197240871046</v>
      </c>
      <c r="BW125">
        <f t="shared" ca="1" si="487"/>
        <v>6.4968596843159396</v>
      </c>
      <c r="BX125">
        <f t="shared" ca="1" si="488"/>
        <v>23.700231442263998</v>
      </c>
      <c r="BY125">
        <f t="shared" ca="1" si="489"/>
        <v>0</v>
      </c>
      <c r="BZ125">
        <f t="shared" ca="1" si="490"/>
        <v>0</v>
      </c>
      <c r="CA125">
        <f t="shared" ca="1" si="491"/>
        <v>29.689381850270298</v>
      </c>
      <c r="CB125">
        <f t="shared" ca="1" si="492"/>
        <v>2.9269433651165464</v>
      </c>
      <c r="CC125">
        <f t="shared" ca="1" si="493"/>
        <v>0</v>
      </c>
      <c r="CD125">
        <f t="shared" ca="1" si="494"/>
        <v>0</v>
      </c>
      <c r="CE125">
        <f t="shared" ca="1" si="495"/>
        <v>6.4968596843159396</v>
      </c>
      <c r="CF125">
        <f t="shared" ca="1" si="496"/>
        <v>4.2486166008862467</v>
      </c>
      <c r="CG125">
        <f t="shared" ca="1" si="497"/>
        <v>3.8781472273639266</v>
      </c>
      <c r="CH125">
        <f t="shared" ca="1" si="498"/>
        <v>21.664536269201268</v>
      </c>
      <c r="CI125">
        <f t="shared" ca="1" si="499"/>
        <v>16.113116553768734</v>
      </c>
      <c r="CJ125">
        <f t="shared" ca="1" si="500"/>
        <v>4.2355262349845999</v>
      </c>
      <c r="CK125">
        <f t="shared" ca="1" si="501"/>
        <v>0</v>
      </c>
      <c r="CL125">
        <f t="shared" ca="1" si="502"/>
        <v>0</v>
      </c>
      <c r="CM125">
        <f t="shared" ca="1" si="503"/>
        <v>27.64</v>
      </c>
      <c r="CN125">
        <f t="shared" ca="1" si="504"/>
        <v>46.691030092459336</v>
      </c>
      <c r="CO125">
        <f t="shared" ca="1" si="505"/>
        <v>2.9269433651165464</v>
      </c>
      <c r="CP125">
        <f t="shared" ca="1" si="506"/>
        <v>0</v>
      </c>
      <c r="CQ125">
        <f t="shared" ca="1" si="507"/>
        <v>23.976640125261998</v>
      </c>
      <c r="CR125">
        <f t="shared" ca="1" si="508"/>
        <v>0</v>
      </c>
      <c r="CS125">
        <f t="shared" ca="1" si="509"/>
        <v>0</v>
      </c>
      <c r="CT125">
        <f t="shared" ca="1" si="510"/>
        <v>0</v>
      </c>
      <c r="CU125">
        <f t="shared" ca="1" si="511"/>
        <v>0</v>
      </c>
      <c r="CV125">
        <f t="shared" ca="1" si="512"/>
        <v>0</v>
      </c>
      <c r="CW125">
        <f t="shared" ca="1" si="513"/>
        <v>0</v>
      </c>
      <c r="CX125">
        <f t="shared" ca="1" si="514"/>
        <v>15.6585142030697</v>
      </c>
      <c r="CY125">
        <f t="shared" ca="1" si="515"/>
        <v>90.648567176870699</v>
      </c>
      <c r="CZ125">
        <f t="shared" ca="1" si="516"/>
        <v>0</v>
      </c>
      <c r="DA125">
        <f t="shared" ca="1" si="517"/>
        <v>0</v>
      </c>
      <c r="DB125">
        <f t="shared" ca="1" si="518"/>
        <v>0</v>
      </c>
      <c r="DC125">
        <f t="shared" ca="1" si="519"/>
        <v>-3.5092649281934936</v>
      </c>
      <c r="DD125">
        <f t="shared" ca="1" si="520"/>
        <v>-1.013281053162</v>
      </c>
      <c r="DE125">
        <f t="shared" ca="1" si="521"/>
        <v>-3.1301952632904997</v>
      </c>
      <c r="DF125">
        <f t="shared" ca="1" si="522"/>
        <v>-4.7301311728395037</v>
      </c>
      <c r="DG125">
        <f t="shared" ca="1" si="523"/>
        <v>-4.7656947593852328</v>
      </c>
      <c r="DH125">
        <f t="shared" ca="1" si="524"/>
        <v>0</v>
      </c>
      <c r="DI125">
        <f t="shared" ca="1" si="525"/>
        <v>0.5</v>
      </c>
      <c r="DJ125">
        <f t="shared" ca="1" si="526"/>
        <v>9.3333333333333339</v>
      </c>
      <c r="DK125">
        <f t="shared" ca="1" si="527"/>
        <v>3</v>
      </c>
      <c r="DL125">
        <f t="shared" ca="1" si="528"/>
        <v>1</v>
      </c>
      <c r="DM125">
        <f t="shared" ca="1" si="529"/>
        <v>0</v>
      </c>
      <c r="DN125">
        <f t="shared" ca="1" si="530"/>
        <v>0</v>
      </c>
      <c r="DO125">
        <f t="shared" ca="1" si="531"/>
        <v>0</v>
      </c>
      <c r="DP125">
        <f t="shared" ca="1" si="532"/>
        <v>0.66666666666666663</v>
      </c>
      <c r="DQ125">
        <f t="shared" ca="1" si="533"/>
        <v>0</v>
      </c>
      <c r="DR125">
        <f t="shared" ca="1" si="534"/>
        <v>0.66666666666666663</v>
      </c>
      <c r="DS125">
        <f t="shared" ca="1" si="535"/>
        <v>0</v>
      </c>
      <c r="DT125">
        <f t="shared" ca="1" si="536"/>
        <v>1</v>
      </c>
      <c r="DU125">
        <f t="shared" ca="1" si="537"/>
        <v>2.6666666666666665</v>
      </c>
      <c r="DV125">
        <f t="shared" ca="1" si="538"/>
        <v>3.3333333333333335</v>
      </c>
      <c r="DW125">
        <f t="shared" ca="1" si="539"/>
        <v>0</v>
      </c>
      <c r="DX125">
        <f t="shared" ca="1" si="540"/>
        <v>0</v>
      </c>
      <c r="DY125">
        <f t="shared" ca="1" si="541"/>
        <v>0</v>
      </c>
      <c r="DZ125">
        <f t="shared" ca="1" si="542"/>
        <v>0.66666666666666663</v>
      </c>
      <c r="EA125">
        <f t="shared" ca="1" si="543"/>
        <v>-2.5797999999999899</v>
      </c>
      <c r="EB125">
        <f t="shared" ca="1" si="544"/>
        <v>32.793766666666663</v>
      </c>
      <c r="EC125">
        <f t="shared" ca="1" si="545"/>
        <v>0</v>
      </c>
      <c r="ED125">
        <f t="shared" ca="1" si="546"/>
        <v>0</v>
      </c>
      <c r="EE125">
        <f t="shared" ca="1" si="547"/>
        <v>0</v>
      </c>
      <c r="EF125">
        <f t="shared" ca="1" si="548"/>
        <v>0</v>
      </c>
      <c r="EG125">
        <f t="shared" ca="1" si="549"/>
        <v>0</v>
      </c>
      <c r="EH125">
        <f t="shared" ca="1" si="550"/>
        <v>0</v>
      </c>
      <c r="EI125">
        <f t="shared" ca="1" si="551"/>
        <v>0</v>
      </c>
      <c r="EJ125">
        <f t="shared" ca="1" si="552"/>
        <v>0</v>
      </c>
      <c r="EK125">
        <f t="shared" ca="1" si="553"/>
        <v>0</v>
      </c>
      <c r="EL125">
        <f t="shared" ca="1" si="554"/>
        <v>0</v>
      </c>
      <c r="EM125">
        <f t="shared" ca="1" si="555"/>
        <v>0</v>
      </c>
      <c r="EN125">
        <f t="shared" ca="1" si="556"/>
        <v>0</v>
      </c>
      <c r="EO125">
        <f t="shared" ca="1" si="557"/>
        <v>0</v>
      </c>
      <c r="EP125">
        <f t="shared" ca="1" si="558"/>
        <v>0</v>
      </c>
      <c r="EQ125">
        <f t="shared" ca="1" si="559"/>
        <v>0</v>
      </c>
      <c r="ER125">
        <f t="shared" ca="1" si="560"/>
        <v>0</v>
      </c>
      <c r="ES125">
        <f t="shared" ca="1" si="561"/>
        <v>0</v>
      </c>
      <c r="ET125">
        <f t="shared" ca="1" si="562"/>
        <v>0</v>
      </c>
      <c r="EU125">
        <f t="shared" ca="1" si="563"/>
        <v>0</v>
      </c>
      <c r="EV125">
        <f t="shared" ca="1" si="564"/>
        <v>0</v>
      </c>
      <c r="EW125">
        <f t="shared" ca="1" si="565"/>
        <v>0</v>
      </c>
      <c r="EX125">
        <f t="shared" ca="1" si="566"/>
        <v>0</v>
      </c>
      <c r="EY125">
        <f t="shared" ca="1" si="567"/>
        <v>0</v>
      </c>
      <c r="EZ125">
        <f t="shared" ca="1" si="568"/>
        <v>0</v>
      </c>
      <c r="FA125">
        <f t="shared" ca="1" si="569"/>
        <v>0</v>
      </c>
      <c r="FB125">
        <f t="shared" ca="1" si="570"/>
        <v>0</v>
      </c>
      <c r="FC125">
        <f t="shared" ca="1" si="571"/>
        <v>0</v>
      </c>
      <c r="FD125">
        <f t="shared" ca="1" si="572"/>
        <v>0</v>
      </c>
      <c r="FE125">
        <f t="shared" ca="1" si="573"/>
        <v>0</v>
      </c>
      <c r="FF125">
        <f t="shared" ca="1" si="574"/>
        <v>0</v>
      </c>
      <c r="FG125">
        <f t="shared" ca="1" si="575"/>
        <v>0</v>
      </c>
      <c r="FH125">
        <f t="shared" ca="1" si="576"/>
        <v>0</v>
      </c>
      <c r="FI125">
        <f t="shared" ca="1" si="577"/>
        <v>0</v>
      </c>
      <c r="FJ125">
        <f t="shared" ca="1" si="578"/>
        <v>0</v>
      </c>
      <c r="FK125">
        <f t="shared" ca="1" si="579"/>
        <v>0.66666666666666663</v>
      </c>
      <c r="FL125">
        <f t="shared" ca="1" si="580"/>
        <v>0</v>
      </c>
      <c r="FM125">
        <f t="shared" ca="1" si="581"/>
        <v>0</v>
      </c>
      <c r="FN125">
        <f t="shared" ca="1" si="582"/>
        <v>0</v>
      </c>
      <c r="FO125">
        <f t="shared" ca="1" si="583"/>
        <v>0</v>
      </c>
      <c r="FP125">
        <f t="shared" ca="1" si="584"/>
        <v>0</v>
      </c>
      <c r="FQ125">
        <f t="shared" ca="1" si="585"/>
        <v>0</v>
      </c>
      <c r="FR125">
        <f t="shared" ca="1" si="586"/>
        <v>0</v>
      </c>
      <c r="FS125">
        <f t="shared" ca="1" si="587"/>
        <v>0</v>
      </c>
      <c r="FT125">
        <f t="shared" ca="1" si="588"/>
        <v>0</v>
      </c>
      <c r="FU125">
        <f t="shared" ca="1" si="589"/>
        <v>1.6666666666666667</v>
      </c>
      <c r="FV125">
        <f t="shared" ca="1" si="590"/>
        <v>0</v>
      </c>
      <c r="FW125">
        <f t="shared" ca="1" si="591"/>
        <v>0</v>
      </c>
      <c r="FX125">
        <f t="shared" ca="1" si="592"/>
        <v>0</v>
      </c>
      <c r="FY125">
        <f t="shared" ca="1" si="593"/>
        <v>0</v>
      </c>
      <c r="FZ125">
        <f t="shared" ca="1" si="594"/>
        <v>0</v>
      </c>
      <c r="GA125">
        <f t="shared" ca="1" si="595"/>
        <v>0</v>
      </c>
      <c r="GB125">
        <f t="shared" ca="1" si="596"/>
        <v>0</v>
      </c>
      <c r="GC125">
        <f t="shared" ca="1" si="597"/>
        <v>0</v>
      </c>
      <c r="GD125">
        <f t="shared" ca="1" si="598"/>
        <v>0</v>
      </c>
      <c r="GE125">
        <f t="shared" ca="1" si="599"/>
        <v>0</v>
      </c>
      <c r="GF125">
        <f t="shared" ca="1" si="600"/>
        <v>0</v>
      </c>
      <c r="GG125">
        <f t="shared" ca="1" si="601"/>
        <v>0</v>
      </c>
      <c r="GH125">
        <f t="shared" ca="1" si="602"/>
        <v>0</v>
      </c>
      <c r="GI125">
        <f t="shared" ca="1" si="603"/>
        <v>0</v>
      </c>
      <c r="GJ125">
        <f t="shared" ca="1" si="604"/>
        <v>0</v>
      </c>
      <c r="GK125">
        <f t="shared" ca="1" si="605"/>
        <v>0</v>
      </c>
      <c r="GL125">
        <f t="shared" ca="1" si="606"/>
        <v>0</v>
      </c>
      <c r="GM125">
        <f t="shared" ca="1" si="607"/>
        <v>0</v>
      </c>
      <c r="GN125">
        <f t="shared" ca="1" si="608"/>
        <v>0</v>
      </c>
      <c r="GO125">
        <f t="shared" ca="1" si="609"/>
        <v>0</v>
      </c>
      <c r="GP125">
        <f t="shared" ca="1" si="610"/>
        <v>0</v>
      </c>
      <c r="GQ125">
        <f t="shared" ca="1" si="611"/>
        <v>0</v>
      </c>
      <c r="GR125">
        <f t="shared" ca="1" si="612"/>
        <v>0</v>
      </c>
      <c r="GS125">
        <f t="shared" ca="1" si="613"/>
        <v>0</v>
      </c>
      <c r="GT125">
        <f t="shared" ca="1" si="614"/>
        <v>0</v>
      </c>
      <c r="GU125">
        <f t="shared" ca="1" si="615"/>
        <v>0</v>
      </c>
      <c r="GV125">
        <f t="shared" ca="1" si="616"/>
        <v>0</v>
      </c>
      <c r="GW125">
        <f t="shared" ca="1" si="617"/>
        <v>0</v>
      </c>
      <c r="GX125">
        <f t="shared" ca="1" si="618"/>
        <v>0</v>
      </c>
      <c r="GY125">
        <f t="shared" ca="1" si="619"/>
        <v>1</v>
      </c>
      <c r="GZ125">
        <f t="shared" ca="1" si="620"/>
        <v>0</v>
      </c>
      <c r="HA125">
        <f t="shared" ca="1" si="621"/>
        <v>0</v>
      </c>
      <c r="HB125">
        <f t="shared" ca="1" si="622"/>
        <v>0</v>
      </c>
      <c r="HC125">
        <f t="shared" ca="1" si="623"/>
        <v>0</v>
      </c>
      <c r="HD125">
        <f t="shared" ca="1" si="624"/>
        <v>0</v>
      </c>
      <c r="HE125">
        <f t="shared" ca="1" si="625"/>
        <v>0</v>
      </c>
      <c r="HF125">
        <f t="shared" ca="1" si="626"/>
        <v>0</v>
      </c>
      <c r="HG125">
        <f t="shared" ca="1" si="627"/>
        <v>0</v>
      </c>
      <c r="HH125">
        <f t="shared" ca="1" si="628"/>
        <v>0</v>
      </c>
      <c r="HI125">
        <f t="shared" ca="1" si="629"/>
        <v>0</v>
      </c>
    </row>
    <row r="126" spans="2:217" x14ac:dyDescent="0.2">
      <c r="B126" s="2">
        <v>45354</v>
      </c>
      <c r="C126">
        <v>1</v>
      </c>
      <c r="D126">
        <v>2</v>
      </c>
      <c r="E126">
        <v>4</v>
      </c>
      <c r="F126">
        <v>22</v>
      </c>
      <c r="G126" s="5">
        <v>1567</v>
      </c>
      <c r="H126">
        <f t="shared" ca="1" si="420"/>
        <v>4.666666666666667</v>
      </c>
      <c r="I126">
        <f t="shared" ca="1" si="421"/>
        <v>10.666666666666666</v>
      </c>
      <c r="J126">
        <f t="shared" ca="1" si="422"/>
        <v>7.4854552469135767</v>
      </c>
      <c r="K126">
        <f t="shared" ca="1" si="423"/>
        <v>-3.4227623456790064</v>
      </c>
      <c r="L126">
        <f t="shared" ca="1" si="424"/>
        <v>7.4854552469135767</v>
      </c>
      <c r="M126">
        <f t="shared" ca="1" si="425"/>
        <v>0</v>
      </c>
      <c r="N126">
        <f t="shared" ca="1" si="426"/>
        <v>0.53239833055382835</v>
      </c>
      <c r="O126">
        <f t="shared" ca="1" si="427"/>
        <v>237.09966666666665</v>
      </c>
      <c r="P126">
        <f t="shared" ca="1" si="428"/>
        <v>226.34766666666565</v>
      </c>
      <c r="Q126">
        <f t="shared" ca="1" si="429"/>
        <v>236.97239467466667</v>
      </c>
      <c r="R126">
        <f t="shared" ca="1" si="430"/>
        <v>48</v>
      </c>
      <c r="S126">
        <f t="shared" ca="1" si="431"/>
        <v>0</v>
      </c>
      <c r="T126">
        <f t="shared" ca="1" si="432"/>
        <v>0.34401292382300969</v>
      </c>
      <c r="U126">
        <f t="shared" ca="1" si="433"/>
        <v>-1</v>
      </c>
      <c r="V126">
        <f t="shared" ca="1" si="434"/>
        <v>1</v>
      </c>
      <c r="W126">
        <f t="shared" ca="1" si="435"/>
        <v>0.34401292382300969</v>
      </c>
      <c r="X126">
        <f t="shared" ca="1" si="436"/>
        <v>2.0555555555555531</v>
      </c>
      <c r="Y126">
        <f t="shared" ca="1" si="437"/>
        <v>2.9259259259259203</v>
      </c>
      <c r="Z126">
        <f t="shared" ca="1" si="438"/>
        <v>3.4629629629629601</v>
      </c>
      <c r="AA126">
        <f t="shared" ca="1" si="439"/>
        <v>-6.7619855571131133E-16</v>
      </c>
      <c r="AB126">
        <f t="shared" ca="1" si="440"/>
        <v>-0.22571272751369231</v>
      </c>
      <c r="AC126">
        <f t="shared" ca="1" si="441"/>
        <v>-0.27421941227365426</v>
      </c>
      <c r="AD126">
        <f t="shared" ca="1" si="442"/>
        <v>-2.5604604330537666</v>
      </c>
      <c r="AE126">
        <f t="shared" ca="1" si="443"/>
        <v>-0.27050344486739603</v>
      </c>
      <c r="AF126">
        <f t="shared" ca="1" si="444"/>
        <v>-3.3258249298153437</v>
      </c>
      <c r="AG126">
        <f t="shared" ca="1" si="445"/>
        <v>-7.2103556879698003E-17</v>
      </c>
      <c r="AH126">
        <f t="shared" ca="1" si="446"/>
        <v>-1.8903506424170133</v>
      </c>
      <c r="AI126">
        <f t="shared" ca="1" si="447"/>
        <v>2.1599989488005199E-6</v>
      </c>
      <c r="AJ126">
        <f t="shared" ca="1" si="448"/>
        <v>396.69120419193501</v>
      </c>
      <c r="AK126">
        <f t="shared" ca="1" si="449"/>
        <v>14.51100523863</v>
      </c>
      <c r="AL126">
        <f t="shared" ca="1" si="450"/>
        <v>14.430676928818366</v>
      </c>
      <c r="AM126">
        <f t="shared" ca="1" si="451"/>
        <v>6.4658396072798929</v>
      </c>
      <c r="AN126">
        <f t="shared" ca="1" si="452"/>
        <v>7.558148348727606</v>
      </c>
      <c r="AO126">
        <f t="shared" ca="1" si="453"/>
        <v>6.7540797778924242</v>
      </c>
      <c r="AP126">
        <f t="shared" ca="1" si="454"/>
        <v>2.1234367120110327</v>
      </c>
      <c r="AQ126">
        <f t="shared" ca="1" si="455"/>
        <v>0.80063559251756311</v>
      </c>
      <c r="AR126">
        <f t="shared" ca="1" si="456"/>
        <v>1.3449666464693764</v>
      </c>
      <c r="AS126">
        <f t="shared" ca="1" si="457"/>
        <v>0.40585917800275934</v>
      </c>
      <c r="AT126">
        <f t="shared" ca="1" si="458"/>
        <v>0.81410746846661797</v>
      </c>
      <c r="AU126">
        <f t="shared" ca="1" si="459"/>
        <v>0.20390444992362844</v>
      </c>
      <c r="AV126">
        <f t="shared" ca="1" si="460"/>
        <v>0.47247831700005777</v>
      </c>
      <c r="AW126">
        <f t="shared" ca="1" si="461"/>
        <v>0.48999999999999932</v>
      </c>
      <c r="AX126">
        <f t="shared" ca="1" si="462"/>
        <v>3422.6305803902669</v>
      </c>
      <c r="AY126">
        <f t="shared" ca="1" si="463"/>
        <v>1.5621602331033515</v>
      </c>
      <c r="AZ126">
        <f t="shared" ca="1" si="464"/>
        <v>6.5283690670778141</v>
      </c>
      <c r="BA126">
        <f t="shared" ca="1" si="465"/>
        <v>5.0573471707484394</v>
      </c>
      <c r="BB126">
        <f t="shared" ca="1" si="466"/>
        <v>84.789997881625766</v>
      </c>
      <c r="BC126">
        <f t="shared" ca="1" si="467"/>
        <v>29.689381850270298</v>
      </c>
      <c r="BD126">
        <f t="shared" ca="1" si="468"/>
        <v>0</v>
      </c>
      <c r="BE126">
        <f t="shared" ca="1" si="469"/>
        <v>0</v>
      </c>
      <c r="BF126">
        <f t="shared" ca="1" si="470"/>
        <v>0</v>
      </c>
      <c r="BG126">
        <f t="shared" ca="1" si="471"/>
        <v>0</v>
      </c>
      <c r="BH126">
        <f t="shared" ca="1" si="472"/>
        <v>4.2355262349845999</v>
      </c>
      <c r="BI126">
        <f t="shared" ca="1" si="473"/>
        <v>0</v>
      </c>
      <c r="BJ126">
        <f t="shared" ca="1" si="474"/>
        <v>0</v>
      </c>
      <c r="BK126">
        <f t="shared" ca="1" si="475"/>
        <v>0</v>
      </c>
      <c r="BL126">
        <f t="shared" ca="1" si="476"/>
        <v>7.5578572519564666</v>
      </c>
      <c r="BM126">
        <f t="shared" ca="1" si="477"/>
        <v>8.4365514779838602</v>
      </c>
      <c r="BN126">
        <f t="shared" ca="1" si="478"/>
        <v>9.7233303786636558</v>
      </c>
      <c r="BO126">
        <f t="shared" ca="1" si="479"/>
        <v>12.526162769311247</v>
      </c>
      <c r="BP126">
        <f t="shared" ca="1" si="480"/>
        <v>11.979893908996793</v>
      </c>
      <c r="BQ126">
        <f t="shared" ca="1" si="481"/>
        <v>44.434057015893302</v>
      </c>
      <c r="BR126">
        <f t="shared" ca="1" si="482"/>
        <v>7.5578572519564666</v>
      </c>
      <c r="BS126">
        <f t="shared" ca="1" si="483"/>
        <v>0</v>
      </c>
      <c r="BT126">
        <f t="shared" ca="1" si="484"/>
        <v>0</v>
      </c>
      <c r="BU126">
        <f t="shared" ca="1" si="485"/>
        <v>0</v>
      </c>
      <c r="BV126">
        <f t="shared" ca="1" si="486"/>
        <v>10.781197240871046</v>
      </c>
      <c r="BW126">
        <f t="shared" ca="1" si="487"/>
        <v>6.4968596843159396</v>
      </c>
      <c r="BX126">
        <f t="shared" ca="1" si="488"/>
        <v>14.878732679130266</v>
      </c>
      <c r="BY126">
        <f t="shared" ca="1" si="489"/>
        <v>0</v>
      </c>
      <c r="BZ126">
        <f t="shared" ca="1" si="490"/>
        <v>0</v>
      </c>
      <c r="CA126">
        <f t="shared" ca="1" si="491"/>
        <v>29.689381850270298</v>
      </c>
      <c r="CB126">
        <f t="shared" ca="1" si="492"/>
        <v>0</v>
      </c>
      <c r="CC126">
        <f t="shared" ca="1" si="493"/>
        <v>0</v>
      </c>
      <c r="CD126">
        <f t="shared" ca="1" si="494"/>
        <v>7.5578572519564666</v>
      </c>
      <c r="CE126">
        <f t="shared" ca="1" si="495"/>
        <v>6.4968596843159396</v>
      </c>
      <c r="CF126">
        <f t="shared" ca="1" si="496"/>
        <v>4.2486166008862467</v>
      </c>
      <c r="CG126">
        <f t="shared" ca="1" si="497"/>
        <v>0</v>
      </c>
      <c r="CH126">
        <f t="shared" ca="1" si="498"/>
        <v>20.293161033090666</v>
      </c>
      <c r="CI126">
        <f t="shared" ca="1" si="499"/>
        <v>11.627301216662735</v>
      </c>
      <c r="CJ126">
        <f t="shared" ca="1" si="500"/>
        <v>4.2355262349845999</v>
      </c>
      <c r="CK126">
        <f t="shared" ca="1" si="501"/>
        <v>0</v>
      </c>
      <c r="CL126">
        <f t="shared" ca="1" si="502"/>
        <v>0</v>
      </c>
      <c r="CM126">
        <f t="shared" ca="1" si="503"/>
        <v>27.64</v>
      </c>
      <c r="CN126">
        <f t="shared" ca="1" si="504"/>
        <v>37.869531329325596</v>
      </c>
      <c r="CO126">
        <f t="shared" ca="1" si="505"/>
        <v>0</v>
      </c>
      <c r="CP126">
        <f t="shared" ca="1" si="506"/>
        <v>0</v>
      </c>
      <c r="CQ126">
        <f t="shared" ca="1" si="507"/>
        <v>23.976640125261998</v>
      </c>
      <c r="CR126">
        <f t="shared" ca="1" si="508"/>
        <v>7.5578572519564666</v>
      </c>
      <c r="CS126">
        <f t="shared" ca="1" si="509"/>
        <v>0</v>
      </c>
      <c r="CT126">
        <f t="shared" ca="1" si="510"/>
        <v>0</v>
      </c>
      <c r="CU126">
        <f t="shared" ca="1" si="511"/>
        <v>0</v>
      </c>
      <c r="CV126">
        <f t="shared" ca="1" si="512"/>
        <v>0</v>
      </c>
      <c r="CW126">
        <f t="shared" ca="1" si="513"/>
        <v>0</v>
      </c>
      <c r="CX126">
        <f t="shared" ca="1" si="514"/>
        <v>14.744675165622899</v>
      </c>
      <c r="CY126">
        <f t="shared" ca="1" si="515"/>
        <v>76.626482741244629</v>
      </c>
      <c r="CZ126">
        <f t="shared" ca="1" si="516"/>
        <v>0.27171296296296266</v>
      </c>
      <c r="DA126">
        <f t="shared" ca="1" si="517"/>
        <v>-0.37237654320987601</v>
      </c>
      <c r="DB126">
        <f t="shared" ca="1" si="518"/>
        <v>-0.26375503905265735</v>
      </c>
      <c r="DC126">
        <f t="shared" ca="1" si="519"/>
        <v>-2.6185174162257465</v>
      </c>
      <c r="DD126">
        <f t="shared" ca="1" si="520"/>
        <v>0</v>
      </c>
      <c r="DE126">
        <f t="shared" ca="1" si="521"/>
        <v>-0.78701121189215995</v>
      </c>
      <c r="DF126">
        <f t="shared" ca="1" si="522"/>
        <v>-4.4501157407407366</v>
      </c>
      <c r="DG126">
        <f t="shared" ca="1" si="523"/>
        <v>-4.5730864197530794</v>
      </c>
      <c r="DH126">
        <f t="shared" ca="1" si="524"/>
        <v>0</v>
      </c>
      <c r="DI126">
        <f t="shared" ca="1" si="525"/>
        <v>0.55555555555555536</v>
      </c>
      <c r="DJ126">
        <f t="shared" ca="1" si="526"/>
        <v>8</v>
      </c>
      <c r="DK126">
        <f t="shared" ca="1" si="527"/>
        <v>3</v>
      </c>
      <c r="DL126">
        <f t="shared" ca="1" si="528"/>
        <v>1</v>
      </c>
      <c r="DM126">
        <f t="shared" ca="1" si="529"/>
        <v>0</v>
      </c>
      <c r="DN126">
        <f t="shared" ca="1" si="530"/>
        <v>0</v>
      </c>
      <c r="DO126">
        <f t="shared" ca="1" si="531"/>
        <v>0</v>
      </c>
      <c r="DP126">
        <f t="shared" ca="1" si="532"/>
        <v>0</v>
      </c>
      <c r="DQ126">
        <f t="shared" ca="1" si="533"/>
        <v>0.66666666666666663</v>
      </c>
      <c r="DR126">
        <f t="shared" ca="1" si="534"/>
        <v>0.66666666666666663</v>
      </c>
      <c r="DS126">
        <f t="shared" ca="1" si="535"/>
        <v>0.66666666666666663</v>
      </c>
      <c r="DT126">
        <f t="shared" ca="1" si="536"/>
        <v>1</v>
      </c>
      <c r="DU126">
        <f t="shared" ca="1" si="537"/>
        <v>2.6666666666666665</v>
      </c>
      <c r="DV126">
        <f t="shared" ca="1" si="538"/>
        <v>3.3333333333333335</v>
      </c>
      <c r="DW126">
        <f t="shared" ca="1" si="539"/>
        <v>0</v>
      </c>
      <c r="DX126">
        <f t="shared" ca="1" si="540"/>
        <v>0</v>
      </c>
      <c r="DY126">
        <f t="shared" ca="1" si="541"/>
        <v>0</v>
      </c>
      <c r="DZ126">
        <f t="shared" ca="1" si="542"/>
        <v>0.66666666666666663</v>
      </c>
      <c r="EA126">
        <f t="shared" ca="1" si="543"/>
        <v>-2.6315333333333233</v>
      </c>
      <c r="EB126">
        <f t="shared" ca="1" si="544"/>
        <v>31.406433333333336</v>
      </c>
      <c r="EC126">
        <f t="shared" ca="1" si="545"/>
        <v>0</v>
      </c>
      <c r="ED126">
        <f t="shared" ca="1" si="546"/>
        <v>0</v>
      </c>
      <c r="EE126">
        <f t="shared" ca="1" si="547"/>
        <v>0</v>
      </c>
      <c r="EF126">
        <f t="shared" ca="1" si="548"/>
        <v>0</v>
      </c>
      <c r="EG126">
        <f t="shared" ca="1" si="549"/>
        <v>0</v>
      </c>
      <c r="EH126">
        <f t="shared" ca="1" si="550"/>
        <v>0</v>
      </c>
      <c r="EI126">
        <f t="shared" ca="1" si="551"/>
        <v>0</v>
      </c>
      <c r="EJ126">
        <f t="shared" ca="1" si="552"/>
        <v>0</v>
      </c>
      <c r="EK126">
        <f t="shared" ca="1" si="553"/>
        <v>0</v>
      </c>
      <c r="EL126">
        <f t="shared" ca="1" si="554"/>
        <v>0</v>
      </c>
      <c r="EM126">
        <f t="shared" ca="1" si="555"/>
        <v>0</v>
      </c>
      <c r="EN126">
        <f t="shared" ca="1" si="556"/>
        <v>0</v>
      </c>
      <c r="EO126">
        <f t="shared" ca="1" si="557"/>
        <v>0</v>
      </c>
      <c r="EP126">
        <f t="shared" ca="1" si="558"/>
        <v>0</v>
      </c>
      <c r="EQ126">
        <f t="shared" ca="1" si="559"/>
        <v>0</v>
      </c>
      <c r="ER126">
        <f t="shared" ca="1" si="560"/>
        <v>0</v>
      </c>
      <c r="ES126">
        <f t="shared" ca="1" si="561"/>
        <v>0</v>
      </c>
      <c r="ET126">
        <f t="shared" ca="1" si="562"/>
        <v>0</v>
      </c>
      <c r="EU126">
        <f t="shared" ca="1" si="563"/>
        <v>0</v>
      </c>
      <c r="EV126">
        <f t="shared" ca="1" si="564"/>
        <v>0</v>
      </c>
      <c r="EW126">
        <f t="shared" ca="1" si="565"/>
        <v>0</v>
      </c>
      <c r="EX126">
        <f t="shared" ca="1" si="566"/>
        <v>0</v>
      </c>
      <c r="EY126">
        <f t="shared" ca="1" si="567"/>
        <v>0</v>
      </c>
      <c r="EZ126">
        <f t="shared" ca="1" si="568"/>
        <v>0</v>
      </c>
      <c r="FA126">
        <f t="shared" ca="1" si="569"/>
        <v>0</v>
      </c>
      <c r="FB126">
        <f t="shared" ca="1" si="570"/>
        <v>0</v>
      </c>
      <c r="FC126">
        <f t="shared" ca="1" si="571"/>
        <v>0</v>
      </c>
      <c r="FD126">
        <f t="shared" ca="1" si="572"/>
        <v>0</v>
      </c>
      <c r="FE126">
        <f t="shared" ca="1" si="573"/>
        <v>0</v>
      </c>
      <c r="FF126">
        <f t="shared" ca="1" si="574"/>
        <v>0</v>
      </c>
      <c r="FG126">
        <f t="shared" ca="1" si="575"/>
        <v>0.66666666666666663</v>
      </c>
      <c r="FH126">
        <f t="shared" ca="1" si="576"/>
        <v>0</v>
      </c>
      <c r="FI126">
        <f t="shared" ca="1" si="577"/>
        <v>0</v>
      </c>
      <c r="FJ126">
        <f t="shared" ca="1" si="578"/>
        <v>0</v>
      </c>
      <c r="FK126">
        <f t="shared" ca="1" si="579"/>
        <v>0</v>
      </c>
      <c r="FL126">
        <f t="shared" ca="1" si="580"/>
        <v>0</v>
      </c>
      <c r="FM126">
        <f t="shared" ca="1" si="581"/>
        <v>0</v>
      </c>
      <c r="FN126">
        <f t="shared" ca="1" si="582"/>
        <v>0</v>
      </c>
      <c r="FO126">
        <f t="shared" ca="1" si="583"/>
        <v>0</v>
      </c>
      <c r="FP126">
        <f t="shared" ca="1" si="584"/>
        <v>0</v>
      </c>
      <c r="FQ126">
        <f t="shared" ca="1" si="585"/>
        <v>0</v>
      </c>
      <c r="FR126">
        <f t="shared" ca="1" si="586"/>
        <v>0</v>
      </c>
      <c r="FS126">
        <f t="shared" ca="1" si="587"/>
        <v>0</v>
      </c>
      <c r="FT126">
        <f t="shared" ca="1" si="588"/>
        <v>0</v>
      </c>
      <c r="FU126">
        <f t="shared" ca="1" si="589"/>
        <v>1</v>
      </c>
      <c r="FV126">
        <f t="shared" ca="1" si="590"/>
        <v>0</v>
      </c>
      <c r="FW126">
        <f t="shared" ca="1" si="591"/>
        <v>0</v>
      </c>
      <c r="FX126">
        <f t="shared" ca="1" si="592"/>
        <v>0</v>
      </c>
      <c r="FY126">
        <f t="shared" ca="1" si="593"/>
        <v>0</v>
      </c>
      <c r="FZ126">
        <f t="shared" ca="1" si="594"/>
        <v>0</v>
      </c>
      <c r="GA126">
        <f t="shared" ca="1" si="595"/>
        <v>0</v>
      </c>
      <c r="GB126">
        <f t="shared" ca="1" si="596"/>
        <v>0</v>
      </c>
      <c r="GC126">
        <f t="shared" ca="1" si="597"/>
        <v>0</v>
      </c>
      <c r="GD126">
        <f t="shared" ca="1" si="598"/>
        <v>0</v>
      </c>
      <c r="GE126">
        <f t="shared" ca="1" si="599"/>
        <v>0</v>
      </c>
      <c r="GF126">
        <f t="shared" ca="1" si="600"/>
        <v>0</v>
      </c>
      <c r="GG126">
        <f t="shared" ca="1" si="601"/>
        <v>0</v>
      </c>
      <c r="GH126">
        <f t="shared" ca="1" si="602"/>
        <v>0</v>
      </c>
      <c r="GI126">
        <f t="shared" ca="1" si="603"/>
        <v>0</v>
      </c>
      <c r="GJ126">
        <f t="shared" ca="1" si="604"/>
        <v>0</v>
      </c>
      <c r="GK126">
        <f t="shared" ca="1" si="605"/>
        <v>0</v>
      </c>
      <c r="GL126">
        <f t="shared" ca="1" si="606"/>
        <v>0</v>
      </c>
      <c r="GM126">
        <f t="shared" ca="1" si="607"/>
        <v>0</v>
      </c>
      <c r="GN126">
        <f t="shared" ca="1" si="608"/>
        <v>0</v>
      </c>
      <c r="GO126">
        <f t="shared" ca="1" si="609"/>
        <v>0</v>
      </c>
      <c r="GP126">
        <f t="shared" ca="1" si="610"/>
        <v>0</v>
      </c>
      <c r="GQ126">
        <f t="shared" ca="1" si="611"/>
        <v>0</v>
      </c>
      <c r="GR126">
        <f t="shared" ca="1" si="612"/>
        <v>0</v>
      </c>
      <c r="GS126">
        <f t="shared" ca="1" si="613"/>
        <v>0</v>
      </c>
      <c r="GT126">
        <f t="shared" ca="1" si="614"/>
        <v>0</v>
      </c>
      <c r="GU126">
        <f t="shared" ca="1" si="615"/>
        <v>0</v>
      </c>
      <c r="GV126">
        <f t="shared" ca="1" si="616"/>
        <v>0</v>
      </c>
      <c r="GW126">
        <f t="shared" ca="1" si="617"/>
        <v>0</v>
      </c>
      <c r="GX126">
        <f t="shared" ca="1" si="618"/>
        <v>0</v>
      </c>
      <c r="GY126">
        <f t="shared" ca="1" si="619"/>
        <v>1</v>
      </c>
      <c r="GZ126">
        <f t="shared" ca="1" si="620"/>
        <v>0</v>
      </c>
      <c r="HA126">
        <f t="shared" ca="1" si="621"/>
        <v>0</v>
      </c>
      <c r="HB126">
        <f t="shared" ca="1" si="622"/>
        <v>0</v>
      </c>
      <c r="HC126">
        <f t="shared" ca="1" si="623"/>
        <v>0</v>
      </c>
      <c r="HD126">
        <f t="shared" ca="1" si="624"/>
        <v>0</v>
      </c>
      <c r="HE126">
        <f t="shared" ca="1" si="625"/>
        <v>0</v>
      </c>
      <c r="HF126">
        <f t="shared" ca="1" si="626"/>
        <v>0</v>
      </c>
      <c r="HG126">
        <f t="shared" ca="1" si="627"/>
        <v>0.66666666666666663</v>
      </c>
      <c r="HH126">
        <f t="shared" ca="1" si="628"/>
        <v>0</v>
      </c>
      <c r="HI126">
        <f t="shared" ca="1" si="629"/>
        <v>0</v>
      </c>
    </row>
    <row r="127" spans="2:217" x14ac:dyDescent="0.2">
      <c r="B127" s="2">
        <v>45354</v>
      </c>
      <c r="C127">
        <v>1</v>
      </c>
      <c r="D127">
        <v>2</v>
      </c>
      <c r="E127">
        <v>4</v>
      </c>
      <c r="F127">
        <v>24</v>
      </c>
      <c r="G127" s="5">
        <v>84</v>
      </c>
      <c r="H127">
        <f t="shared" ca="1" si="420"/>
        <v>7.333333333333333</v>
      </c>
      <c r="I127">
        <f t="shared" ca="1" si="421"/>
        <v>13.333333333333334</v>
      </c>
      <c r="J127">
        <f t="shared" ca="1" si="422"/>
        <v>7.6135987496850568</v>
      </c>
      <c r="K127">
        <f t="shared" ca="1" si="423"/>
        <v>-3.6467387881078337</v>
      </c>
      <c r="L127">
        <f t="shared" ca="1" si="424"/>
        <v>7.6135987496850568</v>
      </c>
      <c r="M127">
        <f t="shared" ca="1" si="425"/>
        <v>0</v>
      </c>
      <c r="N127">
        <f t="shared" ca="1" si="426"/>
        <v>0.56030030430125433</v>
      </c>
      <c r="O127">
        <f t="shared" ca="1" si="427"/>
        <v>253.09766666666602</v>
      </c>
      <c r="P127">
        <f t="shared" ca="1" si="428"/>
        <v>239.65766666666636</v>
      </c>
      <c r="Q127">
        <f t="shared" ca="1" si="429"/>
        <v>253.00849050666667</v>
      </c>
      <c r="R127">
        <f t="shared" ca="1" si="430"/>
        <v>58.666666666666664</v>
      </c>
      <c r="S127">
        <f t="shared" ca="1" si="431"/>
        <v>0</v>
      </c>
      <c r="T127">
        <f t="shared" ca="1" si="432"/>
        <v>0.34401266928178903</v>
      </c>
      <c r="U127">
        <f t="shared" ca="1" si="433"/>
        <v>-1</v>
      </c>
      <c r="V127">
        <f t="shared" ca="1" si="434"/>
        <v>1</v>
      </c>
      <c r="W127">
        <f t="shared" ca="1" si="435"/>
        <v>0.34401266928178903</v>
      </c>
      <c r="X127">
        <f t="shared" ca="1" si="436"/>
        <v>1.8333333333333268</v>
      </c>
      <c r="Y127">
        <f t="shared" ca="1" si="437"/>
        <v>2.6111111111111067</v>
      </c>
      <c r="Z127">
        <f t="shared" ca="1" si="438"/>
        <v>3.1666666666666665</v>
      </c>
      <c r="AA127">
        <f t="shared" ca="1" si="439"/>
        <v>-9.5850462190429529E-16</v>
      </c>
      <c r="AB127">
        <f t="shared" ca="1" si="440"/>
        <v>-0.24476861192528698</v>
      </c>
      <c r="AC127">
        <f t="shared" ca="1" si="441"/>
        <v>-0.27421941227365415</v>
      </c>
      <c r="AD127">
        <f t="shared" ca="1" si="442"/>
        <v>-2.5690841529887734</v>
      </c>
      <c r="AE127">
        <f t="shared" ca="1" si="443"/>
        <v>-0.27050344486739608</v>
      </c>
      <c r="AF127">
        <f t="shared" ca="1" si="444"/>
        <v>-3.3259274347116432</v>
      </c>
      <c r="AG127">
        <f t="shared" ca="1" si="445"/>
        <v>-8.8384268639482536E-17</v>
      </c>
      <c r="AH127">
        <f t="shared" ca="1" si="446"/>
        <v>-1.8903588997121865</v>
      </c>
      <c r="AI127">
        <f t="shared" ca="1" si="447"/>
        <v>4.166663055836593E-6</v>
      </c>
      <c r="AJ127">
        <f t="shared" ca="1" si="448"/>
        <v>520.78489645074831</v>
      </c>
      <c r="AK127">
        <f t="shared" ca="1" si="449"/>
        <v>18.280805597549534</v>
      </c>
      <c r="AL127">
        <f t="shared" ca="1" si="450"/>
        <v>18.097343595485032</v>
      </c>
      <c r="AM127">
        <f t="shared" ca="1" si="451"/>
        <v>6.9215085533280805</v>
      </c>
      <c r="AN127">
        <f t="shared" ca="1" si="452"/>
        <v>9.5732519282736011</v>
      </c>
      <c r="AO127">
        <f t="shared" ca="1" si="453"/>
        <v>8.5874131112257555</v>
      </c>
      <c r="AP127">
        <f t="shared" ca="1" si="454"/>
        <v>2.0791056580592193</v>
      </c>
      <c r="AQ127">
        <f t="shared" ca="1" si="455"/>
        <v>1.1492608774402497</v>
      </c>
      <c r="AR127">
        <f t="shared" ca="1" si="456"/>
        <v>1.1492608774402497</v>
      </c>
      <c r="AS127">
        <f t="shared" ca="1" si="457"/>
        <v>0.62948446292544868</v>
      </c>
      <c r="AT127">
        <f t="shared" ca="1" si="458"/>
        <v>0.62948446292544868</v>
      </c>
      <c r="AU127">
        <f t="shared" ca="1" si="459"/>
        <v>0.32295946460855579</v>
      </c>
      <c r="AV127">
        <f t="shared" ca="1" si="460"/>
        <v>0.32295946460855579</v>
      </c>
      <c r="AW127">
        <f t="shared" ca="1" si="461"/>
        <v>3.666666666666666E-2</v>
      </c>
      <c r="AX127">
        <f t="shared" ca="1" si="462"/>
        <v>48496.135666270442</v>
      </c>
      <c r="AY127">
        <f t="shared" ca="1" si="463"/>
        <v>1.7257465650997583</v>
      </c>
      <c r="AZ127">
        <f t="shared" ca="1" si="464"/>
        <v>7.231177927072074</v>
      </c>
      <c r="BA127">
        <f t="shared" ca="1" si="465"/>
        <v>5.2112550629703263</v>
      </c>
      <c r="BB127">
        <f t="shared" ca="1" si="466"/>
        <v>97.762001931067559</v>
      </c>
      <c r="BC127">
        <f t="shared" ca="1" si="467"/>
        <v>32.847290486137034</v>
      </c>
      <c r="BD127">
        <f t="shared" ca="1" si="468"/>
        <v>3.8330078888559331</v>
      </c>
      <c r="BE127">
        <f t="shared" ca="1" si="469"/>
        <v>0</v>
      </c>
      <c r="BF127">
        <f t="shared" ca="1" si="470"/>
        <v>0</v>
      </c>
      <c r="BG127">
        <f t="shared" ca="1" si="471"/>
        <v>0</v>
      </c>
      <c r="BH127">
        <f t="shared" ca="1" si="472"/>
        <v>4.2355262349845999</v>
      </c>
      <c r="BI127">
        <f t="shared" ca="1" si="473"/>
        <v>0</v>
      </c>
      <c r="BJ127">
        <f t="shared" ca="1" si="474"/>
        <v>0</v>
      </c>
      <c r="BK127">
        <f t="shared" ca="1" si="475"/>
        <v>0</v>
      </c>
      <c r="BL127">
        <f t="shared" ca="1" si="476"/>
        <v>0</v>
      </c>
      <c r="BM127">
        <f t="shared" ca="1" si="477"/>
        <v>12.464830616425999</v>
      </c>
      <c r="BN127">
        <f t="shared" ca="1" si="478"/>
        <v>13.889834238458789</v>
      </c>
      <c r="BO127">
        <f t="shared" ca="1" si="479"/>
        <v>9.2747313068437265</v>
      </c>
      <c r="BP127">
        <f t="shared" ca="1" si="480"/>
        <v>20.327218364705796</v>
      </c>
      <c r="BQ127">
        <f t="shared" ca="1" si="481"/>
        <v>51.24732180154723</v>
      </c>
      <c r="BR127">
        <f t="shared" ca="1" si="482"/>
        <v>0</v>
      </c>
      <c r="BS127">
        <f t="shared" ca="1" si="483"/>
        <v>0</v>
      </c>
      <c r="BT127">
        <f t="shared" ca="1" si="484"/>
        <v>0</v>
      </c>
      <c r="BU127">
        <f t="shared" ca="1" si="485"/>
        <v>0</v>
      </c>
      <c r="BV127">
        <f t="shared" ca="1" si="486"/>
        <v>10.781197240871046</v>
      </c>
      <c r="BW127">
        <f t="shared" ca="1" si="487"/>
        <v>11.188827990237646</v>
      </c>
      <c r="BX127">
        <f t="shared" ca="1" si="488"/>
        <v>19.822084214900066</v>
      </c>
      <c r="BY127">
        <f t="shared" ca="1" si="489"/>
        <v>0</v>
      </c>
      <c r="BZ127">
        <f t="shared" ca="1" si="490"/>
        <v>3.8330078888559331</v>
      </c>
      <c r="CA127">
        <f t="shared" ca="1" si="491"/>
        <v>32.847290486137034</v>
      </c>
      <c r="CB127">
        <f t="shared" ca="1" si="492"/>
        <v>0</v>
      </c>
      <c r="CC127">
        <f t="shared" ca="1" si="493"/>
        <v>3.8330078888559331</v>
      </c>
      <c r="CD127">
        <f t="shared" ca="1" si="494"/>
        <v>0</v>
      </c>
      <c r="CE127">
        <f t="shared" ca="1" si="495"/>
        <v>11.188827990237646</v>
      </c>
      <c r="CF127">
        <f t="shared" ca="1" si="496"/>
        <v>4.2486166008862467</v>
      </c>
      <c r="CG127">
        <f t="shared" ca="1" si="497"/>
        <v>0</v>
      </c>
      <c r="CH127">
        <f t="shared" ca="1" si="498"/>
        <v>24.406053381541735</v>
      </c>
      <c r="CI127">
        <f t="shared" ca="1" si="499"/>
        <v>16.113116553768734</v>
      </c>
      <c r="CJ127">
        <f t="shared" ca="1" si="500"/>
        <v>4.2355262349845999</v>
      </c>
      <c r="CK127">
        <f t="shared" ca="1" si="501"/>
        <v>0</v>
      </c>
      <c r="CL127">
        <f t="shared" ca="1" si="502"/>
        <v>0</v>
      </c>
      <c r="CM127">
        <f t="shared" ca="1" si="503"/>
        <v>33.793333333333329</v>
      </c>
      <c r="CN127">
        <f t="shared" ca="1" si="504"/>
        <v>51.337859059873068</v>
      </c>
      <c r="CO127">
        <f t="shared" ca="1" si="505"/>
        <v>0</v>
      </c>
      <c r="CP127">
        <f t="shared" ca="1" si="506"/>
        <v>0</v>
      </c>
      <c r="CQ127">
        <f t="shared" ca="1" si="507"/>
        <v>23.976640125261998</v>
      </c>
      <c r="CR127">
        <f t="shared" ca="1" si="508"/>
        <v>0</v>
      </c>
      <c r="CS127">
        <f t="shared" ca="1" si="509"/>
        <v>0</v>
      </c>
      <c r="CT127">
        <f t="shared" ca="1" si="510"/>
        <v>0</v>
      </c>
      <c r="CU127">
        <f t="shared" ca="1" si="511"/>
        <v>0</v>
      </c>
      <c r="CV127">
        <f t="shared" ca="1" si="512"/>
        <v>0</v>
      </c>
      <c r="CW127">
        <f t="shared" ca="1" si="513"/>
        <v>3.1579086358666935</v>
      </c>
      <c r="CX127">
        <f t="shared" ca="1" si="514"/>
        <v>18.400031315410164</v>
      </c>
      <c r="CY127">
        <f t="shared" ca="1" si="515"/>
        <v>100.08541485575704</v>
      </c>
      <c r="CZ127">
        <f t="shared" ca="1" si="516"/>
        <v>0</v>
      </c>
      <c r="DA127">
        <f t="shared" ca="1" si="517"/>
        <v>0</v>
      </c>
      <c r="DB127">
        <f t="shared" ca="1" si="518"/>
        <v>0</v>
      </c>
      <c r="DC127">
        <f t="shared" ca="1" si="519"/>
        <v>-3.5386706874107596</v>
      </c>
      <c r="DD127">
        <f t="shared" ca="1" si="520"/>
        <v>-0.6490835222978073</v>
      </c>
      <c r="DE127">
        <f t="shared" ca="1" si="521"/>
        <v>-2.935287855883093</v>
      </c>
      <c r="DF127">
        <f t="shared" ca="1" si="522"/>
        <v>-4.7639853395061698</v>
      </c>
      <c r="DG127">
        <f t="shared" ca="1" si="523"/>
        <v>-4.7970628621819067</v>
      </c>
      <c r="DH127">
        <f t="shared" ca="1" si="524"/>
        <v>-2.0679912551440265</v>
      </c>
      <c r="DI127">
        <f t="shared" ca="1" si="525"/>
        <v>0.55555555555555536</v>
      </c>
      <c r="DJ127">
        <f t="shared" ca="1" si="526"/>
        <v>10</v>
      </c>
      <c r="DK127">
        <f t="shared" ca="1" si="527"/>
        <v>3</v>
      </c>
      <c r="DL127">
        <f t="shared" ca="1" si="528"/>
        <v>1.6666666666666667</v>
      </c>
      <c r="DM127">
        <f t="shared" ca="1" si="529"/>
        <v>0</v>
      </c>
      <c r="DN127">
        <f t="shared" ca="1" si="530"/>
        <v>0</v>
      </c>
      <c r="DO127">
        <f t="shared" ca="1" si="531"/>
        <v>0</v>
      </c>
      <c r="DP127">
        <f t="shared" ca="1" si="532"/>
        <v>0.66666666666666663</v>
      </c>
      <c r="DQ127">
        <f t="shared" ca="1" si="533"/>
        <v>0</v>
      </c>
      <c r="DR127">
        <f t="shared" ca="1" si="534"/>
        <v>0.66666666666666663</v>
      </c>
      <c r="DS127">
        <f t="shared" ca="1" si="535"/>
        <v>0.66666666666666663</v>
      </c>
      <c r="DT127">
        <f t="shared" ca="1" si="536"/>
        <v>1</v>
      </c>
      <c r="DU127">
        <f t="shared" ca="1" si="537"/>
        <v>2.6666666666666665</v>
      </c>
      <c r="DV127">
        <f t="shared" ca="1" si="538"/>
        <v>4.666666666666667</v>
      </c>
      <c r="DW127">
        <f t="shared" ca="1" si="539"/>
        <v>0</v>
      </c>
      <c r="DX127">
        <f t="shared" ca="1" si="540"/>
        <v>0</v>
      </c>
      <c r="DY127">
        <f t="shared" ca="1" si="541"/>
        <v>0</v>
      </c>
      <c r="DZ127">
        <f t="shared" ca="1" si="542"/>
        <v>0.66666666666666663</v>
      </c>
      <c r="EA127">
        <f t="shared" ca="1" si="543"/>
        <v>-2.6667999999999901</v>
      </c>
      <c r="EB127">
        <f t="shared" ca="1" si="544"/>
        <v>37.189766666666664</v>
      </c>
      <c r="EC127">
        <f t="shared" ca="1" si="545"/>
        <v>0</v>
      </c>
      <c r="ED127">
        <f t="shared" ca="1" si="546"/>
        <v>0</v>
      </c>
      <c r="EE127">
        <f t="shared" ca="1" si="547"/>
        <v>0</v>
      </c>
      <c r="EF127">
        <f t="shared" ca="1" si="548"/>
        <v>0</v>
      </c>
      <c r="EG127">
        <f t="shared" ca="1" si="549"/>
        <v>0</v>
      </c>
      <c r="EH127">
        <f t="shared" ca="1" si="550"/>
        <v>0</v>
      </c>
      <c r="EI127">
        <f t="shared" ca="1" si="551"/>
        <v>0</v>
      </c>
      <c r="EJ127">
        <f t="shared" ca="1" si="552"/>
        <v>0</v>
      </c>
      <c r="EK127">
        <f t="shared" ca="1" si="553"/>
        <v>0</v>
      </c>
      <c r="EL127">
        <f t="shared" ca="1" si="554"/>
        <v>0</v>
      </c>
      <c r="EM127">
        <f t="shared" ca="1" si="555"/>
        <v>0</v>
      </c>
      <c r="EN127">
        <f t="shared" ca="1" si="556"/>
        <v>0</v>
      </c>
      <c r="EO127">
        <f t="shared" ca="1" si="557"/>
        <v>0</v>
      </c>
      <c r="EP127">
        <f t="shared" ca="1" si="558"/>
        <v>0</v>
      </c>
      <c r="EQ127">
        <f t="shared" ca="1" si="559"/>
        <v>0</v>
      </c>
      <c r="ER127">
        <f t="shared" ca="1" si="560"/>
        <v>0</v>
      </c>
      <c r="ES127">
        <f t="shared" ca="1" si="561"/>
        <v>0</v>
      </c>
      <c r="ET127">
        <f t="shared" ca="1" si="562"/>
        <v>0</v>
      </c>
      <c r="EU127">
        <f t="shared" ca="1" si="563"/>
        <v>0</v>
      </c>
      <c r="EV127">
        <f t="shared" ca="1" si="564"/>
        <v>0</v>
      </c>
      <c r="EW127">
        <f t="shared" ca="1" si="565"/>
        <v>0</v>
      </c>
      <c r="EX127">
        <f t="shared" ca="1" si="566"/>
        <v>0</v>
      </c>
      <c r="EY127">
        <f t="shared" ca="1" si="567"/>
        <v>0</v>
      </c>
      <c r="EZ127">
        <f t="shared" ca="1" si="568"/>
        <v>0</v>
      </c>
      <c r="FA127">
        <f t="shared" ca="1" si="569"/>
        <v>0</v>
      </c>
      <c r="FB127">
        <f t="shared" ca="1" si="570"/>
        <v>0</v>
      </c>
      <c r="FC127">
        <f t="shared" ca="1" si="571"/>
        <v>0</v>
      </c>
      <c r="FD127">
        <f t="shared" ca="1" si="572"/>
        <v>0</v>
      </c>
      <c r="FE127">
        <f t="shared" ca="1" si="573"/>
        <v>0</v>
      </c>
      <c r="FF127">
        <f t="shared" ca="1" si="574"/>
        <v>0</v>
      </c>
      <c r="FG127">
        <f t="shared" ca="1" si="575"/>
        <v>0</v>
      </c>
      <c r="FH127">
        <f t="shared" ca="1" si="576"/>
        <v>0</v>
      </c>
      <c r="FI127">
        <f t="shared" ca="1" si="577"/>
        <v>0</v>
      </c>
      <c r="FJ127">
        <f t="shared" ca="1" si="578"/>
        <v>0</v>
      </c>
      <c r="FK127">
        <f t="shared" ca="1" si="579"/>
        <v>0.66666666666666663</v>
      </c>
      <c r="FL127">
        <f t="shared" ca="1" si="580"/>
        <v>0</v>
      </c>
      <c r="FM127">
        <f t="shared" ca="1" si="581"/>
        <v>0</v>
      </c>
      <c r="FN127">
        <f t="shared" ca="1" si="582"/>
        <v>0</v>
      </c>
      <c r="FO127">
        <f t="shared" ca="1" si="583"/>
        <v>0</v>
      </c>
      <c r="FP127">
        <f t="shared" ca="1" si="584"/>
        <v>0</v>
      </c>
      <c r="FQ127">
        <f t="shared" ca="1" si="585"/>
        <v>0</v>
      </c>
      <c r="FR127">
        <f t="shared" ca="1" si="586"/>
        <v>0.66666666666666663</v>
      </c>
      <c r="FS127">
        <f t="shared" ca="1" si="587"/>
        <v>0</v>
      </c>
      <c r="FT127">
        <f t="shared" ca="1" si="588"/>
        <v>0</v>
      </c>
      <c r="FU127">
        <f t="shared" ca="1" si="589"/>
        <v>1</v>
      </c>
      <c r="FV127">
        <f t="shared" ca="1" si="590"/>
        <v>0</v>
      </c>
      <c r="FW127">
        <f t="shared" ca="1" si="591"/>
        <v>0</v>
      </c>
      <c r="FX127">
        <f t="shared" ca="1" si="592"/>
        <v>0</v>
      </c>
      <c r="FY127">
        <f t="shared" ca="1" si="593"/>
        <v>0</v>
      </c>
      <c r="FZ127">
        <f t="shared" ca="1" si="594"/>
        <v>0</v>
      </c>
      <c r="GA127">
        <f t="shared" ca="1" si="595"/>
        <v>0</v>
      </c>
      <c r="GB127">
        <f t="shared" ca="1" si="596"/>
        <v>0</v>
      </c>
      <c r="GC127">
        <f t="shared" ca="1" si="597"/>
        <v>0</v>
      </c>
      <c r="GD127">
        <f t="shared" ca="1" si="598"/>
        <v>0</v>
      </c>
      <c r="GE127">
        <f t="shared" ca="1" si="599"/>
        <v>0</v>
      </c>
      <c r="GF127">
        <f t="shared" ca="1" si="600"/>
        <v>0.66666666666666663</v>
      </c>
      <c r="GG127">
        <f t="shared" ca="1" si="601"/>
        <v>0</v>
      </c>
      <c r="GH127">
        <f t="shared" ca="1" si="602"/>
        <v>0</v>
      </c>
      <c r="GI127">
        <f t="shared" ca="1" si="603"/>
        <v>0</v>
      </c>
      <c r="GJ127">
        <f t="shared" ca="1" si="604"/>
        <v>0</v>
      </c>
      <c r="GK127">
        <f t="shared" ca="1" si="605"/>
        <v>0</v>
      </c>
      <c r="GL127">
        <f t="shared" ca="1" si="606"/>
        <v>0</v>
      </c>
      <c r="GM127">
        <f t="shared" ca="1" si="607"/>
        <v>0</v>
      </c>
      <c r="GN127">
        <f t="shared" ca="1" si="608"/>
        <v>0</v>
      </c>
      <c r="GO127">
        <f t="shared" ca="1" si="609"/>
        <v>0</v>
      </c>
      <c r="GP127">
        <f t="shared" ca="1" si="610"/>
        <v>0</v>
      </c>
      <c r="GQ127">
        <f t="shared" ca="1" si="611"/>
        <v>0</v>
      </c>
      <c r="GR127">
        <f t="shared" ca="1" si="612"/>
        <v>0</v>
      </c>
      <c r="GS127">
        <f t="shared" ca="1" si="613"/>
        <v>0</v>
      </c>
      <c r="GT127">
        <f t="shared" ca="1" si="614"/>
        <v>0</v>
      </c>
      <c r="GU127">
        <f t="shared" ca="1" si="615"/>
        <v>0</v>
      </c>
      <c r="GV127">
        <f t="shared" ca="1" si="616"/>
        <v>0</v>
      </c>
      <c r="GW127">
        <f t="shared" ca="1" si="617"/>
        <v>0</v>
      </c>
      <c r="GX127">
        <f t="shared" ca="1" si="618"/>
        <v>0</v>
      </c>
      <c r="GY127">
        <f t="shared" ca="1" si="619"/>
        <v>1</v>
      </c>
      <c r="GZ127">
        <f t="shared" ca="1" si="620"/>
        <v>0</v>
      </c>
      <c r="HA127">
        <f t="shared" ca="1" si="621"/>
        <v>0</v>
      </c>
      <c r="HB127">
        <f t="shared" ca="1" si="622"/>
        <v>0</v>
      </c>
      <c r="HC127">
        <f t="shared" ca="1" si="623"/>
        <v>0</v>
      </c>
      <c r="HD127">
        <f t="shared" ca="1" si="624"/>
        <v>0</v>
      </c>
      <c r="HE127">
        <f t="shared" ca="1" si="625"/>
        <v>0</v>
      </c>
      <c r="HF127">
        <f t="shared" ca="1" si="626"/>
        <v>0</v>
      </c>
      <c r="HG127">
        <f t="shared" ca="1" si="627"/>
        <v>0</v>
      </c>
      <c r="HH127">
        <f t="shared" ca="1" si="628"/>
        <v>0</v>
      </c>
      <c r="HI127">
        <f t="shared" ca="1" si="629"/>
        <v>0</v>
      </c>
    </row>
    <row r="128" spans="2:217" x14ac:dyDescent="0.2">
      <c r="B128" s="2">
        <v>45354</v>
      </c>
      <c r="C128">
        <v>1</v>
      </c>
      <c r="D128">
        <v>2</v>
      </c>
      <c r="E128">
        <v>4</v>
      </c>
      <c r="F128">
        <v>15</v>
      </c>
      <c r="G128" s="5">
        <v>2143</v>
      </c>
      <c r="H128">
        <f t="shared" ca="1" si="420"/>
        <v>6.666666666666667</v>
      </c>
      <c r="I128">
        <f t="shared" ca="1" si="421"/>
        <v>11.333333333333334</v>
      </c>
      <c r="J128">
        <f t="shared" ca="1" si="422"/>
        <v>11.497297965482444</v>
      </c>
      <c r="K128">
        <f t="shared" ca="1" si="423"/>
        <v>-3.6301099143361006</v>
      </c>
      <c r="L128">
        <f t="shared" ca="1" si="424"/>
        <v>11.497297965482444</v>
      </c>
      <c r="M128">
        <f t="shared" ca="1" si="425"/>
        <v>0</v>
      </c>
      <c r="N128">
        <f t="shared" ca="1" si="426"/>
        <v>0.5402410534933596</v>
      </c>
      <c r="O128">
        <f t="shared" ca="1" si="427"/>
        <v>245.07366666666599</v>
      </c>
      <c r="P128">
        <f t="shared" ca="1" si="428"/>
        <v>233.64966666666567</v>
      </c>
      <c r="Q128">
        <f t="shared" ca="1" si="429"/>
        <v>244.995166176</v>
      </c>
      <c r="R128">
        <f t="shared" ca="1" si="430"/>
        <v>54.666666666666664</v>
      </c>
      <c r="S128">
        <f t="shared" ca="1" si="431"/>
        <v>0</v>
      </c>
      <c r="T128">
        <f t="shared" ca="1" si="432"/>
        <v>0.34401266930840163</v>
      </c>
      <c r="U128">
        <f t="shared" ca="1" si="433"/>
        <v>-1</v>
      </c>
      <c r="V128">
        <f t="shared" ca="1" si="434"/>
        <v>1</v>
      </c>
      <c r="W128">
        <f t="shared" ca="1" si="435"/>
        <v>0.34401266930840163</v>
      </c>
      <c r="X128">
        <f t="shared" ca="1" si="436"/>
        <v>1.8737373737373666</v>
      </c>
      <c r="Y128">
        <f t="shared" ca="1" si="437"/>
        <v>2.6969696969696932</v>
      </c>
      <c r="Z128">
        <f t="shared" ca="1" si="438"/>
        <v>3.3484848484848464</v>
      </c>
      <c r="AA128">
        <f t="shared" ca="1" si="439"/>
        <v>8.4982589382761326E-16</v>
      </c>
      <c r="AB128">
        <f t="shared" ca="1" si="440"/>
        <v>-0.22571817836583832</v>
      </c>
      <c r="AC128">
        <f t="shared" ca="1" si="441"/>
        <v>-0.2742194122736541</v>
      </c>
      <c r="AD128">
        <f t="shared" ca="1" si="442"/>
        <v>-2.5681372529748132</v>
      </c>
      <c r="AE128">
        <f t="shared" ca="1" si="443"/>
        <v>-0.27050344486739603</v>
      </c>
      <c r="AF128">
        <f t="shared" ca="1" si="444"/>
        <v>-3.3259299355405365</v>
      </c>
      <c r="AG128">
        <f t="shared" ca="1" si="445"/>
        <v>1.4688784256807633E-16</v>
      </c>
      <c r="AH128">
        <f t="shared" ca="1" si="446"/>
        <v>-1.8903586350432</v>
      </c>
      <c r="AI128">
        <f t="shared" ca="1" si="447"/>
        <v>2.9399982255010996E-6</v>
      </c>
      <c r="AJ128">
        <f t="shared" ca="1" si="448"/>
        <v>456.76459174358041</v>
      </c>
      <c r="AK128">
        <f t="shared" ca="1" si="449"/>
        <v>16.142734410091801</v>
      </c>
      <c r="AL128">
        <f t="shared" ca="1" si="450"/>
        <v>15.743821050515299</v>
      </c>
      <c r="AM128">
        <f t="shared" ca="1" si="451"/>
        <v>6.5679860083583206</v>
      </c>
      <c r="AN128">
        <f t="shared" ca="1" si="452"/>
        <v>8.4502843203619609</v>
      </c>
      <c r="AO128">
        <f t="shared" ca="1" si="453"/>
        <v>7.4412357419195905</v>
      </c>
      <c r="AP128">
        <f t="shared" ca="1" si="454"/>
        <v>1.9329282887530528</v>
      </c>
      <c r="AQ128">
        <f t="shared" ca="1" si="455"/>
        <v>1.071124889878063</v>
      </c>
      <c r="AR128">
        <f t="shared" ca="1" si="456"/>
        <v>1.071124889878063</v>
      </c>
      <c r="AS128">
        <f t="shared" ca="1" si="457"/>
        <v>0.5563957782723653</v>
      </c>
      <c r="AT128">
        <f t="shared" ca="1" si="458"/>
        <v>0.5563957782723653</v>
      </c>
      <c r="AU128">
        <f t="shared" ca="1" si="459"/>
        <v>0.30216364199073176</v>
      </c>
      <c r="AV128">
        <f t="shared" ca="1" si="460"/>
        <v>0.30216364199073176</v>
      </c>
      <c r="AW128">
        <f t="shared" ca="1" si="461"/>
        <v>0.12333333333333331</v>
      </c>
      <c r="AX128">
        <f t="shared" ca="1" si="462"/>
        <v>10455.853110844233</v>
      </c>
      <c r="AY128">
        <f t="shared" ca="1" si="463"/>
        <v>1.8703272780532785</v>
      </c>
      <c r="AZ128">
        <f t="shared" ca="1" si="464"/>
        <v>6.7207977915327399</v>
      </c>
      <c r="BA128">
        <f t="shared" ca="1" si="465"/>
        <v>5.3874247410375995</v>
      </c>
      <c r="BB128">
        <f t="shared" ca="1" si="466"/>
        <v>90.076759636747511</v>
      </c>
      <c r="BC128">
        <f t="shared" ca="1" si="467"/>
        <v>29.689381850270298</v>
      </c>
      <c r="BD128">
        <f t="shared" ca="1" si="468"/>
        <v>3.8781472273639266</v>
      </c>
      <c r="BE128">
        <f t="shared" ca="1" si="469"/>
        <v>0</v>
      </c>
      <c r="BF128">
        <f t="shared" ca="1" si="470"/>
        <v>0</v>
      </c>
      <c r="BG128">
        <f t="shared" ca="1" si="471"/>
        <v>0</v>
      </c>
      <c r="BH128">
        <f t="shared" ca="1" si="472"/>
        <v>4.2355262349845999</v>
      </c>
      <c r="BI128">
        <f t="shared" ca="1" si="473"/>
        <v>0</v>
      </c>
      <c r="BJ128">
        <f t="shared" ca="1" si="474"/>
        <v>2.9269433651165464</v>
      </c>
      <c r="BK128">
        <f t="shared" ca="1" si="475"/>
        <v>0</v>
      </c>
      <c r="BL128">
        <f t="shared" ca="1" si="476"/>
        <v>0</v>
      </c>
      <c r="BM128">
        <f t="shared" ca="1" si="477"/>
        <v>12.464830616425999</v>
      </c>
      <c r="BN128">
        <f t="shared" ca="1" si="478"/>
        <v>13.889834238458789</v>
      </c>
      <c r="BO128">
        <f t="shared" ca="1" si="479"/>
        <v>9.2747313068437265</v>
      </c>
      <c r="BP128">
        <f t="shared" ca="1" si="480"/>
        <v>12.893732946443594</v>
      </c>
      <c r="BQ128">
        <f t="shared" ca="1" si="481"/>
        <v>48.274839418456629</v>
      </c>
      <c r="BR128">
        <f t="shared" ca="1" si="482"/>
        <v>0</v>
      </c>
      <c r="BS128">
        <f t="shared" ca="1" si="483"/>
        <v>0</v>
      </c>
      <c r="BT128">
        <f t="shared" ca="1" si="484"/>
        <v>0</v>
      </c>
      <c r="BU128">
        <f t="shared" ca="1" si="485"/>
        <v>0</v>
      </c>
      <c r="BV128">
        <f t="shared" ca="1" si="486"/>
        <v>10.781197240871046</v>
      </c>
      <c r="BW128">
        <f t="shared" ca="1" si="487"/>
        <v>6.4968596843159396</v>
      </c>
      <c r="BX128">
        <f t="shared" ca="1" si="488"/>
        <v>23.700231442263998</v>
      </c>
      <c r="BY128">
        <f t="shared" ca="1" si="489"/>
        <v>0</v>
      </c>
      <c r="BZ128">
        <f t="shared" ca="1" si="490"/>
        <v>0</v>
      </c>
      <c r="CA128">
        <f t="shared" ca="1" si="491"/>
        <v>29.689381850270298</v>
      </c>
      <c r="CB128">
        <f t="shared" ca="1" si="492"/>
        <v>2.9269433651165464</v>
      </c>
      <c r="CC128">
        <f t="shared" ca="1" si="493"/>
        <v>0</v>
      </c>
      <c r="CD128">
        <f t="shared" ca="1" si="494"/>
        <v>0</v>
      </c>
      <c r="CE128">
        <f t="shared" ca="1" si="495"/>
        <v>6.4968596843159396</v>
      </c>
      <c r="CF128">
        <f t="shared" ca="1" si="496"/>
        <v>4.2486166008862467</v>
      </c>
      <c r="CG128">
        <f t="shared" ca="1" si="497"/>
        <v>3.8781472273639266</v>
      </c>
      <c r="CH128">
        <f t="shared" ca="1" si="498"/>
        <v>21.664536269201268</v>
      </c>
      <c r="CI128">
        <f t="shared" ca="1" si="499"/>
        <v>16.113116553768734</v>
      </c>
      <c r="CJ128">
        <f t="shared" ca="1" si="500"/>
        <v>4.2355262349845999</v>
      </c>
      <c r="CK128">
        <f t="shared" ca="1" si="501"/>
        <v>0</v>
      </c>
      <c r="CL128">
        <f t="shared" ca="1" si="502"/>
        <v>0</v>
      </c>
      <c r="CM128">
        <f t="shared" ca="1" si="503"/>
        <v>27.64</v>
      </c>
      <c r="CN128">
        <f t="shared" ca="1" si="504"/>
        <v>46.691030092459336</v>
      </c>
      <c r="CO128">
        <f t="shared" ca="1" si="505"/>
        <v>2.9269433651165464</v>
      </c>
      <c r="CP128">
        <f t="shared" ca="1" si="506"/>
        <v>0</v>
      </c>
      <c r="CQ128">
        <f t="shared" ca="1" si="507"/>
        <v>23.976640125261998</v>
      </c>
      <c r="CR128">
        <f t="shared" ca="1" si="508"/>
        <v>0</v>
      </c>
      <c r="CS128">
        <f t="shared" ca="1" si="509"/>
        <v>0</v>
      </c>
      <c r="CT128">
        <f t="shared" ca="1" si="510"/>
        <v>0</v>
      </c>
      <c r="CU128">
        <f t="shared" ca="1" si="511"/>
        <v>0</v>
      </c>
      <c r="CV128">
        <f t="shared" ca="1" si="512"/>
        <v>0</v>
      </c>
      <c r="CW128">
        <f t="shared" ca="1" si="513"/>
        <v>0</v>
      </c>
      <c r="CX128">
        <f t="shared" ca="1" si="514"/>
        <v>15.6585142030697</v>
      </c>
      <c r="CY128">
        <f t="shared" ca="1" si="515"/>
        <v>90.697317176870698</v>
      </c>
      <c r="CZ128">
        <f t="shared" ca="1" si="516"/>
        <v>0</v>
      </c>
      <c r="DA128">
        <f t="shared" ca="1" si="517"/>
        <v>0</v>
      </c>
      <c r="DB128">
        <f t="shared" ca="1" si="518"/>
        <v>0</v>
      </c>
      <c r="DC128">
        <f t="shared" ca="1" si="519"/>
        <v>-3.5638312547241067</v>
      </c>
      <c r="DD128">
        <f t="shared" ca="1" si="520"/>
        <v>-1.07177973041068</v>
      </c>
      <c r="DE128">
        <f t="shared" ca="1" si="521"/>
        <v>-3.0266965860418202</v>
      </c>
      <c r="DF128">
        <f t="shared" ca="1" si="522"/>
        <v>-4.7545756172839431</v>
      </c>
      <c r="DG128">
        <f t="shared" ca="1" si="523"/>
        <v>-4.7804339884101736</v>
      </c>
      <c r="DH128">
        <f t="shared" ca="1" si="524"/>
        <v>0</v>
      </c>
      <c r="DI128">
        <f t="shared" ca="1" si="525"/>
        <v>0.5</v>
      </c>
      <c r="DJ128">
        <f t="shared" ca="1" si="526"/>
        <v>9.3333333333333339</v>
      </c>
      <c r="DK128">
        <f t="shared" ca="1" si="527"/>
        <v>3</v>
      </c>
      <c r="DL128">
        <f t="shared" ca="1" si="528"/>
        <v>1</v>
      </c>
      <c r="DM128">
        <f t="shared" ca="1" si="529"/>
        <v>0</v>
      </c>
      <c r="DN128">
        <f t="shared" ca="1" si="530"/>
        <v>0</v>
      </c>
      <c r="DO128">
        <f t="shared" ca="1" si="531"/>
        <v>0</v>
      </c>
      <c r="DP128">
        <f t="shared" ca="1" si="532"/>
        <v>0.66666666666666663</v>
      </c>
      <c r="DQ128">
        <f t="shared" ca="1" si="533"/>
        <v>0</v>
      </c>
      <c r="DR128">
        <f t="shared" ca="1" si="534"/>
        <v>0.66666666666666663</v>
      </c>
      <c r="DS128">
        <f t="shared" ca="1" si="535"/>
        <v>0</v>
      </c>
      <c r="DT128">
        <f t="shared" ca="1" si="536"/>
        <v>1</v>
      </c>
      <c r="DU128">
        <f t="shared" ca="1" si="537"/>
        <v>2.6666666666666665</v>
      </c>
      <c r="DV128">
        <f t="shared" ca="1" si="538"/>
        <v>3.3333333333333335</v>
      </c>
      <c r="DW128">
        <f t="shared" ca="1" si="539"/>
        <v>0</v>
      </c>
      <c r="DX128">
        <f t="shared" ca="1" si="540"/>
        <v>0</v>
      </c>
      <c r="DY128">
        <f t="shared" ca="1" si="541"/>
        <v>0</v>
      </c>
      <c r="DZ128">
        <f t="shared" ca="1" si="542"/>
        <v>0.66666666666666663</v>
      </c>
      <c r="EA128">
        <f t="shared" ca="1" si="543"/>
        <v>-2.5797999999999899</v>
      </c>
      <c r="EB128">
        <f t="shared" ca="1" si="544"/>
        <v>32.793766666666663</v>
      </c>
      <c r="EC128">
        <f t="shared" ca="1" si="545"/>
        <v>0</v>
      </c>
      <c r="ED128">
        <f t="shared" ca="1" si="546"/>
        <v>0</v>
      </c>
      <c r="EE128">
        <f t="shared" ca="1" si="547"/>
        <v>0</v>
      </c>
      <c r="EF128">
        <f t="shared" ca="1" si="548"/>
        <v>0</v>
      </c>
      <c r="EG128">
        <f t="shared" ca="1" si="549"/>
        <v>0</v>
      </c>
      <c r="EH128">
        <f t="shared" ca="1" si="550"/>
        <v>0</v>
      </c>
      <c r="EI128">
        <f t="shared" ca="1" si="551"/>
        <v>0</v>
      </c>
      <c r="EJ128">
        <f t="shared" ca="1" si="552"/>
        <v>0</v>
      </c>
      <c r="EK128">
        <f t="shared" ca="1" si="553"/>
        <v>0</v>
      </c>
      <c r="EL128">
        <f t="shared" ca="1" si="554"/>
        <v>0</v>
      </c>
      <c r="EM128">
        <f t="shared" ca="1" si="555"/>
        <v>0</v>
      </c>
      <c r="EN128">
        <f t="shared" ca="1" si="556"/>
        <v>0</v>
      </c>
      <c r="EO128">
        <f t="shared" ca="1" si="557"/>
        <v>0</v>
      </c>
      <c r="EP128">
        <f t="shared" ca="1" si="558"/>
        <v>0</v>
      </c>
      <c r="EQ128">
        <f t="shared" ca="1" si="559"/>
        <v>0</v>
      </c>
      <c r="ER128">
        <f t="shared" ca="1" si="560"/>
        <v>0</v>
      </c>
      <c r="ES128">
        <f t="shared" ca="1" si="561"/>
        <v>0</v>
      </c>
      <c r="ET128">
        <f t="shared" ca="1" si="562"/>
        <v>0</v>
      </c>
      <c r="EU128">
        <f t="shared" ca="1" si="563"/>
        <v>0</v>
      </c>
      <c r="EV128">
        <f t="shared" ca="1" si="564"/>
        <v>0</v>
      </c>
      <c r="EW128">
        <f t="shared" ca="1" si="565"/>
        <v>0</v>
      </c>
      <c r="EX128">
        <f t="shared" ca="1" si="566"/>
        <v>0</v>
      </c>
      <c r="EY128">
        <f t="shared" ca="1" si="567"/>
        <v>0</v>
      </c>
      <c r="EZ128">
        <f t="shared" ca="1" si="568"/>
        <v>0</v>
      </c>
      <c r="FA128">
        <f t="shared" ca="1" si="569"/>
        <v>0</v>
      </c>
      <c r="FB128">
        <f t="shared" ca="1" si="570"/>
        <v>0</v>
      </c>
      <c r="FC128">
        <f t="shared" ca="1" si="571"/>
        <v>0</v>
      </c>
      <c r="FD128">
        <f t="shared" ca="1" si="572"/>
        <v>0</v>
      </c>
      <c r="FE128">
        <f t="shared" ca="1" si="573"/>
        <v>0</v>
      </c>
      <c r="FF128">
        <f t="shared" ca="1" si="574"/>
        <v>0</v>
      </c>
      <c r="FG128">
        <f t="shared" ca="1" si="575"/>
        <v>0</v>
      </c>
      <c r="FH128">
        <f t="shared" ca="1" si="576"/>
        <v>0</v>
      </c>
      <c r="FI128">
        <f t="shared" ca="1" si="577"/>
        <v>0</v>
      </c>
      <c r="FJ128">
        <f t="shared" ca="1" si="578"/>
        <v>0</v>
      </c>
      <c r="FK128">
        <f t="shared" ca="1" si="579"/>
        <v>0.66666666666666663</v>
      </c>
      <c r="FL128">
        <f t="shared" ca="1" si="580"/>
        <v>0</v>
      </c>
      <c r="FM128">
        <f t="shared" ca="1" si="581"/>
        <v>0</v>
      </c>
      <c r="FN128">
        <f t="shared" ca="1" si="582"/>
        <v>0</v>
      </c>
      <c r="FO128">
        <f t="shared" ca="1" si="583"/>
        <v>0</v>
      </c>
      <c r="FP128">
        <f t="shared" ca="1" si="584"/>
        <v>0</v>
      </c>
      <c r="FQ128">
        <f t="shared" ca="1" si="585"/>
        <v>0</v>
      </c>
      <c r="FR128">
        <f t="shared" ca="1" si="586"/>
        <v>0</v>
      </c>
      <c r="FS128">
        <f t="shared" ca="1" si="587"/>
        <v>0</v>
      </c>
      <c r="FT128">
        <f t="shared" ca="1" si="588"/>
        <v>0</v>
      </c>
      <c r="FU128">
        <f t="shared" ca="1" si="589"/>
        <v>1.6666666666666667</v>
      </c>
      <c r="FV128">
        <f t="shared" ca="1" si="590"/>
        <v>0</v>
      </c>
      <c r="FW128">
        <f t="shared" ca="1" si="591"/>
        <v>0</v>
      </c>
      <c r="FX128">
        <f t="shared" ca="1" si="592"/>
        <v>0</v>
      </c>
      <c r="FY128">
        <f t="shared" ca="1" si="593"/>
        <v>0</v>
      </c>
      <c r="FZ128">
        <f t="shared" ca="1" si="594"/>
        <v>0</v>
      </c>
      <c r="GA128">
        <f t="shared" ca="1" si="595"/>
        <v>0</v>
      </c>
      <c r="GB128">
        <f t="shared" ca="1" si="596"/>
        <v>0</v>
      </c>
      <c r="GC128">
        <f t="shared" ca="1" si="597"/>
        <v>0</v>
      </c>
      <c r="GD128">
        <f t="shared" ca="1" si="598"/>
        <v>0</v>
      </c>
      <c r="GE128">
        <f t="shared" ca="1" si="599"/>
        <v>0</v>
      </c>
      <c r="GF128">
        <f t="shared" ca="1" si="600"/>
        <v>0</v>
      </c>
      <c r="GG128">
        <f t="shared" ca="1" si="601"/>
        <v>0</v>
      </c>
      <c r="GH128">
        <f t="shared" ca="1" si="602"/>
        <v>0</v>
      </c>
      <c r="GI128">
        <f t="shared" ca="1" si="603"/>
        <v>0</v>
      </c>
      <c r="GJ128">
        <f t="shared" ca="1" si="604"/>
        <v>0</v>
      </c>
      <c r="GK128">
        <f t="shared" ca="1" si="605"/>
        <v>0</v>
      </c>
      <c r="GL128">
        <f t="shared" ca="1" si="606"/>
        <v>0</v>
      </c>
      <c r="GM128">
        <f t="shared" ca="1" si="607"/>
        <v>0</v>
      </c>
      <c r="GN128">
        <f t="shared" ca="1" si="608"/>
        <v>0</v>
      </c>
      <c r="GO128">
        <f t="shared" ca="1" si="609"/>
        <v>0</v>
      </c>
      <c r="GP128">
        <f t="shared" ca="1" si="610"/>
        <v>0</v>
      </c>
      <c r="GQ128">
        <f t="shared" ca="1" si="611"/>
        <v>0</v>
      </c>
      <c r="GR128">
        <f t="shared" ca="1" si="612"/>
        <v>0</v>
      </c>
      <c r="GS128">
        <f t="shared" ca="1" si="613"/>
        <v>0</v>
      </c>
      <c r="GT128">
        <f t="shared" ca="1" si="614"/>
        <v>0</v>
      </c>
      <c r="GU128">
        <f t="shared" ca="1" si="615"/>
        <v>0</v>
      </c>
      <c r="GV128">
        <f t="shared" ca="1" si="616"/>
        <v>0</v>
      </c>
      <c r="GW128">
        <f t="shared" ca="1" si="617"/>
        <v>0</v>
      </c>
      <c r="GX128">
        <f t="shared" ca="1" si="618"/>
        <v>0</v>
      </c>
      <c r="GY128">
        <f t="shared" ca="1" si="619"/>
        <v>1</v>
      </c>
      <c r="GZ128">
        <f t="shared" ca="1" si="620"/>
        <v>0</v>
      </c>
      <c r="HA128">
        <f t="shared" ca="1" si="621"/>
        <v>0</v>
      </c>
      <c r="HB128">
        <f t="shared" ca="1" si="622"/>
        <v>0</v>
      </c>
      <c r="HC128">
        <f t="shared" ca="1" si="623"/>
        <v>0</v>
      </c>
      <c r="HD128">
        <f t="shared" ca="1" si="624"/>
        <v>0</v>
      </c>
      <c r="HE128">
        <f t="shared" ca="1" si="625"/>
        <v>0</v>
      </c>
      <c r="HF128">
        <f t="shared" ca="1" si="626"/>
        <v>0</v>
      </c>
      <c r="HG128">
        <f t="shared" ca="1" si="627"/>
        <v>0</v>
      </c>
      <c r="HH128">
        <f t="shared" ca="1" si="628"/>
        <v>0</v>
      </c>
      <c r="HI128">
        <f t="shared" ca="1" si="629"/>
        <v>0</v>
      </c>
    </row>
    <row r="129" spans="2:217" x14ac:dyDescent="0.2">
      <c r="B129" s="2">
        <v>45354</v>
      </c>
      <c r="C129">
        <v>1</v>
      </c>
      <c r="D129">
        <v>2</v>
      </c>
      <c r="E129">
        <v>4</v>
      </c>
      <c r="F129">
        <v>28</v>
      </c>
      <c r="G129" s="5">
        <v>2301</v>
      </c>
      <c r="H129">
        <f t="shared" ca="1" si="420"/>
        <v>6.666666666666667</v>
      </c>
      <c r="I129">
        <f t="shared" ca="1" si="421"/>
        <v>12</v>
      </c>
      <c r="J129">
        <f t="shared" ca="1" si="422"/>
        <v>7.5745362496850568</v>
      </c>
      <c r="K129">
        <f t="shared" ca="1" si="423"/>
        <v>-3.5932086955152402</v>
      </c>
      <c r="L129">
        <f t="shared" ca="1" si="424"/>
        <v>7.5745362496850568</v>
      </c>
      <c r="M129">
        <f t="shared" ca="1" si="425"/>
        <v>0</v>
      </c>
      <c r="N129">
        <f t="shared" ca="1" si="426"/>
        <v>0.52521360198033895</v>
      </c>
      <c r="O129">
        <f t="shared" ca="1" si="427"/>
        <v>243.74633333333267</v>
      </c>
      <c r="P129">
        <f t="shared" ca="1" si="428"/>
        <v>231.65033333333233</v>
      </c>
      <c r="Q129">
        <f t="shared" ca="1" si="429"/>
        <v>243.66472379733332</v>
      </c>
      <c r="R129">
        <f t="shared" ca="1" si="430"/>
        <v>54.666666666666664</v>
      </c>
      <c r="S129">
        <f t="shared" ca="1" si="431"/>
        <v>0</v>
      </c>
      <c r="T129">
        <f t="shared" ca="1" si="432"/>
        <v>0.34401266928178903</v>
      </c>
      <c r="U129">
        <f t="shared" ca="1" si="433"/>
        <v>-1</v>
      </c>
      <c r="V129">
        <f t="shared" ca="1" si="434"/>
        <v>1</v>
      </c>
      <c r="W129">
        <f t="shared" ca="1" si="435"/>
        <v>0.34401266928178903</v>
      </c>
      <c r="X129">
        <f t="shared" ca="1" si="436"/>
        <v>1.8131313131313067</v>
      </c>
      <c r="Y129">
        <f t="shared" ca="1" si="437"/>
        <v>2.5757575757575735</v>
      </c>
      <c r="Z129">
        <f t="shared" ca="1" si="438"/>
        <v>3.1060606060605997</v>
      </c>
      <c r="AA129">
        <f t="shared" ca="1" si="439"/>
        <v>-5.9774336324373797E-16</v>
      </c>
      <c r="AB129">
        <f t="shared" ca="1" si="440"/>
        <v>-0.22572351295551765</v>
      </c>
      <c r="AC129">
        <f t="shared" ca="1" si="441"/>
        <v>-0.27421941227365421</v>
      </c>
      <c r="AD129">
        <f t="shared" ca="1" si="442"/>
        <v>-2.5688274023181736</v>
      </c>
      <c r="AE129">
        <f t="shared" ca="1" si="443"/>
        <v>-0.27050344486739603</v>
      </c>
      <c r="AF129">
        <f t="shared" ca="1" si="444"/>
        <v>-3.3259273370550098</v>
      </c>
      <c r="AG129">
        <f t="shared" ca="1" si="445"/>
        <v>2.0057696030482301E-16</v>
      </c>
      <c r="AH129">
        <f t="shared" ca="1" si="446"/>
        <v>-1.8903587419579668</v>
      </c>
      <c r="AI129">
        <f t="shared" ca="1" si="447"/>
        <v>3.2266645297347934E-6</v>
      </c>
      <c r="AJ129">
        <f t="shared" ca="1" si="448"/>
        <v>466.94371939896433</v>
      </c>
      <c r="AK129">
        <f t="shared" ca="1" si="449"/>
        <v>16.614138930882866</v>
      </c>
      <c r="AL129">
        <f t="shared" ca="1" si="450"/>
        <v>16.430676928818368</v>
      </c>
      <c r="AM129">
        <f t="shared" ca="1" si="451"/>
        <v>6.5881752199947465</v>
      </c>
      <c r="AN129">
        <f t="shared" ca="1" si="452"/>
        <v>8.808954188669146</v>
      </c>
      <c r="AO129">
        <f t="shared" ca="1" si="453"/>
        <v>7.7234958747137101</v>
      </c>
      <c r="AP129">
        <f t="shared" ca="1" si="454"/>
        <v>1.943022894571266</v>
      </c>
      <c r="AQ129">
        <f t="shared" ca="1" si="455"/>
        <v>1.0812194956962764</v>
      </c>
      <c r="AR129">
        <f t="shared" ca="1" si="456"/>
        <v>1.0812194956962764</v>
      </c>
      <c r="AS129">
        <f t="shared" ca="1" si="457"/>
        <v>0.56144308118147135</v>
      </c>
      <c r="AT129">
        <f t="shared" ca="1" si="458"/>
        <v>0.56144308118147135</v>
      </c>
      <c r="AU129">
        <f t="shared" ca="1" si="459"/>
        <v>0.28893877373656712</v>
      </c>
      <c r="AV129">
        <f t="shared" ca="1" si="460"/>
        <v>0.28893877373656712</v>
      </c>
      <c r="AW129">
        <f t="shared" ca="1" si="461"/>
        <v>3.666666666666666E-2</v>
      </c>
      <c r="AX129">
        <f t="shared" ca="1" si="462"/>
        <v>17252.844005439369</v>
      </c>
      <c r="AY129">
        <f t="shared" ca="1" si="463"/>
        <v>1.6874811624159716</v>
      </c>
      <c r="AZ129">
        <f t="shared" ca="1" si="464"/>
        <v>6.6453468778369809</v>
      </c>
      <c r="BA129">
        <f t="shared" ca="1" si="465"/>
        <v>5.3237305651684137</v>
      </c>
      <c r="BB129">
        <f t="shared" ca="1" si="466"/>
        <v>91.490319041790215</v>
      </c>
      <c r="BC129">
        <f t="shared" ca="1" si="467"/>
        <v>33.0952539776751</v>
      </c>
      <c r="BD129">
        <f t="shared" ca="1" si="468"/>
        <v>3.8330078888559331</v>
      </c>
      <c r="BE129">
        <f t="shared" ca="1" si="469"/>
        <v>0</v>
      </c>
      <c r="BF129">
        <f t="shared" ca="1" si="470"/>
        <v>0</v>
      </c>
      <c r="BG129">
        <f t="shared" ca="1" si="471"/>
        <v>0.95413310482175329</v>
      </c>
      <c r="BH129">
        <f t="shared" ca="1" si="472"/>
        <v>4.2355262349845999</v>
      </c>
      <c r="BI129">
        <f t="shared" ca="1" si="473"/>
        <v>0</v>
      </c>
      <c r="BJ129">
        <f t="shared" ca="1" si="474"/>
        <v>0</v>
      </c>
      <c r="BK129">
        <f t="shared" ca="1" si="475"/>
        <v>0</v>
      </c>
      <c r="BL129">
        <f t="shared" ca="1" si="476"/>
        <v>0</v>
      </c>
      <c r="BM129">
        <f t="shared" ca="1" si="477"/>
        <v>12.464830616425999</v>
      </c>
      <c r="BN129">
        <f t="shared" ca="1" si="478"/>
        <v>13.889834238458789</v>
      </c>
      <c r="BO129">
        <f t="shared" ca="1" si="479"/>
        <v>9.2747313068437265</v>
      </c>
      <c r="BP129">
        <f t="shared" ca="1" si="480"/>
        <v>12.893732946443594</v>
      </c>
      <c r="BQ129">
        <f t="shared" ca="1" si="481"/>
        <v>48.753768180744906</v>
      </c>
      <c r="BR129">
        <f t="shared" ca="1" si="482"/>
        <v>0</v>
      </c>
      <c r="BS129">
        <f t="shared" ca="1" si="483"/>
        <v>0.95413310482175329</v>
      </c>
      <c r="BT129">
        <f t="shared" ca="1" si="484"/>
        <v>0</v>
      </c>
      <c r="BU129">
        <f t="shared" ca="1" si="485"/>
        <v>0</v>
      </c>
      <c r="BV129">
        <f t="shared" ca="1" si="486"/>
        <v>10.781197240871046</v>
      </c>
      <c r="BW129">
        <f t="shared" ca="1" si="487"/>
        <v>6.4968596843159396</v>
      </c>
      <c r="BX129">
        <f t="shared" ca="1" si="488"/>
        <v>19.822084214900066</v>
      </c>
      <c r="BY129">
        <f t="shared" ca="1" si="489"/>
        <v>0</v>
      </c>
      <c r="BZ129">
        <f t="shared" ca="1" si="490"/>
        <v>3.8330078888559331</v>
      </c>
      <c r="CA129">
        <f t="shared" ca="1" si="491"/>
        <v>29.689381850270298</v>
      </c>
      <c r="CB129">
        <f t="shared" ca="1" si="492"/>
        <v>0</v>
      </c>
      <c r="CC129">
        <f t="shared" ca="1" si="493"/>
        <v>3.8330078888559331</v>
      </c>
      <c r="CD129">
        <f t="shared" ca="1" si="494"/>
        <v>0</v>
      </c>
      <c r="CE129">
        <f t="shared" ca="1" si="495"/>
        <v>10.856864916542447</v>
      </c>
      <c r="CF129">
        <f t="shared" ca="1" si="496"/>
        <v>4.2486166008862467</v>
      </c>
      <c r="CG129">
        <f t="shared" ca="1" si="497"/>
        <v>0</v>
      </c>
      <c r="CH129">
        <f t="shared" ca="1" si="498"/>
        <v>21.664536269201268</v>
      </c>
      <c r="CI129">
        <f t="shared" ca="1" si="499"/>
        <v>16.113116553768734</v>
      </c>
      <c r="CJ129">
        <f t="shared" ca="1" si="500"/>
        <v>4.2355262349845999</v>
      </c>
      <c r="CK129">
        <f t="shared" ca="1" si="501"/>
        <v>0</v>
      </c>
      <c r="CL129">
        <f t="shared" ca="1" si="502"/>
        <v>0</v>
      </c>
      <c r="CM129">
        <f t="shared" ca="1" si="503"/>
        <v>41.126666666666665</v>
      </c>
      <c r="CN129">
        <f t="shared" ca="1" si="504"/>
        <v>46.645890753951335</v>
      </c>
      <c r="CO129">
        <f t="shared" ca="1" si="505"/>
        <v>0</v>
      </c>
      <c r="CP129">
        <f t="shared" ca="1" si="506"/>
        <v>0</v>
      </c>
      <c r="CQ129">
        <f t="shared" ca="1" si="507"/>
        <v>23.976640125261998</v>
      </c>
      <c r="CR129">
        <f t="shared" ca="1" si="508"/>
        <v>0</v>
      </c>
      <c r="CS129">
        <f t="shared" ca="1" si="509"/>
        <v>0</v>
      </c>
      <c r="CT129">
        <f t="shared" ca="1" si="510"/>
        <v>0</v>
      </c>
      <c r="CU129">
        <f t="shared" ca="1" si="511"/>
        <v>0</v>
      </c>
      <c r="CV129">
        <f t="shared" ca="1" si="512"/>
        <v>0</v>
      </c>
      <c r="CW129">
        <f t="shared" ca="1" si="513"/>
        <v>3.4058721274048067</v>
      </c>
      <c r="CX129">
        <f t="shared" ca="1" si="514"/>
        <v>16.612647307891432</v>
      </c>
      <c r="CY129">
        <f t="shared" ca="1" si="515"/>
        <v>87.120718668640237</v>
      </c>
      <c r="CZ129">
        <f t="shared" ca="1" si="516"/>
        <v>0</v>
      </c>
      <c r="DA129">
        <f t="shared" ca="1" si="517"/>
        <v>0</v>
      </c>
      <c r="DB129">
        <f t="shared" ca="1" si="518"/>
        <v>2.6411693751574665</v>
      </c>
      <c r="DC129">
        <f t="shared" ca="1" si="519"/>
        <v>-3.4329249076173602</v>
      </c>
      <c r="DD129">
        <f t="shared" ca="1" si="520"/>
        <v>-0.51019463340891869</v>
      </c>
      <c r="DE129">
        <f t="shared" ca="1" si="521"/>
        <v>-2.5440841521793867</v>
      </c>
      <c r="DF129">
        <f t="shared" ca="1" si="522"/>
        <v>-4.6978182476694359</v>
      </c>
      <c r="DG129">
        <f t="shared" ca="1" si="523"/>
        <v>-4.7435327695893132</v>
      </c>
      <c r="DH129">
        <f t="shared" ca="1" si="524"/>
        <v>0</v>
      </c>
      <c r="DI129">
        <f t="shared" ca="1" si="525"/>
        <v>0.5</v>
      </c>
      <c r="DJ129">
        <f t="shared" ca="1" si="526"/>
        <v>9.3333333333333339</v>
      </c>
      <c r="DK129">
        <f t="shared" ca="1" si="527"/>
        <v>3.6666666666666665</v>
      </c>
      <c r="DL129">
        <f t="shared" ca="1" si="528"/>
        <v>1.6666666666666667</v>
      </c>
      <c r="DM129">
        <f t="shared" ca="1" si="529"/>
        <v>0</v>
      </c>
      <c r="DN129">
        <f t="shared" ca="1" si="530"/>
        <v>0</v>
      </c>
      <c r="DO129">
        <f t="shared" ca="1" si="531"/>
        <v>0</v>
      </c>
      <c r="DP129">
        <f t="shared" ca="1" si="532"/>
        <v>0.66666666666666663</v>
      </c>
      <c r="DQ129">
        <f t="shared" ca="1" si="533"/>
        <v>0</v>
      </c>
      <c r="DR129">
        <f t="shared" ca="1" si="534"/>
        <v>0.66666666666666663</v>
      </c>
      <c r="DS129">
        <f t="shared" ca="1" si="535"/>
        <v>0.66666666666666663</v>
      </c>
      <c r="DT129">
        <f t="shared" ca="1" si="536"/>
        <v>1.6666666666666667</v>
      </c>
      <c r="DU129">
        <f t="shared" ca="1" si="537"/>
        <v>2.6666666666666665</v>
      </c>
      <c r="DV129">
        <f t="shared" ca="1" si="538"/>
        <v>4</v>
      </c>
      <c r="DW129">
        <f t="shared" ca="1" si="539"/>
        <v>0</v>
      </c>
      <c r="DX129">
        <f t="shared" ca="1" si="540"/>
        <v>0</v>
      </c>
      <c r="DY129">
        <f t="shared" ca="1" si="541"/>
        <v>0</v>
      </c>
      <c r="DZ129">
        <f t="shared" ca="1" si="542"/>
        <v>0.66666666666666663</v>
      </c>
      <c r="EA129">
        <f t="shared" ca="1" si="543"/>
        <v>-2.86879999999999</v>
      </c>
      <c r="EB129">
        <f t="shared" ca="1" si="544"/>
        <v>33.93163333333333</v>
      </c>
      <c r="EC129">
        <f t="shared" ca="1" si="545"/>
        <v>0</v>
      </c>
      <c r="ED129">
        <f t="shared" ca="1" si="546"/>
        <v>0</v>
      </c>
      <c r="EE129">
        <f t="shared" ca="1" si="547"/>
        <v>0</v>
      </c>
      <c r="EF129">
        <f t="shared" ca="1" si="548"/>
        <v>0</v>
      </c>
      <c r="EG129">
        <f t="shared" ca="1" si="549"/>
        <v>0</v>
      </c>
      <c r="EH129">
        <f t="shared" ca="1" si="550"/>
        <v>0</v>
      </c>
      <c r="EI129">
        <f t="shared" ca="1" si="551"/>
        <v>0</v>
      </c>
      <c r="EJ129">
        <f t="shared" ca="1" si="552"/>
        <v>0.66666666666666663</v>
      </c>
      <c r="EK129">
        <f t="shared" ca="1" si="553"/>
        <v>0</v>
      </c>
      <c r="EL129">
        <f t="shared" ca="1" si="554"/>
        <v>0</v>
      </c>
      <c r="EM129">
        <f t="shared" ca="1" si="555"/>
        <v>0</v>
      </c>
      <c r="EN129">
        <f t="shared" ca="1" si="556"/>
        <v>0</v>
      </c>
      <c r="EO129">
        <f t="shared" ca="1" si="557"/>
        <v>0</v>
      </c>
      <c r="EP129">
        <f t="shared" ca="1" si="558"/>
        <v>0</v>
      </c>
      <c r="EQ129">
        <f t="shared" ca="1" si="559"/>
        <v>0</v>
      </c>
      <c r="ER129">
        <f t="shared" ca="1" si="560"/>
        <v>0</v>
      </c>
      <c r="ES129">
        <f t="shared" ca="1" si="561"/>
        <v>0</v>
      </c>
      <c r="ET129">
        <f t="shared" ca="1" si="562"/>
        <v>0</v>
      </c>
      <c r="EU129">
        <f t="shared" ca="1" si="563"/>
        <v>0</v>
      </c>
      <c r="EV129">
        <f t="shared" ca="1" si="564"/>
        <v>0</v>
      </c>
      <c r="EW129">
        <f t="shared" ca="1" si="565"/>
        <v>0</v>
      </c>
      <c r="EX129">
        <f t="shared" ca="1" si="566"/>
        <v>0</v>
      </c>
      <c r="EY129">
        <f t="shared" ca="1" si="567"/>
        <v>0</v>
      </c>
      <c r="EZ129">
        <f t="shared" ca="1" si="568"/>
        <v>0</v>
      </c>
      <c r="FA129">
        <f t="shared" ca="1" si="569"/>
        <v>0</v>
      </c>
      <c r="FB129">
        <f t="shared" ca="1" si="570"/>
        <v>0</v>
      </c>
      <c r="FC129">
        <f t="shared" ca="1" si="571"/>
        <v>0</v>
      </c>
      <c r="FD129">
        <f t="shared" ca="1" si="572"/>
        <v>0</v>
      </c>
      <c r="FE129">
        <f t="shared" ca="1" si="573"/>
        <v>0</v>
      </c>
      <c r="FF129">
        <f t="shared" ca="1" si="574"/>
        <v>0</v>
      </c>
      <c r="FG129">
        <f t="shared" ca="1" si="575"/>
        <v>0</v>
      </c>
      <c r="FH129">
        <f t="shared" ca="1" si="576"/>
        <v>0</v>
      </c>
      <c r="FI129">
        <f t="shared" ca="1" si="577"/>
        <v>0</v>
      </c>
      <c r="FJ129">
        <f t="shared" ca="1" si="578"/>
        <v>0</v>
      </c>
      <c r="FK129">
        <f t="shared" ca="1" si="579"/>
        <v>0.66666666666666663</v>
      </c>
      <c r="FL129">
        <f t="shared" ca="1" si="580"/>
        <v>0</v>
      </c>
      <c r="FM129">
        <f t="shared" ca="1" si="581"/>
        <v>0</v>
      </c>
      <c r="FN129">
        <f t="shared" ca="1" si="582"/>
        <v>0</v>
      </c>
      <c r="FO129">
        <f t="shared" ca="1" si="583"/>
        <v>0</v>
      </c>
      <c r="FP129">
        <f t="shared" ca="1" si="584"/>
        <v>0</v>
      </c>
      <c r="FQ129">
        <f t="shared" ca="1" si="585"/>
        <v>0</v>
      </c>
      <c r="FR129">
        <f t="shared" ca="1" si="586"/>
        <v>0</v>
      </c>
      <c r="FS129">
        <f t="shared" ca="1" si="587"/>
        <v>0</v>
      </c>
      <c r="FT129">
        <f t="shared" ca="1" si="588"/>
        <v>0</v>
      </c>
      <c r="FU129">
        <f t="shared" ca="1" si="589"/>
        <v>1</v>
      </c>
      <c r="FV129">
        <f t="shared" ca="1" si="590"/>
        <v>0</v>
      </c>
      <c r="FW129">
        <f t="shared" ca="1" si="591"/>
        <v>0</v>
      </c>
      <c r="FX129">
        <f t="shared" ca="1" si="592"/>
        <v>0</v>
      </c>
      <c r="FY129">
        <f t="shared" ca="1" si="593"/>
        <v>0</v>
      </c>
      <c r="FZ129">
        <f t="shared" ca="1" si="594"/>
        <v>0</v>
      </c>
      <c r="GA129">
        <f t="shared" ca="1" si="595"/>
        <v>0</v>
      </c>
      <c r="GB129">
        <f t="shared" ca="1" si="596"/>
        <v>0</v>
      </c>
      <c r="GC129">
        <f t="shared" ca="1" si="597"/>
        <v>0</v>
      </c>
      <c r="GD129">
        <f t="shared" ca="1" si="598"/>
        <v>0</v>
      </c>
      <c r="GE129">
        <f t="shared" ca="1" si="599"/>
        <v>0</v>
      </c>
      <c r="GF129">
        <f t="shared" ca="1" si="600"/>
        <v>0</v>
      </c>
      <c r="GG129">
        <f t="shared" ca="1" si="601"/>
        <v>0</v>
      </c>
      <c r="GH129">
        <f t="shared" ca="1" si="602"/>
        <v>0</v>
      </c>
      <c r="GI129">
        <f t="shared" ca="1" si="603"/>
        <v>0</v>
      </c>
      <c r="GJ129">
        <f t="shared" ca="1" si="604"/>
        <v>0</v>
      </c>
      <c r="GK129">
        <f t="shared" ca="1" si="605"/>
        <v>0</v>
      </c>
      <c r="GL129">
        <f t="shared" ca="1" si="606"/>
        <v>0</v>
      </c>
      <c r="GM129">
        <f t="shared" ca="1" si="607"/>
        <v>0</v>
      </c>
      <c r="GN129">
        <f t="shared" ca="1" si="608"/>
        <v>0</v>
      </c>
      <c r="GO129">
        <f t="shared" ca="1" si="609"/>
        <v>0</v>
      </c>
      <c r="GP129">
        <f t="shared" ca="1" si="610"/>
        <v>0.66666666666666663</v>
      </c>
      <c r="GQ129">
        <f t="shared" ca="1" si="611"/>
        <v>0.66666666666666663</v>
      </c>
      <c r="GR129">
        <f t="shared" ca="1" si="612"/>
        <v>0</v>
      </c>
      <c r="GS129">
        <f t="shared" ca="1" si="613"/>
        <v>0</v>
      </c>
      <c r="GT129">
        <f t="shared" ca="1" si="614"/>
        <v>0</v>
      </c>
      <c r="GU129">
        <f t="shared" ca="1" si="615"/>
        <v>0</v>
      </c>
      <c r="GV129">
        <f t="shared" ca="1" si="616"/>
        <v>0</v>
      </c>
      <c r="GW129">
        <f t="shared" ca="1" si="617"/>
        <v>0</v>
      </c>
      <c r="GX129">
        <f t="shared" ca="1" si="618"/>
        <v>0</v>
      </c>
      <c r="GY129">
        <f t="shared" ca="1" si="619"/>
        <v>1</v>
      </c>
      <c r="GZ129">
        <f t="shared" ca="1" si="620"/>
        <v>0</v>
      </c>
      <c r="HA129">
        <f t="shared" ca="1" si="621"/>
        <v>0</v>
      </c>
      <c r="HB129">
        <f t="shared" ca="1" si="622"/>
        <v>0</v>
      </c>
      <c r="HC129">
        <f t="shared" ca="1" si="623"/>
        <v>0</v>
      </c>
      <c r="HD129">
        <f t="shared" ca="1" si="624"/>
        <v>0</v>
      </c>
      <c r="HE129">
        <f t="shared" ca="1" si="625"/>
        <v>0</v>
      </c>
      <c r="HF129">
        <f t="shared" ca="1" si="626"/>
        <v>0</v>
      </c>
      <c r="HG129">
        <f t="shared" ca="1" si="627"/>
        <v>0</v>
      </c>
      <c r="HH129">
        <f t="shared" ca="1" si="628"/>
        <v>0</v>
      </c>
      <c r="HI129">
        <f t="shared" ca="1" si="629"/>
        <v>0</v>
      </c>
    </row>
    <row r="130" spans="2:217" x14ac:dyDescent="0.2">
      <c r="B130" s="2">
        <v>45354</v>
      </c>
      <c r="C130">
        <v>1</v>
      </c>
      <c r="D130">
        <v>2</v>
      </c>
      <c r="E130">
        <v>4</v>
      </c>
      <c r="F130">
        <v>9</v>
      </c>
      <c r="G130" s="5">
        <v>388</v>
      </c>
      <c r="H130">
        <f t="shared" ca="1" si="420"/>
        <v>6</v>
      </c>
      <c r="I130">
        <f t="shared" ca="1" si="421"/>
        <v>10.666666666666666</v>
      </c>
      <c r="J130">
        <f t="shared" ca="1" si="422"/>
        <v>7.4069521604938231</v>
      </c>
      <c r="K130">
        <f t="shared" ca="1" si="423"/>
        <v>-3.2925154320987602</v>
      </c>
      <c r="L130">
        <f t="shared" ca="1" si="424"/>
        <v>7.4069521604938231</v>
      </c>
      <c r="M130">
        <f t="shared" ca="1" si="425"/>
        <v>0</v>
      </c>
      <c r="N130">
        <f t="shared" ca="1" si="426"/>
        <v>0.49951085343819029</v>
      </c>
      <c r="O130">
        <f t="shared" ca="1" si="427"/>
        <v>223.72900000000001</v>
      </c>
      <c r="P130">
        <f t="shared" ca="1" si="428"/>
        <v>212.97699999999898</v>
      </c>
      <c r="Q130">
        <f t="shared" ca="1" si="429"/>
        <v>223.65768067466664</v>
      </c>
      <c r="R130">
        <f t="shared" ca="1" si="430"/>
        <v>46.666666666666664</v>
      </c>
      <c r="S130">
        <f t="shared" ca="1" si="431"/>
        <v>0</v>
      </c>
      <c r="T130">
        <f t="shared" ca="1" si="432"/>
        <v>0.34419900493589634</v>
      </c>
      <c r="U130">
        <f t="shared" ca="1" si="433"/>
        <v>-1</v>
      </c>
      <c r="V130">
        <f t="shared" ca="1" si="434"/>
        <v>1</v>
      </c>
      <c r="W130">
        <f t="shared" ca="1" si="435"/>
        <v>0.34419900493589634</v>
      </c>
      <c r="X130">
        <f t="shared" ca="1" si="436"/>
        <v>1.7592592592592533</v>
      </c>
      <c r="Y130">
        <f t="shared" ca="1" si="437"/>
        <v>2.4814814814814801</v>
      </c>
      <c r="Z130">
        <f t="shared" ca="1" si="438"/>
        <v>3.0185185185185133</v>
      </c>
      <c r="AA130">
        <f t="shared" ca="1" si="439"/>
        <v>-9.9823700470853658E-16</v>
      </c>
      <c r="AB130">
        <f t="shared" ca="1" si="440"/>
        <v>-0.22552670926761098</v>
      </c>
      <c r="AC130">
        <f t="shared" ca="1" si="441"/>
        <v>-0.27421941227365415</v>
      </c>
      <c r="AD130">
        <f t="shared" ca="1" si="442"/>
        <v>-2.5158625571088735</v>
      </c>
      <c r="AE130">
        <f t="shared" ca="1" si="443"/>
        <v>-0.27050344486739608</v>
      </c>
      <c r="AF130">
        <f t="shared" ca="1" si="444"/>
        <v>-3.3039306108518964</v>
      </c>
      <c r="AG130">
        <f t="shared" ca="1" si="445"/>
        <v>-5.5320464698101313E-18</v>
      </c>
      <c r="AH130">
        <f t="shared" ca="1" si="446"/>
        <v>-1.8949918396813732</v>
      </c>
      <c r="AI130">
        <f t="shared" ca="1" si="447"/>
        <v>2.1599990316004469E-6</v>
      </c>
      <c r="AJ130">
        <f t="shared" ca="1" si="448"/>
        <v>397.56242150954768</v>
      </c>
      <c r="AK130">
        <f t="shared" ca="1" si="449"/>
        <v>14.476067743425133</v>
      </c>
      <c r="AL130">
        <f t="shared" ca="1" si="450"/>
        <v>14.491844735175766</v>
      </c>
      <c r="AM130">
        <f t="shared" ca="1" si="451"/>
        <v>5.9826763596854997</v>
      </c>
      <c r="AN130">
        <f t="shared" ca="1" si="452"/>
        <v>7.6169509870286269</v>
      </c>
      <c r="AO130">
        <f t="shared" ca="1" si="453"/>
        <v>6.8152475842498497</v>
      </c>
      <c r="AP130">
        <f t="shared" ca="1" si="454"/>
        <v>1.6402734644166392</v>
      </c>
      <c r="AQ130">
        <f t="shared" ca="1" si="455"/>
        <v>0.86180339887498303</v>
      </c>
      <c r="AR130">
        <f t="shared" ca="1" si="456"/>
        <v>0.86180339887498303</v>
      </c>
      <c r="AS130">
        <f t="shared" ca="1" si="457"/>
        <v>0.4473361657291573</v>
      </c>
      <c r="AT130">
        <f t="shared" ca="1" si="458"/>
        <v>0.4473361657291573</v>
      </c>
      <c r="AU130">
        <f t="shared" ca="1" si="459"/>
        <v>0.21325141619791177</v>
      </c>
      <c r="AV130">
        <f t="shared" ca="1" si="460"/>
        <v>0.21325141619791177</v>
      </c>
      <c r="AW130">
        <f t="shared" ca="1" si="461"/>
        <v>0.17</v>
      </c>
      <c r="AX130">
        <f t="shared" ca="1" si="462"/>
        <v>3316.6401288489801</v>
      </c>
      <c r="AY130">
        <f t="shared" ca="1" si="463"/>
        <v>1.4178283532794049</v>
      </c>
      <c r="AZ130">
        <f t="shared" ca="1" si="464"/>
        <v>6.2356209488192276</v>
      </c>
      <c r="BA130">
        <f t="shared" ca="1" si="465"/>
        <v>4.8171912463639002</v>
      </c>
      <c r="BB130">
        <f t="shared" ca="1" si="466"/>
        <v>82.119794291753706</v>
      </c>
      <c r="BC130">
        <f t="shared" ca="1" si="467"/>
        <v>29.689381850270298</v>
      </c>
      <c r="BD130">
        <f t="shared" ca="1" si="468"/>
        <v>0</v>
      </c>
      <c r="BE130">
        <f t="shared" ca="1" si="469"/>
        <v>0</v>
      </c>
      <c r="BF130">
        <f t="shared" ca="1" si="470"/>
        <v>0</v>
      </c>
      <c r="BG130">
        <f t="shared" ca="1" si="471"/>
        <v>0</v>
      </c>
      <c r="BH130">
        <f t="shared" ca="1" si="472"/>
        <v>4.2355262349845999</v>
      </c>
      <c r="BI130">
        <f t="shared" ca="1" si="473"/>
        <v>0</v>
      </c>
      <c r="BJ130">
        <f t="shared" ca="1" si="474"/>
        <v>0</v>
      </c>
      <c r="BK130">
        <f t="shared" ca="1" si="475"/>
        <v>0</v>
      </c>
      <c r="BL130">
        <f t="shared" ca="1" si="476"/>
        <v>0</v>
      </c>
      <c r="BM130">
        <f t="shared" ca="1" si="477"/>
        <v>24.549668031752599</v>
      </c>
      <c r="BN130">
        <f t="shared" ca="1" si="478"/>
        <v>2.1243083004431234</v>
      </c>
      <c r="BO130">
        <f t="shared" ca="1" si="479"/>
        <v>6.9074042921951744</v>
      </c>
      <c r="BP130">
        <f t="shared" ca="1" si="480"/>
        <v>13.807571983890393</v>
      </c>
      <c r="BQ130">
        <f t="shared" ca="1" si="481"/>
        <v>44.434057015893302</v>
      </c>
      <c r="BR130">
        <f t="shared" ca="1" si="482"/>
        <v>0</v>
      </c>
      <c r="BS130">
        <f t="shared" ca="1" si="483"/>
        <v>0</v>
      </c>
      <c r="BT130">
        <f t="shared" ca="1" si="484"/>
        <v>0</v>
      </c>
      <c r="BU130">
        <f t="shared" ca="1" si="485"/>
        <v>0</v>
      </c>
      <c r="BV130">
        <f t="shared" ca="1" si="486"/>
        <v>10.86382042952876</v>
      </c>
      <c r="BW130">
        <f t="shared" ca="1" si="487"/>
        <v>2.16561989477198</v>
      </c>
      <c r="BX130">
        <f t="shared" ca="1" si="488"/>
        <v>23.850363353342264</v>
      </c>
      <c r="BY130">
        <f t="shared" ca="1" si="489"/>
        <v>0</v>
      </c>
      <c r="BZ130">
        <f t="shared" ca="1" si="490"/>
        <v>0</v>
      </c>
      <c r="CA130">
        <f t="shared" ca="1" si="491"/>
        <v>29.689381850270298</v>
      </c>
      <c r="CB130">
        <f t="shared" ca="1" si="492"/>
        <v>0</v>
      </c>
      <c r="CC130">
        <f t="shared" ca="1" si="493"/>
        <v>0</v>
      </c>
      <c r="CD130">
        <f t="shared" ca="1" si="494"/>
        <v>0</v>
      </c>
      <c r="CE130">
        <f t="shared" ca="1" si="495"/>
        <v>2.16561989477198</v>
      </c>
      <c r="CF130">
        <f t="shared" ca="1" si="496"/>
        <v>4.3312397895439601</v>
      </c>
      <c r="CG130">
        <f t="shared" ca="1" si="497"/>
        <v>0</v>
      </c>
      <c r="CH130">
        <f t="shared" ca="1" si="498"/>
        <v>20.750697231754469</v>
      </c>
      <c r="CI130">
        <f t="shared" ca="1" si="499"/>
        <v>20.141395692210931</v>
      </c>
      <c r="CJ130">
        <f t="shared" ca="1" si="500"/>
        <v>4.2355262349845999</v>
      </c>
      <c r="CK130">
        <f t="shared" ca="1" si="501"/>
        <v>0</v>
      </c>
      <c r="CL130">
        <f t="shared" ca="1" si="502"/>
        <v>0</v>
      </c>
      <c r="CM130">
        <f t="shared" ca="1" si="503"/>
        <v>27.64</v>
      </c>
      <c r="CN130">
        <f t="shared" ca="1" si="504"/>
        <v>42.592545402651332</v>
      </c>
      <c r="CO130">
        <f t="shared" ca="1" si="505"/>
        <v>0</v>
      </c>
      <c r="CP130">
        <f t="shared" ca="1" si="506"/>
        <v>0</v>
      </c>
      <c r="CQ130">
        <f t="shared" ca="1" si="507"/>
        <v>23.976640125261998</v>
      </c>
      <c r="CR130">
        <f t="shared" ca="1" si="508"/>
        <v>0</v>
      </c>
      <c r="CS130">
        <f t="shared" ca="1" si="509"/>
        <v>0</v>
      </c>
      <c r="CT130">
        <f t="shared" ca="1" si="510"/>
        <v>0</v>
      </c>
      <c r="CU130">
        <f t="shared" ca="1" si="511"/>
        <v>0</v>
      </c>
      <c r="CV130">
        <f t="shared" ca="1" si="512"/>
        <v>0</v>
      </c>
      <c r="CW130">
        <f t="shared" ca="1" si="513"/>
        <v>0</v>
      </c>
      <c r="CX130">
        <f t="shared" ca="1" si="514"/>
        <v>14.744675165622899</v>
      </c>
      <c r="CY130">
        <f t="shared" ca="1" si="515"/>
        <v>76.643148778029698</v>
      </c>
      <c r="CZ130">
        <f t="shared" ca="1" si="516"/>
        <v>0</v>
      </c>
      <c r="DA130">
        <f t="shared" ca="1" si="517"/>
        <v>0</v>
      </c>
      <c r="DB130">
        <f t="shared" ca="1" si="518"/>
        <v>0</v>
      </c>
      <c r="DC130">
        <f t="shared" ca="1" si="519"/>
        <v>-3.1390773809523735</v>
      </c>
      <c r="DD130">
        <f t="shared" ca="1" si="520"/>
        <v>0</v>
      </c>
      <c r="DE130">
        <f t="shared" ca="1" si="521"/>
        <v>-2.6050976316452465</v>
      </c>
      <c r="DF130">
        <f t="shared" ca="1" si="522"/>
        <v>-2.4561342592592568</v>
      </c>
      <c r="DG130">
        <f t="shared" ca="1" si="523"/>
        <v>-4.4428395061728336</v>
      </c>
      <c r="DH130">
        <f t="shared" ca="1" si="524"/>
        <v>0</v>
      </c>
      <c r="DI130">
        <f t="shared" ca="1" si="525"/>
        <v>0.42857142857142799</v>
      </c>
      <c r="DJ130">
        <f t="shared" ca="1" si="526"/>
        <v>8</v>
      </c>
      <c r="DK130">
        <f t="shared" ca="1" si="527"/>
        <v>3</v>
      </c>
      <c r="DL130">
        <f t="shared" ca="1" si="528"/>
        <v>1</v>
      </c>
      <c r="DM130">
        <f t="shared" ca="1" si="529"/>
        <v>0</v>
      </c>
      <c r="DN130">
        <f t="shared" ca="1" si="530"/>
        <v>0</v>
      </c>
      <c r="DO130">
        <f t="shared" ca="1" si="531"/>
        <v>0</v>
      </c>
      <c r="DP130">
        <f t="shared" ca="1" si="532"/>
        <v>0.66666666666666663</v>
      </c>
      <c r="DQ130">
        <f t="shared" ca="1" si="533"/>
        <v>0</v>
      </c>
      <c r="DR130">
        <f t="shared" ca="1" si="534"/>
        <v>0.66666666666666663</v>
      </c>
      <c r="DS130">
        <f t="shared" ca="1" si="535"/>
        <v>0</v>
      </c>
      <c r="DT130">
        <f t="shared" ca="1" si="536"/>
        <v>1</v>
      </c>
      <c r="DU130">
        <f t="shared" ca="1" si="537"/>
        <v>2</v>
      </c>
      <c r="DV130">
        <f t="shared" ca="1" si="538"/>
        <v>2.6666666666666665</v>
      </c>
      <c r="DW130">
        <f t="shared" ca="1" si="539"/>
        <v>0</v>
      </c>
      <c r="DX130">
        <f t="shared" ca="1" si="540"/>
        <v>0</v>
      </c>
      <c r="DY130">
        <f t="shared" ca="1" si="541"/>
        <v>0</v>
      </c>
      <c r="DZ130">
        <f t="shared" ca="1" si="542"/>
        <v>0.66666666666666663</v>
      </c>
      <c r="EA130">
        <f t="shared" ca="1" si="543"/>
        <v>-2.700866666666657</v>
      </c>
      <c r="EB130">
        <f t="shared" ca="1" si="544"/>
        <v>29.577100000000002</v>
      </c>
      <c r="EC130">
        <f t="shared" ca="1" si="545"/>
        <v>0</v>
      </c>
      <c r="ED130">
        <f t="shared" ca="1" si="546"/>
        <v>0</v>
      </c>
      <c r="EE130">
        <f t="shared" ca="1" si="547"/>
        <v>0</v>
      </c>
      <c r="EF130">
        <f t="shared" ca="1" si="548"/>
        <v>0</v>
      </c>
      <c r="EG130">
        <f t="shared" ca="1" si="549"/>
        <v>0</v>
      </c>
      <c r="EH130">
        <f t="shared" ca="1" si="550"/>
        <v>0</v>
      </c>
      <c r="EI130">
        <f t="shared" ca="1" si="551"/>
        <v>0</v>
      </c>
      <c r="EJ130">
        <f t="shared" ca="1" si="552"/>
        <v>0</v>
      </c>
      <c r="EK130">
        <f t="shared" ca="1" si="553"/>
        <v>0</v>
      </c>
      <c r="EL130">
        <f t="shared" ca="1" si="554"/>
        <v>0</v>
      </c>
      <c r="EM130">
        <f t="shared" ca="1" si="555"/>
        <v>0</v>
      </c>
      <c r="EN130">
        <f t="shared" ca="1" si="556"/>
        <v>0</v>
      </c>
      <c r="EO130">
        <f t="shared" ca="1" si="557"/>
        <v>0</v>
      </c>
      <c r="EP130">
        <f t="shared" ca="1" si="558"/>
        <v>0</v>
      </c>
      <c r="EQ130">
        <f t="shared" ca="1" si="559"/>
        <v>0</v>
      </c>
      <c r="ER130">
        <f t="shared" ca="1" si="560"/>
        <v>0</v>
      </c>
      <c r="ES130">
        <f t="shared" ca="1" si="561"/>
        <v>0</v>
      </c>
      <c r="ET130">
        <f t="shared" ca="1" si="562"/>
        <v>0</v>
      </c>
      <c r="EU130">
        <f t="shared" ca="1" si="563"/>
        <v>0</v>
      </c>
      <c r="EV130">
        <f t="shared" ca="1" si="564"/>
        <v>0</v>
      </c>
      <c r="EW130">
        <f t="shared" ca="1" si="565"/>
        <v>0</v>
      </c>
      <c r="EX130">
        <f t="shared" ca="1" si="566"/>
        <v>0</v>
      </c>
      <c r="EY130">
        <f t="shared" ca="1" si="567"/>
        <v>0</v>
      </c>
      <c r="EZ130">
        <f t="shared" ca="1" si="568"/>
        <v>0</v>
      </c>
      <c r="FA130">
        <f t="shared" ca="1" si="569"/>
        <v>0</v>
      </c>
      <c r="FB130">
        <f t="shared" ca="1" si="570"/>
        <v>0</v>
      </c>
      <c r="FC130">
        <f t="shared" ca="1" si="571"/>
        <v>0</v>
      </c>
      <c r="FD130">
        <f t="shared" ca="1" si="572"/>
        <v>0</v>
      </c>
      <c r="FE130">
        <f t="shared" ca="1" si="573"/>
        <v>0</v>
      </c>
      <c r="FF130">
        <f t="shared" ca="1" si="574"/>
        <v>0</v>
      </c>
      <c r="FG130">
        <f t="shared" ca="1" si="575"/>
        <v>0</v>
      </c>
      <c r="FH130">
        <f t="shared" ca="1" si="576"/>
        <v>0</v>
      </c>
      <c r="FI130">
        <f t="shared" ca="1" si="577"/>
        <v>0</v>
      </c>
      <c r="FJ130">
        <f t="shared" ca="1" si="578"/>
        <v>0</v>
      </c>
      <c r="FK130">
        <f t="shared" ca="1" si="579"/>
        <v>0.66666666666666663</v>
      </c>
      <c r="FL130">
        <f t="shared" ca="1" si="580"/>
        <v>0</v>
      </c>
      <c r="FM130">
        <f t="shared" ca="1" si="581"/>
        <v>0</v>
      </c>
      <c r="FN130">
        <f t="shared" ca="1" si="582"/>
        <v>0</v>
      </c>
      <c r="FO130">
        <f t="shared" ca="1" si="583"/>
        <v>0</v>
      </c>
      <c r="FP130">
        <f t="shared" ca="1" si="584"/>
        <v>0</v>
      </c>
      <c r="FQ130">
        <f t="shared" ca="1" si="585"/>
        <v>0</v>
      </c>
      <c r="FR130">
        <f t="shared" ca="1" si="586"/>
        <v>0</v>
      </c>
      <c r="FS130">
        <f t="shared" ca="1" si="587"/>
        <v>0</v>
      </c>
      <c r="FT130">
        <f t="shared" ca="1" si="588"/>
        <v>0</v>
      </c>
      <c r="FU130">
        <f t="shared" ca="1" si="589"/>
        <v>1</v>
      </c>
      <c r="FV130">
        <f t="shared" ca="1" si="590"/>
        <v>0</v>
      </c>
      <c r="FW130">
        <f t="shared" ca="1" si="591"/>
        <v>0</v>
      </c>
      <c r="FX130">
        <f t="shared" ca="1" si="592"/>
        <v>0</v>
      </c>
      <c r="FY130">
        <f t="shared" ca="1" si="593"/>
        <v>0</v>
      </c>
      <c r="FZ130">
        <f t="shared" ca="1" si="594"/>
        <v>0</v>
      </c>
      <c r="GA130">
        <f t="shared" ca="1" si="595"/>
        <v>0</v>
      </c>
      <c r="GB130">
        <f t="shared" ca="1" si="596"/>
        <v>0</v>
      </c>
      <c r="GC130">
        <f t="shared" ca="1" si="597"/>
        <v>0</v>
      </c>
      <c r="GD130">
        <f t="shared" ca="1" si="598"/>
        <v>0</v>
      </c>
      <c r="GE130">
        <f t="shared" ca="1" si="599"/>
        <v>0</v>
      </c>
      <c r="GF130">
        <f t="shared" ca="1" si="600"/>
        <v>0</v>
      </c>
      <c r="GG130">
        <f t="shared" ca="1" si="601"/>
        <v>0</v>
      </c>
      <c r="GH130">
        <f t="shared" ca="1" si="602"/>
        <v>0</v>
      </c>
      <c r="GI130">
        <f t="shared" ca="1" si="603"/>
        <v>0</v>
      </c>
      <c r="GJ130">
        <f t="shared" ca="1" si="604"/>
        <v>0</v>
      </c>
      <c r="GK130">
        <f t="shared" ca="1" si="605"/>
        <v>0</v>
      </c>
      <c r="GL130">
        <f t="shared" ca="1" si="606"/>
        <v>0</v>
      </c>
      <c r="GM130">
        <f t="shared" ca="1" si="607"/>
        <v>0</v>
      </c>
      <c r="GN130">
        <f t="shared" ca="1" si="608"/>
        <v>0</v>
      </c>
      <c r="GO130">
        <f t="shared" ca="1" si="609"/>
        <v>0</v>
      </c>
      <c r="GP130">
        <f t="shared" ca="1" si="610"/>
        <v>0</v>
      </c>
      <c r="GQ130">
        <f t="shared" ca="1" si="611"/>
        <v>0</v>
      </c>
      <c r="GR130">
        <f t="shared" ca="1" si="612"/>
        <v>0</v>
      </c>
      <c r="GS130">
        <f t="shared" ca="1" si="613"/>
        <v>0</v>
      </c>
      <c r="GT130">
        <f t="shared" ca="1" si="614"/>
        <v>0</v>
      </c>
      <c r="GU130">
        <f t="shared" ca="1" si="615"/>
        <v>0</v>
      </c>
      <c r="GV130">
        <f t="shared" ca="1" si="616"/>
        <v>0</v>
      </c>
      <c r="GW130">
        <f t="shared" ca="1" si="617"/>
        <v>0</v>
      </c>
      <c r="GX130">
        <f t="shared" ca="1" si="618"/>
        <v>0</v>
      </c>
      <c r="GY130">
        <f t="shared" ca="1" si="619"/>
        <v>1</v>
      </c>
      <c r="GZ130">
        <f t="shared" ca="1" si="620"/>
        <v>0</v>
      </c>
      <c r="HA130">
        <f t="shared" ca="1" si="621"/>
        <v>0</v>
      </c>
      <c r="HB130">
        <f t="shared" ca="1" si="622"/>
        <v>0</v>
      </c>
      <c r="HC130">
        <f t="shared" ca="1" si="623"/>
        <v>0</v>
      </c>
      <c r="HD130">
        <f t="shared" ca="1" si="624"/>
        <v>0</v>
      </c>
      <c r="HE130">
        <f t="shared" ca="1" si="625"/>
        <v>0</v>
      </c>
      <c r="HF130">
        <f t="shared" ca="1" si="626"/>
        <v>0</v>
      </c>
      <c r="HG130">
        <f t="shared" ca="1" si="627"/>
        <v>0</v>
      </c>
      <c r="HH130">
        <f t="shared" ca="1" si="628"/>
        <v>0</v>
      </c>
      <c r="HI130">
        <f t="shared" ca="1" si="629"/>
        <v>0</v>
      </c>
    </row>
    <row r="131" spans="2:217" x14ac:dyDescent="0.2">
      <c r="B131" s="2">
        <v>45354</v>
      </c>
      <c r="C131">
        <v>1</v>
      </c>
      <c r="D131">
        <v>2</v>
      </c>
      <c r="E131">
        <v>4</v>
      </c>
      <c r="F131">
        <v>11</v>
      </c>
      <c r="G131" s="5">
        <v>1605</v>
      </c>
      <c r="H131">
        <f t="shared" ca="1" si="420"/>
        <v>7.333333333333333</v>
      </c>
      <c r="I131">
        <f t="shared" ca="1" si="421"/>
        <v>13.333333333333334</v>
      </c>
      <c r="J131">
        <f t="shared" ca="1" si="422"/>
        <v>7.6578780864197498</v>
      </c>
      <c r="K131">
        <f t="shared" ca="1" si="423"/>
        <v>-3.7423784328546201</v>
      </c>
      <c r="L131">
        <f t="shared" ca="1" si="424"/>
        <v>7.6578780864197498</v>
      </c>
      <c r="M131">
        <f t="shared" ca="1" si="425"/>
        <v>0</v>
      </c>
      <c r="N131">
        <f t="shared" ca="1" si="426"/>
        <v>0.55610475450961439</v>
      </c>
      <c r="O131">
        <f t="shared" ca="1" si="427"/>
        <v>242.43166666666602</v>
      </c>
      <c r="P131">
        <f t="shared" ca="1" si="428"/>
        <v>228.99166666666565</v>
      </c>
      <c r="Q131">
        <f t="shared" ca="1" si="429"/>
        <v>242.34521409333334</v>
      </c>
      <c r="R131">
        <f t="shared" ca="1" si="430"/>
        <v>54.666666666666664</v>
      </c>
      <c r="S131">
        <f t="shared" ca="1" si="431"/>
        <v>0</v>
      </c>
      <c r="T131">
        <f t="shared" ca="1" si="432"/>
        <v>0.34400670314759835</v>
      </c>
      <c r="U131">
        <f t="shared" ca="1" si="433"/>
        <v>-1</v>
      </c>
      <c r="V131">
        <f t="shared" ca="1" si="434"/>
        <v>1</v>
      </c>
      <c r="W131">
        <f t="shared" ca="1" si="435"/>
        <v>0.34400670314759835</v>
      </c>
      <c r="X131">
        <f t="shared" ca="1" si="436"/>
        <v>1.6919191919191867</v>
      </c>
      <c r="Y131">
        <f t="shared" ca="1" si="437"/>
        <v>2.4545454545454533</v>
      </c>
      <c r="Z131">
        <f t="shared" ca="1" si="438"/>
        <v>3.0454545454545396</v>
      </c>
      <c r="AA131">
        <f t="shared" ca="1" si="439"/>
        <v>-1.0922608967730041E-15</v>
      </c>
      <c r="AB131">
        <f t="shared" ca="1" si="440"/>
        <v>-0.22586013655270701</v>
      </c>
      <c r="AC131">
        <f t="shared" ca="1" si="441"/>
        <v>-0.28508634791665705</v>
      </c>
      <c r="AD131">
        <f t="shared" ca="1" si="442"/>
        <v>-2.6045292142627332</v>
      </c>
      <c r="AE131">
        <f t="shared" ca="1" si="443"/>
        <v>-0.27050344486739614</v>
      </c>
      <c r="AF131">
        <f t="shared" ca="1" si="444"/>
        <v>-3.3242607430659832</v>
      </c>
      <c r="AG131">
        <f t="shared" ca="1" si="445"/>
        <v>-1.1104744254497552E-16</v>
      </c>
      <c r="AH131">
        <f t="shared" ca="1" si="446"/>
        <v>-1.8907279154061534</v>
      </c>
      <c r="AI131">
        <f t="shared" ca="1" si="447"/>
        <v>3.8399970048024005E-6</v>
      </c>
      <c r="AJ131">
        <f t="shared" ca="1" si="448"/>
        <v>510.63890987687768</v>
      </c>
      <c r="AK131">
        <f t="shared" ca="1" si="449"/>
        <v>17.809401076758466</v>
      </c>
      <c r="AL131">
        <f t="shared" ca="1" si="450"/>
        <v>17.8251780685091</v>
      </c>
      <c r="AM131">
        <f t="shared" ca="1" si="451"/>
        <v>6.6493430263521667</v>
      </c>
      <c r="AN131">
        <f t="shared" ca="1" si="452"/>
        <v>9.2836176536952664</v>
      </c>
      <c r="AO131">
        <f t="shared" ca="1" si="453"/>
        <v>8.4819142509165157</v>
      </c>
      <c r="AP131">
        <f t="shared" ca="1" si="454"/>
        <v>1.9736067977499727</v>
      </c>
      <c r="AQ131">
        <f t="shared" ca="1" si="455"/>
        <v>1.0284700655416497</v>
      </c>
      <c r="AR131">
        <f t="shared" ca="1" si="456"/>
        <v>1.0284700655416497</v>
      </c>
      <c r="AS131">
        <f t="shared" ca="1" si="457"/>
        <v>0.53506836610416064</v>
      </c>
      <c r="AT131">
        <f t="shared" ca="1" si="458"/>
        <v>0.53506836610416064</v>
      </c>
      <c r="AU131">
        <f t="shared" ca="1" si="459"/>
        <v>0.27795084971874712</v>
      </c>
      <c r="AV131">
        <f t="shared" ca="1" si="460"/>
        <v>0.27795084971874712</v>
      </c>
      <c r="AW131">
        <f t="shared" ca="1" si="461"/>
        <v>0.17</v>
      </c>
      <c r="AX131">
        <f t="shared" ca="1" si="462"/>
        <v>34881.4600110959</v>
      </c>
      <c r="AY131">
        <f t="shared" ca="1" si="463"/>
        <v>1.5086470535922851</v>
      </c>
      <c r="AZ131">
        <f t="shared" ca="1" si="464"/>
        <v>7.4704106408431672</v>
      </c>
      <c r="BA131">
        <f t="shared" ca="1" si="465"/>
        <v>5.8558589235713194</v>
      </c>
      <c r="BB131">
        <f t="shared" ca="1" si="466"/>
        <v>94.352971778062894</v>
      </c>
      <c r="BC131">
        <f t="shared" ca="1" si="467"/>
        <v>29.689381850270298</v>
      </c>
      <c r="BD131">
        <f t="shared" ca="1" si="468"/>
        <v>0</v>
      </c>
      <c r="BE131">
        <f t="shared" ca="1" si="469"/>
        <v>0</v>
      </c>
      <c r="BF131">
        <f t="shared" ca="1" si="470"/>
        <v>0</v>
      </c>
      <c r="BG131">
        <f t="shared" ca="1" si="471"/>
        <v>0</v>
      </c>
      <c r="BH131">
        <f t="shared" ca="1" si="472"/>
        <v>4.2355262349845999</v>
      </c>
      <c r="BI131">
        <f t="shared" ca="1" si="473"/>
        <v>0</v>
      </c>
      <c r="BJ131">
        <f t="shared" ca="1" si="474"/>
        <v>0</v>
      </c>
      <c r="BK131">
        <f t="shared" ca="1" si="475"/>
        <v>0</v>
      </c>
      <c r="BL131">
        <f t="shared" ca="1" si="476"/>
        <v>0</v>
      </c>
      <c r="BM131">
        <f t="shared" ca="1" si="477"/>
        <v>24.549668031752599</v>
      </c>
      <c r="BN131">
        <f t="shared" ca="1" si="478"/>
        <v>10.081892562460657</v>
      </c>
      <c r="BO131">
        <f t="shared" ca="1" si="479"/>
        <v>11.102409381737312</v>
      </c>
      <c r="BP131">
        <f t="shared" ca="1" si="480"/>
        <v>13.807571983890393</v>
      </c>
      <c r="BQ131">
        <f t="shared" ca="1" si="481"/>
        <v>48.089413165680561</v>
      </c>
      <c r="BR131">
        <f t="shared" ca="1" si="482"/>
        <v>0</v>
      </c>
      <c r="BS131">
        <f t="shared" ca="1" si="483"/>
        <v>0</v>
      </c>
      <c r="BT131">
        <f t="shared" ca="1" si="484"/>
        <v>0</v>
      </c>
      <c r="BU131">
        <f t="shared" ca="1" si="485"/>
        <v>0</v>
      </c>
      <c r="BV131">
        <f t="shared" ca="1" si="486"/>
        <v>15.029813841757267</v>
      </c>
      <c r="BW131">
        <f t="shared" ca="1" si="487"/>
        <v>6.4968596843159396</v>
      </c>
      <c r="BX131">
        <f t="shared" ca="1" si="488"/>
        <v>23.850363353342264</v>
      </c>
      <c r="BY131">
        <f t="shared" ca="1" si="489"/>
        <v>0</v>
      </c>
      <c r="BZ131">
        <f t="shared" ca="1" si="490"/>
        <v>0</v>
      </c>
      <c r="CA131">
        <f t="shared" ca="1" si="491"/>
        <v>29.689381850270298</v>
      </c>
      <c r="CB131">
        <f t="shared" ca="1" si="492"/>
        <v>0</v>
      </c>
      <c r="CC131">
        <f t="shared" ca="1" si="493"/>
        <v>0</v>
      </c>
      <c r="CD131">
        <f t="shared" ca="1" si="494"/>
        <v>0</v>
      </c>
      <c r="CE131">
        <f t="shared" ca="1" si="495"/>
        <v>6.4968596843159396</v>
      </c>
      <c r="CF131">
        <f t="shared" ca="1" si="496"/>
        <v>4.2486166008862467</v>
      </c>
      <c r="CG131">
        <f t="shared" ca="1" si="497"/>
        <v>0</v>
      </c>
      <c r="CH131">
        <f t="shared" ca="1" si="498"/>
        <v>28.654669982427933</v>
      </c>
      <c r="CI131">
        <f t="shared" ca="1" si="499"/>
        <v>20.141395692210931</v>
      </c>
      <c r="CJ131">
        <f t="shared" ca="1" si="500"/>
        <v>4.2355262349845999</v>
      </c>
      <c r="CK131">
        <f t="shared" ca="1" si="501"/>
        <v>0</v>
      </c>
      <c r="CL131">
        <f t="shared" ca="1" si="502"/>
        <v>0</v>
      </c>
      <c r="CM131">
        <f t="shared" ca="1" si="503"/>
        <v>27.64</v>
      </c>
      <c r="CN131">
        <f t="shared" ca="1" si="504"/>
        <v>51.089778604423799</v>
      </c>
      <c r="CO131">
        <f t="shared" ca="1" si="505"/>
        <v>0</v>
      </c>
      <c r="CP131">
        <f t="shared" ca="1" si="506"/>
        <v>0</v>
      </c>
      <c r="CQ131">
        <f t="shared" ca="1" si="507"/>
        <v>23.976640125261998</v>
      </c>
      <c r="CR131">
        <f t="shared" ca="1" si="508"/>
        <v>0</v>
      </c>
      <c r="CS131">
        <f t="shared" ca="1" si="509"/>
        <v>0</v>
      </c>
      <c r="CT131">
        <f t="shared" ca="1" si="510"/>
        <v>0</v>
      </c>
      <c r="CU131">
        <f t="shared" ca="1" si="511"/>
        <v>0</v>
      </c>
      <c r="CV131">
        <f t="shared" ca="1" si="512"/>
        <v>0</v>
      </c>
      <c r="CW131">
        <f t="shared" ca="1" si="513"/>
        <v>0</v>
      </c>
      <c r="CX131">
        <f t="shared" ca="1" si="514"/>
        <v>18.400031315410164</v>
      </c>
      <c r="CY131">
        <f t="shared" ca="1" si="515"/>
        <v>98.011733827789683</v>
      </c>
      <c r="CZ131">
        <f t="shared" ca="1" si="516"/>
        <v>0</v>
      </c>
      <c r="DA131">
        <f t="shared" ca="1" si="517"/>
        <v>0</v>
      </c>
      <c r="DB131">
        <f t="shared" ca="1" si="518"/>
        <v>0</v>
      </c>
      <c r="DC131">
        <f t="shared" ca="1" si="519"/>
        <v>-3.5839501973628867</v>
      </c>
      <c r="DD131">
        <f t="shared" ca="1" si="520"/>
        <v>0</v>
      </c>
      <c r="DE131">
        <f t="shared" ca="1" si="521"/>
        <v>-3.2244585642899071</v>
      </c>
      <c r="DF131">
        <f t="shared" ca="1" si="522"/>
        <v>-7.3107040501385692</v>
      </c>
      <c r="DG131">
        <f t="shared" ca="1" si="523"/>
        <v>-4.8926210159989862</v>
      </c>
      <c r="DH131">
        <f t="shared" ca="1" si="524"/>
        <v>0</v>
      </c>
      <c r="DI131">
        <f t="shared" ca="1" si="525"/>
        <v>0.55555555555555536</v>
      </c>
      <c r="DJ131">
        <f t="shared" ca="1" si="526"/>
        <v>9.3333333333333339</v>
      </c>
      <c r="DK131">
        <f t="shared" ca="1" si="527"/>
        <v>3</v>
      </c>
      <c r="DL131">
        <f t="shared" ca="1" si="528"/>
        <v>1</v>
      </c>
      <c r="DM131">
        <f t="shared" ca="1" si="529"/>
        <v>0</v>
      </c>
      <c r="DN131">
        <f t="shared" ca="1" si="530"/>
        <v>0</v>
      </c>
      <c r="DO131">
        <f t="shared" ca="1" si="531"/>
        <v>0</v>
      </c>
      <c r="DP131">
        <f t="shared" ca="1" si="532"/>
        <v>0.66666666666666663</v>
      </c>
      <c r="DQ131">
        <f t="shared" ca="1" si="533"/>
        <v>0</v>
      </c>
      <c r="DR131">
        <f t="shared" ca="1" si="534"/>
        <v>0.66666666666666663</v>
      </c>
      <c r="DS131">
        <f t="shared" ca="1" si="535"/>
        <v>0</v>
      </c>
      <c r="DT131">
        <f t="shared" ca="1" si="536"/>
        <v>1</v>
      </c>
      <c r="DU131">
        <f t="shared" ca="1" si="537"/>
        <v>2</v>
      </c>
      <c r="DV131">
        <f t="shared" ca="1" si="538"/>
        <v>4</v>
      </c>
      <c r="DW131">
        <f t="shared" ca="1" si="539"/>
        <v>0</v>
      </c>
      <c r="DX131">
        <f t="shared" ca="1" si="540"/>
        <v>0</v>
      </c>
      <c r="DY131">
        <f t="shared" ca="1" si="541"/>
        <v>0</v>
      </c>
      <c r="DZ131">
        <f t="shared" ca="1" si="542"/>
        <v>0.66666666666666663</v>
      </c>
      <c r="EA131">
        <f t="shared" ca="1" si="543"/>
        <v>-2.4124666666666563</v>
      </c>
      <c r="EB131">
        <f t="shared" ca="1" si="544"/>
        <v>35.899766666666665</v>
      </c>
      <c r="EC131">
        <f t="shared" ca="1" si="545"/>
        <v>0</v>
      </c>
      <c r="ED131">
        <f t="shared" ca="1" si="546"/>
        <v>0</v>
      </c>
      <c r="EE131">
        <f t="shared" ca="1" si="547"/>
        <v>0</v>
      </c>
      <c r="EF131">
        <f t="shared" ca="1" si="548"/>
        <v>0</v>
      </c>
      <c r="EG131">
        <f t="shared" ca="1" si="549"/>
        <v>0</v>
      </c>
      <c r="EH131">
        <f t="shared" ca="1" si="550"/>
        <v>0</v>
      </c>
      <c r="EI131">
        <f t="shared" ca="1" si="551"/>
        <v>0</v>
      </c>
      <c r="EJ131">
        <f t="shared" ca="1" si="552"/>
        <v>0</v>
      </c>
      <c r="EK131">
        <f t="shared" ca="1" si="553"/>
        <v>0</v>
      </c>
      <c r="EL131">
        <f t="shared" ca="1" si="554"/>
        <v>0</v>
      </c>
      <c r="EM131">
        <f t="shared" ca="1" si="555"/>
        <v>0</v>
      </c>
      <c r="EN131">
        <f t="shared" ca="1" si="556"/>
        <v>0</v>
      </c>
      <c r="EO131">
        <f t="shared" ca="1" si="557"/>
        <v>0</v>
      </c>
      <c r="EP131">
        <f t="shared" ca="1" si="558"/>
        <v>0</v>
      </c>
      <c r="EQ131">
        <f t="shared" ca="1" si="559"/>
        <v>0</v>
      </c>
      <c r="ER131">
        <f t="shared" ca="1" si="560"/>
        <v>0</v>
      </c>
      <c r="ES131">
        <f t="shared" ca="1" si="561"/>
        <v>0</v>
      </c>
      <c r="ET131">
        <f t="shared" ca="1" si="562"/>
        <v>0</v>
      </c>
      <c r="EU131">
        <f t="shared" ca="1" si="563"/>
        <v>0</v>
      </c>
      <c r="EV131">
        <f t="shared" ca="1" si="564"/>
        <v>0</v>
      </c>
      <c r="EW131">
        <f t="shared" ca="1" si="565"/>
        <v>0</v>
      </c>
      <c r="EX131">
        <f t="shared" ca="1" si="566"/>
        <v>0</v>
      </c>
      <c r="EY131">
        <f t="shared" ca="1" si="567"/>
        <v>0</v>
      </c>
      <c r="EZ131">
        <f t="shared" ca="1" si="568"/>
        <v>0</v>
      </c>
      <c r="FA131">
        <f t="shared" ca="1" si="569"/>
        <v>0</v>
      </c>
      <c r="FB131">
        <f t="shared" ca="1" si="570"/>
        <v>0</v>
      </c>
      <c r="FC131">
        <f t="shared" ca="1" si="571"/>
        <v>0</v>
      </c>
      <c r="FD131">
        <f t="shared" ca="1" si="572"/>
        <v>0</v>
      </c>
      <c r="FE131">
        <f t="shared" ca="1" si="573"/>
        <v>0</v>
      </c>
      <c r="FF131">
        <f t="shared" ca="1" si="574"/>
        <v>0</v>
      </c>
      <c r="FG131">
        <f t="shared" ca="1" si="575"/>
        <v>0</v>
      </c>
      <c r="FH131">
        <f t="shared" ca="1" si="576"/>
        <v>0</v>
      </c>
      <c r="FI131">
        <f t="shared" ca="1" si="577"/>
        <v>0</v>
      </c>
      <c r="FJ131">
        <f t="shared" ca="1" si="578"/>
        <v>0</v>
      </c>
      <c r="FK131">
        <f t="shared" ca="1" si="579"/>
        <v>0.66666666666666663</v>
      </c>
      <c r="FL131">
        <f t="shared" ca="1" si="580"/>
        <v>0</v>
      </c>
      <c r="FM131">
        <f t="shared" ca="1" si="581"/>
        <v>0</v>
      </c>
      <c r="FN131">
        <f t="shared" ca="1" si="582"/>
        <v>0</v>
      </c>
      <c r="FO131">
        <f t="shared" ca="1" si="583"/>
        <v>0</v>
      </c>
      <c r="FP131">
        <f t="shared" ca="1" si="584"/>
        <v>0</v>
      </c>
      <c r="FQ131">
        <f t="shared" ca="1" si="585"/>
        <v>0</v>
      </c>
      <c r="FR131">
        <f t="shared" ca="1" si="586"/>
        <v>0</v>
      </c>
      <c r="FS131">
        <f t="shared" ca="1" si="587"/>
        <v>0</v>
      </c>
      <c r="FT131">
        <f t="shared" ca="1" si="588"/>
        <v>0</v>
      </c>
      <c r="FU131">
        <f t="shared" ca="1" si="589"/>
        <v>1</v>
      </c>
      <c r="FV131">
        <f t="shared" ca="1" si="590"/>
        <v>0</v>
      </c>
      <c r="FW131">
        <f t="shared" ca="1" si="591"/>
        <v>0</v>
      </c>
      <c r="FX131">
        <f t="shared" ca="1" si="592"/>
        <v>0</v>
      </c>
      <c r="FY131">
        <f t="shared" ca="1" si="593"/>
        <v>0</v>
      </c>
      <c r="FZ131">
        <f t="shared" ca="1" si="594"/>
        <v>0</v>
      </c>
      <c r="GA131">
        <f t="shared" ca="1" si="595"/>
        <v>0</v>
      </c>
      <c r="GB131">
        <f t="shared" ca="1" si="596"/>
        <v>0</v>
      </c>
      <c r="GC131">
        <f t="shared" ca="1" si="597"/>
        <v>0</v>
      </c>
      <c r="GD131">
        <f t="shared" ca="1" si="598"/>
        <v>0</v>
      </c>
      <c r="GE131">
        <f t="shared" ca="1" si="599"/>
        <v>0</v>
      </c>
      <c r="GF131">
        <f t="shared" ca="1" si="600"/>
        <v>0</v>
      </c>
      <c r="GG131">
        <f t="shared" ca="1" si="601"/>
        <v>0</v>
      </c>
      <c r="GH131">
        <f t="shared" ca="1" si="602"/>
        <v>0</v>
      </c>
      <c r="GI131">
        <f t="shared" ca="1" si="603"/>
        <v>0</v>
      </c>
      <c r="GJ131">
        <f t="shared" ca="1" si="604"/>
        <v>0</v>
      </c>
      <c r="GK131">
        <f t="shared" ca="1" si="605"/>
        <v>0</v>
      </c>
      <c r="GL131">
        <f t="shared" ca="1" si="606"/>
        <v>0</v>
      </c>
      <c r="GM131">
        <f t="shared" ca="1" si="607"/>
        <v>0</v>
      </c>
      <c r="GN131">
        <f t="shared" ca="1" si="608"/>
        <v>0</v>
      </c>
      <c r="GO131">
        <f t="shared" ca="1" si="609"/>
        <v>0</v>
      </c>
      <c r="GP131">
        <f t="shared" ca="1" si="610"/>
        <v>0</v>
      </c>
      <c r="GQ131">
        <f t="shared" ca="1" si="611"/>
        <v>0</v>
      </c>
      <c r="GR131">
        <f t="shared" ca="1" si="612"/>
        <v>0</v>
      </c>
      <c r="GS131">
        <f t="shared" ca="1" si="613"/>
        <v>0</v>
      </c>
      <c r="GT131">
        <f t="shared" ca="1" si="614"/>
        <v>0</v>
      </c>
      <c r="GU131">
        <f t="shared" ca="1" si="615"/>
        <v>0</v>
      </c>
      <c r="GV131">
        <f t="shared" ca="1" si="616"/>
        <v>0</v>
      </c>
      <c r="GW131">
        <f t="shared" ca="1" si="617"/>
        <v>0</v>
      </c>
      <c r="GX131">
        <f t="shared" ca="1" si="618"/>
        <v>0</v>
      </c>
      <c r="GY131">
        <f t="shared" ca="1" si="619"/>
        <v>1</v>
      </c>
      <c r="GZ131">
        <f t="shared" ca="1" si="620"/>
        <v>0</v>
      </c>
      <c r="HA131">
        <f t="shared" ca="1" si="621"/>
        <v>0</v>
      </c>
      <c r="HB131">
        <f t="shared" ca="1" si="622"/>
        <v>0</v>
      </c>
      <c r="HC131">
        <f t="shared" ca="1" si="623"/>
        <v>0</v>
      </c>
      <c r="HD131">
        <f t="shared" ca="1" si="624"/>
        <v>0</v>
      </c>
      <c r="HE131">
        <f t="shared" ca="1" si="625"/>
        <v>0</v>
      </c>
      <c r="HF131">
        <f t="shared" ca="1" si="626"/>
        <v>0</v>
      </c>
      <c r="HG131">
        <f t="shared" ca="1" si="627"/>
        <v>0</v>
      </c>
      <c r="HH131">
        <f t="shared" ca="1" si="628"/>
        <v>0</v>
      </c>
      <c r="HI131">
        <f t="shared" ca="1" si="629"/>
        <v>0</v>
      </c>
    </row>
    <row r="132" spans="2:217" x14ac:dyDescent="0.2">
      <c r="B132" s="2">
        <v>45383</v>
      </c>
      <c r="C132">
        <v>1</v>
      </c>
      <c r="D132">
        <v>1</v>
      </c>
      <c r="E132">
        <v>36</v>
      </c>
      <c r="F132">
        <v>17</v>
      </c>
      <c r="G132" s="5">
        <v>981</v>
      </c>
      <c r="H132">
        <f t="shared" ref="H132:H155" ca="1" si="630">(INDIRECT("h"&amp;$E132)*$C132+INDIRECT("h"&amp;$F132)*$D132)/($C132+$D132)</f>
        <v>8.5</v>
      </c>
      <c r="I132">
        <f t="shared" ref="I132:I155" ca="1" si="631">(INDIRECT("i"&amp;$E132)*$C132+INDIRECT("i"&amp;$F132)*$D132)/($C132+$D132)</f>
        <v>9.5</v>
      </c>
      <c r="J132">
        <f t="shared" ref="J132:J155" ca="1" si="632">(INDIRECT("j"&amp;$E132)*$C132+INDIRECT("j"&amp;$F132)*$D132)/($C132+$D132)</f>
        <v>7.6920023148148102</v>
      </c>
      <c r="K132">
        <f t="shared" ref="K132:K155" ca="1" si="633">(INDIRECT("k"&amp;$E132)*$C132+INDIRECT("k"&amp;$F132)*$D132)/($C132+$D132)</f>
        <v>-3.1033116024187404</v>
      </c>
      <c r="L132">
        <f t="shared" ref="L132:L155" ca="1" si="634">(INDIRECT("l"&amp;$E132)*$C132+INDIRECT("l"&amp;$F132)*$D132)/($C132+$D132)</f>
        <v>7.6920023148148102</v>
      </c>
      <c r="M132">
        <f t="shared" ref="M132:M155" ca="1" si="635">(INDIRECT("m"&amp;$E132)*$C132+INDIRECT("m"&amp;$F132)*$D132)/($C132+$D132)</f>
        <v>0</v>
      </c>
      <c r="N132">
        <f t="shared" ref="N132:N155" ca="1" si="636">(INDIRECT("n"&amp;$E132)*$C132+INDIRECT("n"&amp;$F132)*$D132)/($C132+$D132)</f>
        <v>0.56833350830917095</v>
      </c>
      <c r="O132">
        <f t="shared" ref="O132:O155" ca="1" si="637">(INDIRECT("o"&amp;$E132)*$C132+INDIRECT("o"&amp;$F132)*$D132)/($C132+$D132)</f>
        <v>260.59199999999953</v>
      </c>
      <c r="P132">
        <f t="shared" ref="P132:P155" ca="1" si="638">(INDIRECT("p"&amp;$E132)*$C132+INDIRECT("p"&amp;$F132)*$D132)/($C132+$D132)</f>
        <v>250.0079999999995</v>
      </c>
      <c r="Q132">
        <f t="shared" ref="Q132:Q155" ca="1" si="639">(INDIRECT("q"&amp;$E132)*$C132+INDIRECT("q"&amp;$F132)*$D132)/($C132+$D132)</f>
        <v>260.49124683600002</v>
      </c>
      <c r="R132">
        <f t="shared" ref="R132:R155" ca="1" si="640">(INDIRECT("r"&amp;$E132)*$C132+INDIRECT("r"&amp;$F132)*$D132)/($C132+$D132)</f>
        <v>59</v>
      </c>
      <c r="S132">
        <f t="shared" ref="S132:S155" ca="1" si="641">(INDIRECT("s"&amp;$E132)*$C132+INDIRECT("s"&amp;$F132)*$D132)/($C132+$D132)</f>
        <v>0</v>
      </c>
      <c r="T132">
        <f t="shared" ref="T132:T155" ca="1" si="642">(INDIRECT("t"&amp;$E132)*$C132+INDIRECT("t"&amp;$F132)*$D132)/($C132+$D132)</f>
        <v>0.34429570430237499</v>
      </c>
      <c r="U132">
        <f t="shared" ref="U132:U155" ca="1" si="643">(INDIRECT("u"&amp;$E132)*$C132+INDIRECT("u"&amp;$F132)*$D132)/($C132+$D132)</f>
        <v>-1</v>
      </c>
      <c r="V132">
        <f t="shared" ref="V132:V155" ca="1" si="644">(INDIRECT("v"&amp;$E132)*$C132+INDIRECT("v"&amp;$F132)*$D132)/($C132+$D132)</f>
        <v>1</v>
      </c>
      <c r="W132">
        <f t="shared" ref="W132:W155" ca="1" si="645">(INDIRECT("w"&amp;$E132)*$C132+INDIRECT("w"&amp;$F132)*$D132)/($C132+$D132)</f>
        <v>0.34429570430237499</v>
      </c>
      <c r="X132">
        <f t="shared" ref="X132:X155" ca="1" si="646">(INDIRECT("x"&amp;$E132)*$C132+INDIRECT("x"&amp;$F132)*$D132)/($C132+$D132)</f>
        <v>1.615384615384615</v>
      </c>
      <c r="Y132">
        <f t="shared" ref="Y132:Y155" ca="1" si="647">(INDIRECT("y"&amp;$E132)*$C132+INDIRECT("y"&amp;$F132)*$D132)/($C132+$D132)</f>
        <v>2.4444444444444402</v>
      </c>
      <c r="Z132">
        <f t="shared" ref="Z132:Z155" ca="1" si="648">(INDIRECT("z"&amp;$E132)*$C132+INDIRECT("z"&amp;$F132)*$D132)/($C132+$D132)</f>
        <v>3.2564102564102502</v>
      </c>
      <c r="AA132">
        <f t="shared" ref="AA132:AA155" ca="1" si="649">(INDIRECT("aa"&amp;$E132)*$C132+INDIRECT("aa"&amp;$F132)*$D132)/($C132+$D132)</f>
        <v>5.0506034302044007</v>
      </c>
      <c r="AB132">
        <f t="shared" ref="AB132:AB155" ca="1" si="650">(INDIRECT("ab"&amp;$E132)*$C132+INDIRECT("ab"&amp;$F132)*$D132)/($C132+$D132)</f>
        <v>-0.2144594649759555</v>
      </c>
      <c r="AC132">
        <f t="shared" ref="AC132:AC155" ca="1" si="651">(INDIRECT("ac"&amp;$E132)*$C132+INDIRECT("ac"&amp;$F132)*$D132)/($C132+$D132)</f>
        <v>-1.4752801567687329E-16</v>
      </c>
      <c r="AD132">
        <f t="shared" ref="AD132:AD155" ca="1" si="652">(INDIRECT("ad"&amp;$E132)*$C132+INDIRECT("ad"&amp;$F132)*$D132)/($C132+$D132)</f>
        <v>-2.4584595795277551</v>
      </c>
      <c r="AE132">
        <f t="shared" ref="AE132:AE155" ca="1" si="653">(INDIRECT("ae"&amp;$E132)*$C132+INDIRECT("ae"&amp;$F132)*$D132)/($C132+$D132)</f>
        <v>-1.1984070881269419E-16</v>
      </c>
      <c r="AF132">
        <f t="shared" ref="AF132:AF155" ca="1" si="654">(INDIRECT("af"&amp;$E132)*$C132+INDIRECT("af"&amp;$F132)*$D132)/($C132+$D132)</f>
        <v>-3.2938454385675349</v>
      </c>
      <c r="AG132">
        <f t="shared" ref="AG132:AG155" ca="1" si="655">(INDIRECT("ag"&amp;$E132)*$C132+INDIRECT("ag"&amp;$F132)*$D132)/($C132+$D132)</f>
        <v>9.0570756675090609E-6</v>
      </c>
      <c r="AH132">
        <f t="shared" ref="AH132:AH155" ca="1" si="656">(INDIRECT("ah"&amp;$E132)*$C132+INDIRECT("ah"&amp;$F132)*$D132)/($C132+$D132)</f>
        <v>-1.897066771723755</v>
      </c>
      <c r="AI132">
        <f t="shared" ref="AI132:AI155" ca="1" si="657">(INDIRECT("ai"&amp;$E132)*$C132+INDIRECT("ai"&amp;$F132)*$D132)/($C132+$D132)</f>
        <v>3.0074983619759648E-6</v>
      </c>
      <c r="AJ132">
        <f t="shared" ref="AJ132:AJ155" ca="1" si="658">(INDIRECT("aj"&amp;$E132)*$C132+INDIRECT("aj"&amp;$F132)*$D132)/($C132+$D132)</f>
        <v>654.16137813137402</v>
      </c>
      <c r="AK132">
        <f t="shared" ref="AK132:AK155" ca="1" si="659">(INDIRECT("ak"&amp;$E132)*$C132+INDIRECT("ak"&amp;$F132)*$D132)/($C132+$D132)</f>
        <v>16.1836804095154</v>
      </c>
      <c r="AL132">
        <f t="shared" ref="AL132:AL155" ca="1" si="660">(INDIRECT("al"&amp;$E132)*$C132+INDIRECT("al"&amp;$F132)*$D132)/($C132+$D132)</f>
        <v>15.798784866259101</v>
      </c>
      <c r="AM132">
        <f t="shared" ref="AM132:AM155" ca="1" si="661">(INDIRECT("am"&amp;$E132)*$C132+INDIRECT("am"&amp;$F132)*$D132)/($C132+$D132)</f>
        <v>7.4562831574354806</v>
      </c>
      <c r="AN132">
        <f t="shared" ref="AN132:AN155" ca="1" si="662">(INDIRECT("an"&amp;$E132)*$C132+INDIRECT("an"&amp;$F132)*$D132)/($C132+$D132)</f>
        <v>9.1223499056015847</v>
      </c>
      <c r="AO132">
        <f t="shared" ref="AO132:AO155" ca="1" si="663">(INDIRECT("ao"&amp;$E132)*$C132+INDIRECT("ao"&amp;$F132)*$D132)/($C132+$D132)</f>
        <v>7.6638543819998297</v>
      </c>
      <c r="AP132">
        <f t="shared" ref="AP132:AP155" ca="1" si="664">(INDIRECT("ap"&amp;$E132)*$C132+INDIRECT("ap"&amp;$F132)*$D132)/($C132+$D132)</f>
        <v>2.5722135954999499</v>
      </c>
      <c r="AQ132">
        <f t="shared" ref="AQ132:AQ155" ca="1" si="665">(INDIRECT("aq"&amp;$E132)*$C132+INDIRECT("aq"&amp;$F132)*$D132)/($C132+$D132)</f>
        <v>1.5920084971874648</v>
      </c>
      <c r="AR132">
        <f t="shared" ref="AR132:AR155" ca="1" si="666">(INDIRECT("ar"&amp;$E132)*$C132+INDIRECT("ar"&amp;$F132)*$D132)/($C132+$D132)</f>
        <v>1.5920084971874648</v>
      </c>
      <c r="AS132">
        <f t="shared" ref="AS132:AS155" ca="1" si="667">(INDIRECT("as"&amp;$E132)*$C132+INDIRECT("as"&amp;$F132)*$D132)/($C132+$D132)</f>
        <v>1.0015576474687216</v>
      </c>
      <c r="AT132">
        <f t="shared" ref="AT132:AT155" ca="1" si="668">(INDIRECT("at"&amp;$E132)*$C132+INDIRECT("at"&amp;$F132)*$D132)/($C132+$D132)</f>
        <v>1.0015576474687216</v>
      </c>
      <c r="AU132">
        <f t="shared" ref="AU132:AU155" ca="1" si="669">(INDIRECT("au"&amp;$E132)*$C132+INDIRECT("au"&amp;$F132)*$D132)/($C132+$D132)</f>
        <v>0.58975424859373649</v>
      </c>
      <c r="AV132">
        <f t="shared" ref="AV132:AV155" ca="1" si="670">(INDIRECT("av"&amp;$E132)*$C132+INDIRECT("av"&amp;$F132)*$D132)/($C132+$D132)</f>
        <v>0.58975424859373649</v>
      </c>
      <c r="AW132">
        <f t="shared" ref="AW132:AW155" ca="1" si="671">(INDIRECT("aw"&amp;$E132)*$C132+INDIRECT("aw"&amp;$F132)*$D132)/($C132+$D132)</f>
        <v>-0.38500000000000001</v>
      </c>
      <c r="AX132">
        <f t="shared" ref="AX132:AX155" ca="1" si="672">(INDIRECT("ax"&amp;$E132)*$C132+INDIRECT("ax"&amp;$F132)*$D132)/($C132+$D132)</f>
        <v>47583.757562599807</v>
      </c>
      <c r="AY132">
        <f t="shared" ref="AY132:AY155" ca="1" si="673">(INDIRECT("ay"&amp;$E132)*$C132+INDIRECT("ay"&amp;$F132)*$D132)/($C132+$D132)</f>
        <v>2.3090409074239302</v>
      </c>
      <c r="AZ132">
        <f t="shared" ref="AZ132:AZ155" ca="1" si="674">(INDIRECT("az"&amp;$E132)*$C132+INDIRECT("az"&amp;$F132)*$D132)/($C132+$D132)</f>
        <v>4.6354797472449452</v>
      </c>
      <c r="BA132">
        <f t="shared" ref="BA132:BA155" ca="1" si="675">(INDIRECT("ba"&amp;$E132)*$C132+INDIRECT("ba"&amp;$F132)*$D132)/($C132+$D132)</f>
        <v>2.3824223899171648</v>
      </c>
      <c r="BB132">
        <f t="shared" ref="BB132:BB155" ca="1" si="676">(INDIRECT("bb"&amp;$E132)*$C132+INDIRECT("bb"&amp;$F132)*$D132)/($C132+$D132)</f>
        <v>98.157044752357947</v>
      </c>
      <c r="BC132">
        <f t="shared" ref="BC132:BC155" ca="1" si="677">(INDIRECT("bc"&amp;$E132)*$C132+INDIRECT("bc"&amp;$F132)*$D132)/($C132+$D132)</f>
        <v>29.689381850270301</v>
      </c>
      <c r="BD132">
        <f t="shared" ref="BD132:BD155" ca="1" si="678">(INDIRECT("bd"&amp;$E132)*$C132+INDIRECT("bd"&amp;$F132)*$D132)/($C132+$D132)</f>
        <v>6.4968596843159396</v>
      </c>
      <c r="BE132">
        <f t="shared" ref="BE132:BE155" ca="1" si="679">(INDIRECT("be"&amp;$E132)*$C132+INDIRECT("be"&amp;$F132)*$D132)/($C132+$D132)</f>
        <v>0</v>
      </c>
      <c r="BF132">
        <f t="shared" ref="BF132:BF155" ca="1" si="680">(INDIRECT("bf"&amp;$E132)*$C132+INDIRECT("bf"&amp;$F132)*$D132)/($C132+$D132)</f>
        <v>0</v>
      </c>
      <c r="BG132">
        <f t="shared" ref="BG132:BG155" ca="1" si="681">(INDIRECT("bg"&amp;$E132)*$C132+INDIRECT("bg"&amp;$F132)*$D132)/($C132+$D132)</f>
        <v>0</v>
      </c>
      <c r="BH132">
        <f t="shared" ref="BH132:BH155" ca="1" si="682">(INDIRECT("bh"&amp;$E132)*$C132+INDIRECT("bh"&amp;$F132)*$D132)/($C132+$D132)</f>
        <v>4.2355262349845999</v>
      </c>
      <c r="BI132">
        <f t="shared" ref="BI132:BI155" ca="1" si="683">(INDIRECT("bi"&amp;$E132)*$C132+INDIRECT("bi"&amp;$F132)*$D132)/($C132+$D132)</f>
        <v>2.4919892604735998</v>
      </c>
      <c r="BJ132">
        <f t="shared" ref="BJ132:BJ155" ca="1" si="684">(INDIRECT("bj"&amp;$E132)*$C132+INDIRECT("bj"&amp;$F132)*$D132)/($C132+$D132)</f>
        <v>0</v>
      </c>
      <c r="BK132">
        <f t="shared" ref="BK132:BK155" ca="1" si="685">(INDIRECT("bk"&amp;$E132)*$C132+INDIRECT("bk"&amp;$F132)*$D132)/($C132+$D132)</f>
        <v>0</v>
      </c>
      <c r="BL132">
        <f t="shared" ref="BL132:BL155" ca="1" si="686">(INDIRECT("bl"&amp;$E132)*$C132+INDIRECT("bl"&amp;$F132)*$D132)/($C132+$D132)</f>
        <v>0</v>
      </c>
      <c r="BM132">
        <f t="shared" ref="BM132:BM155" ca="1" si="687">(INDIRECT("bm"&amp;$E132)*$C132+INDIRECT("bm"&amp;$F132)*$D132)/($C132+$D132)</f>
        <v>24.169674830653143</v>
      </c>
      <c r="BN132">
        <f t="shared" ref="BN132:BN155" ca="1" si="688">(INDIRECT("bn"&amp;$E132)*$C132+INDIRECT("bn"&amp;$F132)*$D132)/($C132+$D132)</f>
        <v>8.4074335682963959</v>
      </c>
      <c r="BO132">
        <f t="shared" ref="BO132:BO155" ca="1" si="689">(INDIRECT("bo"&amp;$E132)*$C132+INDIRECT("bo"&amp;$F132)*$D132)/($C132+$D132)</f>
        <v>11.736346702511746</v>
      </c>
      <c r="BP132">
        <f t="shared" ref="BP132:BP155" ca="1" si="690">(INDIRECT("bp"&amp;$E132)*$C132+INDIRECT("bp"&amp;$F132)*$D132)/($C132+$D132)</f>
        <v>10.28068917127661</v>
      </c>
      <c r="BQ132">
        <f t="shared" ref="BQ132:BQ155" ca="1" si="691">(INDIRECT("bq"&amp;$E132)*$C132+INDIRECT("bq"&amp;$F132)*$D132)/($C132+$D132)</f>
        <v>44.205597256531604</v>
      </c>
      <c r="BR132">
        <f t="shared" ref="BR132:BR155" ca="1" si="692">(INDIRECT("br"&amp;$E132)*$C132+INDIRECT("br"&amp;$F132)*$D132)/($C132+$D132)</f>
        <v>5.3862242144647503</v>
      </c>
      <c r="BS132">
        <f t="shared" ref="BS132:BS155" ca="1" si="693">(INDIRECT("bs"&amp;$E132)*$C132+INDIRECT("bs"&amp;$F132)*$D132)/($C132+$D132)</f>
        <v>0</v>
      </c>
      <c r="BT132">
        <f t="shared" ref="BT132:BT155" ca="1" si="694">(INDIRECT("bt"&amp;$E132)*$C132+INDIRECT("bt"&amp;$F132)*$D132)/($C132+$D132)</f>
        <v>2.4919892604735998</v>
      </c>
      <c r="BU132">
        <f t="shared" ref="BU132:BU155" ca="1" si="695">(INDIRECT("bu"&amp;$E132)*$C132+INDIRECT("bu"&amp;$F132)*$D132)/($C132+$D132)</f>
        <v>0</v>
      </c>
      <c r="BV132">
        <f t="shared" ref="BV132:BV155" ca="1" si="696">(INDIRECT("bv"&amp;$E132)*$C132+INDIRECT("bv"&amp;$F132)*$D132)/($C132+$D132)</f>
        <v>6.4968596843159396</v>
      </c>
      <c r="BW132">
        <f t="shared" ref="BW132:BW155" ca="1" si="697">(INDIRECT("bw"&amp;$E132)*$C132+INDIRECT("bw"&amp;$F132)*$D132)/($C132+$D132)</f>
        <v>0</v>
      </c>
      <c r="BX132">
        <f t="shared" ref="BX132:BX155" ca="1" si="698">(INDIRECT("bx"&amp;$E132)*$C132+INDIRECT("bx"&amp;$F132)*$D132)/($C132+$D132)</f>
        <v>38.927230886996554</v>
      </c>
      <c r="BY132">
        <f t="shared" ref="BY132:BY155" ca="1" si="699">(INDIRECT("by"&amp;$E132)*$C132+INDIRECT("by"&amp;$F132)*$D132)/($C132+$D132)</f>
        <v>0</v>
      </c>
      <c r="BZ132">
        <f t="shared" ref="BZ132:BZ155" ca="1" si="700">(INDIRECT("bz"&amp;$E132)*$C132+INDIRECT("bz"&amp;$F132)*$D132)/($C132+$D132)</f>
        <v>0</v>
      </c>
      <c r="CA132">
        <f t="shared" ref="CA132:CA155" ca="1" si="701">(INDIRECT("ca"&amp;$E132)*$C132+INDIRECT("ca"&amp;$F132)*$D132)/($C132+$D132)</f>
        <v>29.689381850270301</v>
      </c>
      <c r="CB132">
        <f t="shared" ref="CB132:CB155" ca="1" si="702">(INDIRECT("cb"&amp;$E132)*$C132+INDIRECT("cb"&amp;$F132)*$D132)/($C132+$D132)</f>
        <v>0</v>
      </c>
      <c r="CC132">
        <f t="shared" ref="CC132:CC155" ca="1" si="703">(INDIRECT("cc"&amp;$E132)*$C132+INDIRECT("cc"&amp;$F132)*$D132)/($C132+$D132)</f>
        <v>0</v>
      </c>
      <c r="CD132">
        <f t="shared" ref="CD132:CD155" ca="1" si="704">(INDIRECT("cd"&amp;$E132)*$C132+INDIRECT("cd"&amp;$F132)*$D132)/($C132+$D132)</f>
        <v>0</v>
      </c>
      <c r="CE132">
        <f t="shared" ref="CE132:CE155" ca="1" si="705">(INDIRECT("ce"&amp;$E132)*$C132+INDIRECT("ce"&amp;$F132)*$D132)/($C132+$D132)</f>
        <v>2.4919892604735998</v>
      </c>
      <c r="CF132">
        <f t="shared" ref="CF132:CF155" ca="1" si="706">(INDIRECT("cf"&amp;$E132)*$C132+INDIRECT("cf"&amp;$F132)*$D132)/($C132+$D132)</f>
        <v>6.4968596843159396</v>
      </c>
      <c r="CG132">
        <f t="shared" ref="CG132:CG155" ca="1" si="707">(INDIRECT("cg"&amp;$E132)*$C132+INDIRECT("cg"&amp;$F132)*$D132)/($C132+$D132)</f>
        <v>0</v>
      </c>
      <c r="CH132">
        <f t="shared" ref="CH132:CH155" ca="1" si="708">(INDIRECT("ch"&amp;$E132)*$C132+INDIRECT("ch"&amp;$F132)*$D132)/($C132+$D132)</f>
        <v>15.844140662973601</v>
      </c>
      <c r="CI132">
        <f t="shared" ref="CI132:CI155" ca="1" si="709">(INDIRECT("ci"&amp;$E132)*$C132+INDIRECT("ci"&amp;$F132)*$D132)/($C132+$D132)</f>
        <v>33.363779395299545</v>
      </c>
      <c r="CJ132">
        <f t="shared" ref="CJ132:CJ155" ca="1" si="710">(INDIRECT("cj"&amp;$E132)*$C132+INDIRECT("cj"&amp;$F132)*$D132)/($C132+$D132)</f>
        <v>4.2355262349845999</v>
      </c>
      <c r="CK132">
        <f t="shared" ref="CK132:CK155" ca="1" si="711">(INDIRECT("ck"&amp;$E132)*$C132+INDIRECT("ck"&amp;$F132)*$D132)/($C132+$D132)</f>
        <v>5.3862242144647503</v>
      </c>
      <c r="CL132">
        <f t="shared" ref="CL132:CL155" ca="1" si="712">(INDIRECT("cl"&amp;$E132)*$C132+INDIRECT("cl"&amp;$F132)*$D132)/($C132+$D132)</f>
        <v>0</v>
      </c>
      <c r="CM132">
        <f t="shared" ref="CM132:CM155" ca="1" si="713">(INDIRECT("cm"&amp;$E132)*$C132+INDIRECT("cm"&amp;$F132)*$D132)/($C132+$D132)</f>
        <v>34.085000000000001</v>
      </c>
      <c r="CN132">
        <f t="shared" ref="CN132:CN155" ca="1" si="714">(INDIRECT("cn"&amp;$E132)*$C132+INDIRECT("cn"&amp;$F132)*$D132)/($C132+$D132)</f>
        <v>56.523056510785594</v>
      </c>
      <c r="CO132">
        <f t="shared" ref="CO132:CO155" ca="1" si="715">(INDIRECT("co"&amp;$E132)*$C132+INDIRECT("co"&amp;$F132)*$D132)/($C132+$D132)</f>
        <v>0</v>
      </c>
      <c r="CP132">
        <f t="shared" ref="CP132:CP155" ca="1" si="716">(INDIRECT("cp"&amp;$E132)*$C132+INDIRECT("cp"&amp;$F132)*$D132)/($C132+$D132)</f>
        <v>0</v>
      </c>
      <c r="CQ132">
        <f t="shared" ref="CQ132:CQ155" ca="1" si="717">(INDIRECT("cq"&amp;$E132)*$C132+INDIRECT("cq"&amp;$F132)*$D132)/($C132+$D132)</f>
        <v>23.976640125262001</v>
      </c>
      <c r="CR132">
        <f t="shared" ref="CR132:CR155" ca="1" si="718">(INDIRECT("cr"&amp;$E132)*$C132+INDIRECT("cr"&amp;$F132)*$D132)/($C132+$D132)</f>
        <v>0</v>
      </c>
      <c r="CS132">
        <f t="shared" ref="CS132:CS155" ca="1" si="719">(INDIRECT("cs"&amp;$E132)*$C132+INDIRECT("cs"&amp;$F132)*$D132)/($C132+$D132)</f>
        <v>0</v>
      </c>
      <c r="CT132">
        <f t="shared" ref="CT132:CT155" ca="1" si="720">(INDIRECT("ct"&amp;$E132)*$C132+INDIRECT("ct"&amp;$F132)*$D132)/($C132+$D132)</f>
        <v>0</v>
      </c>
      <c r="CU132">
        <f t="shared" ref="CU132:CU155" ca="1" si="721">(INDIRECT("cu"&amp;$E132)*$C132+INDIRECT("cu"&amp;$F132)*$D132)/($C132+$D132)</f>
        <v>0</v>
      </c>
      <c r="CV132">
        <f t="shared" ref="CV132:CV155" ca="1" si="722">(INDIRECT("cv"&amp;$E132)*$C132+INDIRECT("cv"&amp;$F132)*$D132)/($C132+$D132)</f>
        <v>0</v>
      </c>
      <c r="CW132">
        <f t="shared" ref="CW132:CW155" ca="1" si="723">(INDIRECT("cw"&amp;$E132)*$C132+INDIRECT("cw"&amp;$F132)*$D132)/($C132+$D132)</f>
        <v>2.4919892604735998</v>
      </c>
      <c r="CX132">
        <f t="shared" ref="CX132:CX155" ca="1" si="724">(INDIRECT("cx"&amp;$E132)*$C132+INDIRECT("cx"&amp;$F132)*$D132)/($C132+$D132)</f>
        <v>14.5162154062612</v>
      </c>
      <c r="CY132">
        <f t="shared" ref="CY132:CY155" ca="1" si="725">(INDIRECT("cy"&amp;$E132)*$C132+INDIRECT("cy"&amp;$F132)*$D132)/($C132+$D132)</f>
        <v>78.643361559901649</v>
      </c>
      <c r="CZ132">
        <f t="shared" ref="CZ132:CZ155" ca="1" si="726">(INDIRECT("cz"&amp;$E132)*$C132+INDIRECT("cz"&amp;$F132)*$D132)/($C132+$D132)</f>
        <v>0</v>
      </c>
      <c r="DA132">
        <f t="shared" ref="DA132:DA155" ca="1" si="727">(INDIRECT("da"&amp;$E132)*$C132+INDIRECT("da"&amp;$F132)*$D132)/($C132+$D132)</f>
        <v>1.61978009259259</v>
      </c>
      <c r="DB132">
        <f t="shared" ref="DB132:DB155" ca="1" si="728">(INDIRECT("db"&amp;$E132)*$C132+INDIRECT("db"&amp;$F132)*$D132)/($C132+$D132)</f>
        <v>-0.52056712962962504</v>
      </c>
      <c r="DC132">
        <f t="shared" ref="DC132:DC155" ca="1" si="729">(INDIRECT("dc"&amp;$E132)*$C132+INDIRECT("dc"&amp;$F132)*$D132)/($C132+$D132)</f>
        <v>-3.2914386101662849</v>
      </c>
      <c r="DD132">
        <f t="shared" ref="DD132:DD155" ca="1" si="730">(INDIRECT("dd"&amp;$E132)*$C132+INDIRECT("dd"&amp;$F132)*$D132)/($C132+$D132)</f>
        <v>0</v>
      </c>
      <c r="DE132">
        <f t="shared" ref="DE132:DE155" ca="1" si="731">(INDIRECT("de"&amp;$E132)*$C132+INDIRECT("de"&amp;$F132)*$D132)/($C132+$D132)</f>
        <v>-3.36534367913832</v>
      </c>
      <c r="DF132">
        <f t="shared" ref="DF132:DF155" ca="1" si="732">(INDIRECT("df"&amp;$E132)*$C132+INDIRECT("df"&amp;$F132)*$D132)/($C132+$D132)</f>
        <v>-0.73248063114134498</v>
      </c>
      <c r="DG132">
        <f t="shared" ref="DG132:DG155" ca="1" si="733">(INDIRECT("dg"&amp;$E132)*$C132+INDIRECT("dg"&amp;$F132)*$D132)/($C132+$D132)</f>
        <v>-3.1033116024187404</v>
      </c>
      <c r="DH132">
        <f t="shared" ref="DH132:DH155" ca="1" si="734">(INDIRECT("dh"&amp;$E132)*$C132+INDIRECT("dh"&amp;$F132)*$D132)/($C132+$D132)</f>
        <v>0</v>
      </c>
      <c r="DI132">
        <f t="shared" ref="DI132:DI155" ca="1" si="735">(INDIRECT("di"&amp;$E132)*$C132+INDIRECT("di"&amp;$F132)*$D132)/($C132+$D132)</f>
        <v>0.12878787878787845</v>
      </c>
      <c r="DJ132">
        <f t="shared" ref="DJ132:DJ155" ca="1" si="736">(INDIRECT("dj"&amp;$E132)*$C132+INDIRECT("dj"&amp;$F132)*$D132)/($C132+$D132)</f>
        <v>11</v>
      </c>
      <c r="DK132">
        <f t="shared" ref="DK132:DK155" ca="1" si="737">(INDIRECT("dk"&amp;$E132)*$C132+INDIRECT("dk"&amp;$F132)*$D132)/($C132+$D132)</f>
        <v>3</v>
      </c>
      <c r="DL132">
        <f t="shared" ref="DL132:DL155" ca="1" si="738">(INDIRECT("dl"&amp;$E132)*$C132+INDIRECT("dl"&amp;$F132)*$D132)/($C132+$D132)</f>
        <v>1.5</v>
      </c>
      <c r="DM132">
        <f t="shared" ref="DM132:DM155" ca="1" si="739">(INDIRECT("dm"&amp;$E132)*$C132+INDIRECT("dm"&amp;$F132)*$D132)/($C132+$D132)</f>
        <v>0</v>
      </c>
      <c r="DN132">
        <f t="shared" ref="DN132:DN155" ca="1" si="740">(INDIRECT("dn"&amp;$E132)*$C132+INDIRECT("dn"&amp;$F132)*$D132)/($C132+$D132)</f>
        <v>0</v>
      </c>
      <c r="DO132">
        <f t="shared" ref="DO132:DO155" ca="1" si="741">(INDIRECT("do"&amp;$E132)*$C132+INDIRECT("do"&amp;$F132)*$D132)/($C132+$D132)</f>
        <v>0</v>
      </c>
      <c r="DP132">
        <f t="shared" ref="DP132:DP155" ca="1" si="742">(INDIRECT("dp"&amp;$E132)*$C132+INDIRECT("dp"&amp;$F132)*$D132)/($C132+$D132)</f>
        <v>1</v>
      </c>
      <c r="DQ132">
        <f t="shared" ref="DQ132:DQ155" ca="1" si="743">(INDIRECT("dq"&amp;$E132)*$C132+INDIRECT("dq"&amp;$F132)*$D132)/($C132+$D132)</f>
        <v>0.5</v>
      </c>
      <c r="DR132">
        <f t="shared" ref="DR132:DR155" ca="1" si="744">(INDIRECT("dr"&amp;$E132)*$C132+INDIRECT("dr"&amp;$F132)*$D132)/($C132+$D132)</f>
        <v>1.5</v>
      </c>
      <c r="DS132">
        <f t="shared" ref="DS132:DS155" ca="1" si="745">(INDIRECT("ds"&amp;$E132)*$C132+INDIRECT("ds"&amp;$F132)*$D132)/($C132+$D132)</f>
        <v>0.5</v>
      </c>
      <c r="DT132">
        <f t="shared" ref="DT132:DT155" ca="1" si="746">(INDIRECT("dt"&amp;$E132)*$C132+INDIRECT("dt"&amp;$F132)*$D132)/($C132+$D132)</f>
        <v>1</v>
      </c>
      <c r="DU132">
        <f t="shared" ref="DU132:DU155" ca="1" si="747">(INDIRECT("du"&amp;$E132)*$C132+INDIRECT("du"&amp;$F132)*$D132)/($C132+$D132)</f>
        <v>2.5</v>
      </c>
      <c r="DV132">
        <f t="shared" ref="DV132:DV155" ca="1" si="748">(INDIRECT("dv"&amp;$E132)*$C132+INDIRECT("dv"&amp;$F132)*$D132)/($C132+$D132)</f>
        <v>2</v>
      </c>
      <c r="DW132">
        <f t="shared" ref="DW132:DW155" ca="1" si="749">(INDIRECT("dw"&amp;$E132)*$C132+INDIRECT("dw"&amp;$F132)*$D132)/($C132+$D132)</f>
        <v>0</v>
      </c>
      <c r="DX132">
        <f t="shared" ref="DX132:DX155" ca="1" si="750">(INDIRECT("dx"&amp;$E132)*$C132+INDIRECT("dx"&amp;$F132)*$D132)/($C132+$D132)</f>
        <v>0</v>
      </c>
      <c r="DY132">
        <f t="shared" ref="DY132:DY155" ca="1" si="751">(INDIRECT("dy"&amp;$E132)*$C132+INDIRECT("dy"&amp;$F132)*$D132)/($C132+$D132)</f>
        <v>0</v>
      </c>
      <c r="DZ132">
        <f t="shared" ref="DZ132:DZ155" ca="1" si="752">(INDIRECT("dz"&amp;$E132)*$C132+INDIRECT("dz"&amp;$F132)*$D132)/($C132+$D132)</f>
        <v>1.5</v>
      </c>
      <c r="EA132">
        <f t="shared" ref="EA132:EA155" ca="1" si="753">(INDIRECT("ea"&amp;$E132)*$C132+INDIRECT("ea"&amp;$F132)*$D132)/($C132+$D132)</f>
        <v>-2.2933999999999899</v>
      </c>
      <c r="EB132">
        <f t="shared" ref="EB132:EB155" ca="1" si="754">(INDIRECT("eb"&amp;$E132)*$C132+INDIRECT("eb"&amp;$F132)*$D132)/($C132+$D132)</f>
        <v>40.684600000000003</v>
      </c>
      <c r="EC132">
        <f t="shared" ref="EC132:EC155" ca="1" si="755">(INDIRECT("ec"&amp;$E132)*$C132+INDIRECT("ec"&amp;$F132)*$D132)/($C132+$D132)</f>
        <v>0</v>
      </c>
      <c r="ED132">
        <f t="shared" ref="ED132:ED155" ca="1" si="756">(INDIRECT("ed"&amp;$E132)*$C132+INDIRECT("ed"&amp;$F132)*$D132)/($C132+$D132)</f>
        <v>0</v>
      </c>
      <c r="EE132">
        <f t="shared" ref="EE132:EE155" ca="1" si="757">(INDIRECT("ee"&amp;$E132)*$C132+INDIRECT("ee"&amp;$F132)*$D132)/($C132+$D132)</f>
        <v>0</v>
      </c>
      <c r="EF132">
        <f t="shared" ref="EF132:EF155" ca="1" si="758">(INDIRECT("ef"&amp;$E132)*$C132+INDIRECT("ef"&amp;$F132)*$D132)/($C132+$D132)</f>
        <v>0</v>
      </c>
      <c r="EG132">
        <f t="shared" ref="EG132:EG155" ca="1" si="759">(INDIRECT("eg"&amp;$E132)*$C132+INDIRECT("eg"&amp;$F132)*$D132)/($C132+$D132)</f>
        <v>0</v>
      </c>
      <c r="EH132">
        <f t="shared" ref="EH132:EH155" ca="1" si="760">(INDIRECT("eh"&amp;$E132)*$C132+INDIRECT("eh"&amp;$F132)*$D132)/($C132+$D132)</f>
        <v>0.5</v>
      </c>
      <c r="EI132">
        <f t="shared" ref="EI132:EI155" ca="1" si="761">(INDIRECT("ei"&amp;$E132)*$C132+INDIRECT("ei"&amp;$F132)*$D132)/($C132+$D132)</f>
        <v>0</v>
      </c>
      <c r="EJ132">
        <f t="shared" ref="EJ132:EJ155" ca="1" si="762">(INDIRECT("ej"&amp;$E132)*$C132+INDIRECT("ej"&amp;$F132)*$D132)/($C132+$D132)</f>
        <v>0</v>
      </c>
      <c r="EK132">
        <f t="shared" ref="EK132:EK155" ca="1" si="763">(INDIRECT("ek"&amp;$E132)*$C132+INDIRECT("ek"&amp;$F132)*$D132)/($C132+$D132)</f>
        <v>0</v>
      </c>
      <c r="EL132">
        <f t="shared" ref="EL132:EL155" ca="1" si="764">(INDIRECT("el"&amp;$E132)*$C132+INDIRECT("el"&amp;$F132)*$D132)/($C132+$D132)</f>
        <v>0</v>
      </c>
      <c r="EM132">
        <f t="shared" ref="EM132:EM155" ca="1" si="765">(INDIRECT("em"&amp;$E132)*$C132+INDIRECT("em"&amp;$F132)*$D132)/($C132+$D132)</f>
        <v>0</v>
      </c>
      <c r="EN132">
        <f t="shared" ref="EN132:EN155" ca="1" si="766">(INDIRECT("en"&amp;$E132)*$C132+INDIRECT("en"&amp;$F132)*$D132)/($C132+$D132)</f>
        <v>0</v>
      </c>
      <c r="EO132">
        <f t="shared" ref="EO132:EO155" ca="1" si="767">(INDIRECT("eo"&amp;$E132)*$C132+INDIRECT("eo"&amp;$F132)*$D132)/($C132+$D132)</f>
        <v>0</v>
      </c>
      <c r="EP132">
        <f t="shared" ref="EP132:EP155" ca="1" si="768">(INDIRECT("ep"&amp;$E132)*$C132+INDIRECT("ep"&amp;$F132)*$D132)/($C132+$D132)</f>
        <v>0</v>
      </c>
      <c r="EQ132">
        <f t="shared" ref="EQ132:EQ155" ca="1" si="769">(INDIRECT("eq"&amp;$E132)*$C132+INDIRECT("eq"&amp;$F132)*$D132)/($C132+$D132)</f>
        <v>0</v>
      </c>
      <c r="ER132">
        <f t="shared" ref="ER132:ER155" ca="1" si="770">(INDIRECT("er"&amp;$E132)*$C132+INDIRECT("er"&amp;$F132)*$D132)/($C132+$D132)</f>
        <v>0.5</v>
      </c>
      <c r="ES132">
        <f t="shared" ref="ES132:ES155" ca="1" si="771">(INDIRECT("es"&amp;$E132)*$C132+INDIRECT("es"&amp;$F132)*$D132)/($C132+$D132)</f>
        <v>0</v>
      </c>
      <c r="ET132">
        <f t="shared" ref="ET132:ET155" ca="1" si="772">(INDIRECT("et"&amp;$E132)*$C132+INDIRECT("et"&amp;$F132)*$D132)/($C132+$D132)</f>
        <v>0</v>
      </c>
      <c r="EU132">
        <f t="shared" ref="EU132:EU155" ca="1" si="773">(INDIRECT("eu"&amp;$E132)*$C132+INDIRECT("eu"&amp;$F132)*$D132)/($C132+$D132)</f>
        <v>0</v>
      </c>
      <c r="EV132">
        <f t="shared" ref="EV132:EV155" ca="1" si="774">(INDIRECT("ev"&amp;$E132)*$C132+INDIRECT("ev"&amp;$F132)*$D132)/($C132+$D132)</f>
        <v>0</v>
      </c>
      <c r="EW132">
        <f t="shared" ref="EW132:EW155" ca="1" si="775">(INDIRECT("ew"&amp;$E132)*$C132+INDIRECT("ew"&amp;$F132)*$D132)/($C132+$D132)</f>
        <v>0</v>
      </c>
      <c r="EX132">
        <f t="shared" ref="EX132:EX155" ca="1" si="776">(INDIRECT("ex"&amp;$E132)*$C132+INDIRECT("ex"&amp;$F132)*$D132)/($C132+$D132)</f>
        <v>0</v>
      </c>
      <c r="EY132">
        <f t="shared" ref="EY132:EY155" ca="1" si="777">(INDIRECT("ey"&amp;$E132)*$C132+INDIRECT("ey"&amp;$F132)*$D132)/($C132+$D132)</f>
        <v>0</v>
      </c>
      <c r="EZ132">
        <f t="shared" ref="EZ132:EZ155" ca="1" si="778">(INDIRECT("ez"&amp;$E132)*$C132+INDIRECT("ez"&amp;$F132)*$D132)/($C132+$D132)</f>
        <v>0</v>
      </c>
      <c r="FA132">
        <f t="shared" ref="FA132:FA155" ca="1" si="779">(INDIRECT("fa"&amp;$E132)*$C132+INDIRECT("fa"&amp;$F132)*$D132)/($C132+$D132)</f>
        <v>0</v>
      </c>
      <c r="FB132">
        <f t="shared" ref="FB132:FB155" ca="1" si="780">(INDIRECT("fb"&amp;$E132)*$C132+INDIRECT("fb"&amp;$F132)*$D132)/($C132+$D132)</f>
        <v>0</v>
      </c>
      <c r="FC132">
        <f t="shared" ref="FC132:FC155" ca="1" si="781">(INDIRECT("fc"&amp;$E132)*$C132+INDIRECT("fc"&amp;$F132)*$D132)/($C132+$D132)</f>
        <v>0</v>
      </c>
      <c r="FD132">
        <f t="shared" ref="FD132:FD155" ca="1" si="782">(INDIRECT("fd"&amp;$E132)*$C132+INDIRECT("fd"&amp;$F132)*$D132)/($C132+$D132)</f>
        <v>0</v>
      </c>
      <c r="FE132">
        <f t="shared" ref="FE132:FE155" ca="1" si="783">(INDIRECT("fe"&amp;$E132)*$C132+INDIRECT("fe"&amp;$F132)*$D132)/($C132+$D132)</f>
        <v>0</v>
      </c>
      <c r="FF132">
        <f t="shared" ref="FF132:FF155" ca="1" si="784">(INDIRECT("ff"&amp;$E132)*$C132+INDIRECT("ff"&amp;$F132)*$D132)/($C132+$D132)</f>
        <v>0</v>
      </c>
      <c r="FG132">
        <f t="shared" ref="FG132:FG155" ca="1" si="785">(INDIRECT("fg"&amp;$E132)*$C132+INDIRECT("fg"&amp;$F132)*$D132)/($C132+$D132)</f>
        <v>0</v>
      </c>
      <c r="FH132">
        <f t="shared" ref="FH132:FH155" ca="1" si="786">(INDIRECT("fh"&amp;$E132)*$C132+INDIRECT("fh"&amp;$F132)*$D132)/($C132+$D132)</f>
        <v>0</v>
      </c>
      <c r="FI132">
        <f t="shared" ref="FI132:FI155" ca="1" si="787">(INDIRECT("fi"&amp;$E132)*$C132+INDIRECT("fi"&amp;$F132)*$D132)/($C132+$D132)</f>
        <v>0</v>
      </c>
      <c r="FJ132">
        <f t="shared" ref="FJ132:FJ155" ca="1" si="788">(INDIRECT("fj"&amp;$E132)*$C132+INDIRECT("fj"&amp;$F132)*$D132)/($C132+$D132)</f>
        <v>0</v>
      </c>
      <c r="FK132">
        <f t="shared" ref="FK132:FK155" ca="1" si="789">(INDIRECT("fk"&amp;$E132)*$C132+INDIRECT("fk"&amp;$F132)*$D132)/($C132+$D132)</f>
        <v>1</v>
      </c>
      <c r="FL132">
        <f t="shared" ref="FL132:FL155" ca="1" si="790">(INDIRECT("fl"&amp;$E132)*$C132+INDIRECT("fl"&amp;$F132)*$D132)/($C132+$D132)</f>
        <v>0</v>
      </c>
      <c r="FM132">
        <f t="shared" ref="FM132:FM155" ca="1" si="791">(INDIRECT("fm"&amp;$E132)*$C132+INDIRECT("fm"&amp;$F132)*$D132)/($C132+$D132)</f>
        <v>0.5</v>
      </c>
      <c r="FN132">
        <f t="shared" ref="FN132:FN155" ca="1" si="792">(INDIRECT("fn"&amp;$E132)*$C132+INDIRECT("fn"&amp;$F132)*$D132)/($C132+$D132)</f>
        <v>0</v>
      </c>
      <c r="FO132">
        <f t="shared" ref="FO132:FO155" ca="1" si="793">(INDIRECT("fo"&amp;$E132)*$C132+INDIRECT("fo"&amp;$F132)*$D132)/($C132+$D132)</f>
        <v>0</v>
      </c>
      <c r="FP132">
        <f t="shared" ref="FP132:FP155" ca="1" si="794">(INDIRECT("fp"&amp;$E132)*$C132+INDIRECT("fp"&amp;$F132)*$D132)/($C132+$D132)</f>
        <v>0</v>
      </c>
      <c r="FQ132">
        <f t="shared" ref="FQ132:FQ155" ca="1" si="795">(INDIRECT("fq"&amp;$E132)*$C132+INDIRECT("fq"&amp;$F132)*$D132)/($C132+$D132)</f>
        <v>0</v>
      </c>
      <c r="FR132">
        <f t="shared" ref="FR132:FR155" ca="1" si="796">(INDIRECT("fr"&amp;$E132)*$C132+INDIRECT("fr"&amp;$F132)*$D132)/($C132+$D132)</f>
        <v>0</v>
      </c>
      <c r="FS132">
        <f t="shared" ref="FS132:FS155" ca="1" si="797">(INDIRECT("fs"&amp;$E132)*$C132+INDIRECT("fs"&amp;$F132)*$D132)/($C132+$D132)</f>
        <v>0</v>
      </c>
      <c r="FT132">
        <f t="shared" ref="FT132:FT155" ca="1" si="798">(INDIRECT("ft"&amp;$E132)*$C132+INDIRECT("ft"&amp;$F132)*$D132)/($C132+$D132)</f>
        <v>0</v>
      </c>
      <c r="FU132">
        <f t="shared" ref="FU132:FU155" ca="1" si="799">(INDIRECT("fu"&amp;$E132)*$C132+INDIRECT("fu"&amp;$F132)*$D132)/($C132+$D132)</f>
        <v>1</v>
      </c>
      <c r="FV132">
        <f t="shared" ref="FV132:FV155" ca="1" si="800">(INDIRECT("fv"&amp;$E132)*$C132+INDIRECT("fv"&amp;$F132)*$D132)/($C132+$D132)</f>
        <v>0</v>
      </c>
      <c r="FW132">
        <f t="shared" ref="FW132:FW155" ca="1" si="801">(INDIRECT("fw"&amp;$E132)*$C132+INDIRECT("fw"&amp;$F132)*$D132)/($C132+$D132)</f>
        <v>0</v>
      </c>
      <c r="FX132">
        <f t="shared" ref="FX132:FX155" ca="1" si="802">(INDIRECT("fx"&amp;$E132)*$C132+INDIRECT("fx"&amp;$F132)*$D132)/($C132+$D132)</f>
        <v>0</v>
      </c>
      <c r="FY132">
        <f t="shared" ref="FY132:FY155" ca="1" si="803">(INDIRECT("fy"&amp;$E132)*$C132+INDIRECT("fy"&amp;$F132)*$D132)/($C132+$D132)</f>
        <v>0</v>
      </c>
      <c r="FZ132">
        <f t="shared" ref="FZ132:FZ155" ca="1" si="804">(INDIRECT("fz"&amp;$E132)*$C132+INDIRECT("fz"&amp;$F132)*$D132)/($C132+$D132)</f>
        <v>0</v>
      </c>
      <c r="GA132">
        <f t="shared" ref="GA132:GA155" ca="1" si="805">(INDIRECT("ga"&amp;$E132)*$C132+INDIRECT("ga"&amp;$F132)*$D132)/($C132+$D132)</f>
        <v>0</v>
      </c>
      <c r="GB132">
        <f t="shared" ref="GB132:GB155" ca="1" si="806">(INDIRECT("gb"&amp;$E132)*$C132+INDIRECT("gb"&amp;$F132)*$D132)/($C132+$D132)</f>
        <v>0</v>
      </c>
      <c r="GC132">
        <f t="shared" ref="GC132:GC155" ca="1" si="807">(INDIRECT("gc"&amp;$E132)*$C132+INDIRECT("gc"&amp;$F132)*$D132)/($C132+$D132)</f>
        <v>0</v>
      </c>
      <c r="GD132">
        <f t="shared" ref="GD132:GD155" ca="1" si="808">(INDIRECT("gd"&amp;$E132)*$C132+INDIRECT("gd"&amp;$F132)*$D132)/($C132+$D132)</f>
        <v>0</v>
      </c>
      <c r="GE132">
        <f t="shared" ref="GE132:GE155" ca="1" si="809">(INDIRECT("ge"&amp;$E132)*$C132+INDIRECT("ge"&amp;$F132)*$D132)/($C132+$D132)</f>
        <v>0</v>
      </c>
      <c r="GF132">
        <f t="shared" ref="GF132:GF155" ca="1" si="810">(INDIRECT("gf"&amp;$E132)*$C132+INDIRECT("gf"&amp;$F132)*$D132)/($C132+$D132)</f>
        <v>0</v>
      </c>
      <c r="GG132">
        <f t="shared" ref="GG132:GG155" ca="1" si="811">(INDIRECT("gg"&amp;$E132)*$C132+INDIRECT("gg"&amp;$F132)*$D132)/($C132+$D132)</f>
        <v>0</v>
      </c>
      <c r="GH132">
        <f t="shared" ref="GH132:GH155" ca="1" si="812">(INDIRECT("gh"&amp;$E132)*$C132+INDIRECT("gh"&amp;$F132)*$D132)/($C132+$D132)</f>
        <v>0</v>
      </c>
      <c r="GI132">
        <f t="shared" ref="GI132:GI155" ca="1" si="813">(INDIRECT("gi"&amp;$E132)*$C132+INDIRECT("gi"&amp;$F132)*$D132)/($C132+$D132)</f>
        <v>0</v>
      </c>
      <c r="GJ132">
        <f t="shared" ref="GJ132:GJ155" ca="1" si="814">(INDIRECT("gj"&amp;$E132)*$C132+INDIRECT("gj"&amp;$F132)*$D132)/($C132+$D132)</f>
        <v>0</v>
      </c>
      <c r="GK132">
        <f t="shared" ref="GK132:GK155" ca="1" si="815">(INDIRECT("gk"&amp;$E132)*$C132+INDIRECT("gk"&amp;$F132)*$D132)/($C132+$D132)</f>
        <v>0</v>
      </c>
      <c r="GL132">
        <f t="shared" ref="GL132:GL155" ca="1" si="816">(INDIRECT("gl"&amp;$E132)*$C132+INDIRECT("gl"&amp;$F132)*$D132)/($C132+$D132)</f>
        <v>0</v>
      </c>
      <c r="GM132">
        <f t="shared" ref="GM132:GM155" ca="1" si="817">(INDIRECT("gm"&amp;$E132)*$C132+INDIRECT("gm"&amp;$F132)*$D132)/($C132+$D132)</f>
        <v>0</v>
      </c>
      <c r="GN132">
        <f t="shared" ref="GN132:GN155" ca="1" si="818">(INDIRECT("gn"&amp;$E132)*$C132+INDIRECT("gn"&amp;$F132)*$D132)/($C132+$D132)</f>
        <v>0</v>
      </c>
      <c r="GO132">
        <f t="shared" ref="GO132:GO155" ca="1" si="819">(INDIRECT("go"&amp;$E132)*$C132+INDIRECT("go"&amp;$F132)*$D132)/($C132+$D132)</f>
        <v>0</v>
      </c>
      <c r="GP132">
        <f t="shared" ref="GP132:GP155" ca="1" si="820">(INDIRECT("gp"&amp;$E132)*$C132+INDIRECT("gp"&amp;$F132)*$D132)/($C132+$D132)</f>
        <v>0</v>
      </c>
      <c r="GQ132">
        <f t="shared" ref="GQ132:GQ155" ca="1" si="821">(INDIRECT("gq"&amp;$E132)*$C132+INDIRECT("gq"&amp;$F132)*$D132)/($C132+$D132)</f>
        <v>0</v>
      </c>
      <c r="GR132">
        <f t="shared" ref="GR132:GR155" ca="1" si="822">(INDIRECT("gr"&amp;$E132)*$C132+INDIRECT("gr"&amp;$F132)*$D132)/($C132+$D132)</f>
        <v>0</v>
      </c>
      <c r="GS132">
        <f t="shared" ref="GS132:GS155" ca="1" si="823">(INDIRECT("gs"&amp;$E132)*$C132+INDIRECT("gs"&amp;$F132)*$D132)/($C132+$D132)</f>
        <v>0</v>
      </c>
      <c r="GT132">
        <f t="shared" ref="GT132:GT155" ca="1" si="824">(INDIRECT("gt"&amp;$E132)*$C132+INDIRECT("gt"&amp;$F132)*$D132)/($C132+$D132)</f>
        <v>0</v>
      </c>
      <c r="GU132">
        <f t="shared" ref="GU132:GU155" ca="1" si="825">(INDIRECT("gu"&amp;$E132)*$C132+INDIRECT("gu"&amp;$F132)*$D132)/($C132+$D132)</f>
        <v>0</v>
      </c>
      <c r="GV132">
        <f t="shared" ref="GV132:GV155" ca="1" si="826">(INDIRECT("gv"&amp;$E132)*$C132+INDIRECT("gv"&amp;$F132)*$D132)/($C132+$D132)</f>
        <v>0</v>
      </c>
      <c r="GW132">
        <f t="shared" ref="GW132:GW155" ca="1" si="827">(INDIRECT("gw"&amp;$E132)*$C132+INDIRECT("gw"&amp;$F132)*$D132)/($C132+$D132)</f>
        <v>0</v>
      </c>
      <c r="GX132">
        <f t="shared" ref="GX132:GX155" ca="1" si="828">(INDIRECT("gx"&amp;$E132)*$C132+INDIRECT("gx"&amp;$F132)*$D132)/($C132+$D132)</f>
        <v>0.5</v>
      </c>
      <c r="GY132">
        <f t="shared" ref="GY132:GY155" ca="1" si="829">(INDIRECT("gy"&amp;$E132)*$C132+INDIRECT("gy"&amp;$F132)*$D132)/($C132+$D132)</f>
        <v>1</v>
      </c>
      <c r="GZ132">
        <f t="shared" ref="GZ132:GZ155" ca="1" si="830">(INDIRECT("gz"&amp;$E132)*$C132+INDIRECT("gz"&amp;$F132)*$D132)/($C132+$D132)</f>
        <v>0</v>
      </c>
      <c r="HA132">
        <f t="shared" ref="HA132:HA155" ca="1" si="831">(INDIRECT("ha"&amp;$E132)*$C132+INDIRECT("ha"&amp;$F132)*$D132)/($C132+$D132)</f>
        <v>0</v>
      </c>
      <c r="HB132">
        <f t="shared" ref="HB132:HB155" ca="1" si="832">(INDIRECT("hb"&amp;$E132)*$C132+INDIRECT("hb"&amp;$F132)*$D132)/($C132+$D132)</f>
        <v>0</v>
      </c>
      <c r="HC132">
        <f t="shared" ref="HC132:HC155" ca="1" si="833">(INDIRECT("hc"&amp;$E132)*$C132+INDIRECT("hc"&amp;$F132)*$D132)/($C132+$D132)</f>
        <v>0</v>
      </c>
      <c r="HD132">
        <f t="shared" ref="HD132:HD155" ca="1" si="834">(INDIRECT("hd"&amp;$E132)*$C132+INDIRECT("hd"&amp;$F132)*$D132)/($C132+$D132)</f>
        <v>0</v>
      </c>
      <c r="HE132">
        <f t="shared" ref="HE132:HE155" ca="1" si="835">(INDIRECT("he"&amp;$E132)*$C132+INDIRECT("he"&amp;$F132)*$D132)/($C132+$D132)</f>
        <v>0</v>
      </c>
      <c r="HF132">
        <f t="shared" ref="HF132:HF155" ca="1" si="836">(INDIRECT("hf"&amp;$E132)*$C132+INDIRECT("hf"&amp;$F132)*$D132)/($C132+$D132)</f>
        <v>0</v>
      </c>
      <c r="HG132">
        <f t="shared" ref="HG132:HG155" ca="1" si="837">(INDIRECT("hg"&amp;$E132)*$C132+INDIRECT("hg"&amp;$F132)*$D132)/($C132+$D132)</f>
        <v>0</v>
      </c>
      <c r="HH132">
        <f t="shared" ref="HH132:HH155" ca="1" si="838">(INDIRECT("hh"&amp;$E132)*$C132+INDIRECT("hh"&amp;$F132)*$D132)/($C132+$D132)</f>
        <v>0</v>
      </c>
      <c r="HI132">
        <f t="shared" ref="HI132:HI155" ca="1" si="839">(INDIRECT("hi"&amp;$E132)*$C132+INDIRECT("hi"&amp;$F132)*$D132)/($C132+$D132)</f>
        <v>0</v>
      </c>
    </row>
    <row r="133" spans="2:217" x14ac:dyDescent="0.2">
      <c r="B133" s="2">
        <v>45383</v>
      </c>
      <c r="C133">
        <v>1</v>
      </c>
      <c r="D133">
        <v>1</v>
      </c>
      <c r="E133">
        <v>36</v>
      </c>
      <c r="F133">
        <v>18</v>
      </c>
      <c r="G133" s="5">
        <v>756</v>
      </c>
      <c r="H133">
        <f t="shared" ca="1" si="630"/>
        <v>8.5</v>
      </c>
      <c r="I133">
        <f t="shared" ca="1" si="631"/>
        <v>9.5</v>
      </c>
      <c r="J133">
        <f t="shared" ca="1" si="632"/>
        <v>7.7555787037036996</v>
      </c>
      <c r="K133">
        <f t="shared" ca="1" si="633"/>
        <v>-3.0975791879251648</v>
      </c>
      <c r="L133">
        <f t="shared" ca="1" si="634"/>
        <v>7.7555787037036996</v>
      </c>
      <c r="M133">
        <f t="shared" ca="1" si="635"/>
        <v>0</v>
      </c>
      <c r="N133">
        <f t="shared" ca="1" si="636"/>
        <v>0.56833350830917095</v>
      </c>
      <c r="O133">
        <f t="shared" ca="1" si="637"/>
        <v>260.59199999999953</v>
      </c>
      <c r="P133">
        <f t="shared" ca="1" si="638"/>
        <v>250.0079999999995</v>
      </c>
      <c r="Q133">
        <f t="shared" ca="1" si="639"/>
        <v>260.49124683600002</v>
      </c>
      <c r="R133">
        <f t="shared" ca="1" si="640"/>
        <v>59</v>
      </c>
      <c r="S133">
        <f t="shared" ca="1" si="641"/>
        <v>0</v>
      </c>
      <c r="T133">
        <f t="shared" ca="1" si="642"/>
        <v>0.34429556575597253</v>
      </c>
      <c r="U133">
        <f t="shared" ca="1" si="643"/>
        <v>-1</v>
      </c>
      <c r="V133">
        <f t="shared" ca="1" si="644"/>
        <v>1</v>
      </c>
      <c r="W133">
        <f t="shared" ca="1" si="645"/>
        <v>0.34429556575597253</v>
      </c>
      <c r="X133">
        <f t="shared" ca="1" si="646"/>
        <v>1.615384615384615</v>
      </c>
      <c r="Y133">
        <f t="shared" ca="1" si="647"/>
        <v>2.4444444444444402</v>
      </c>
      <c r="Z133">
        <f t="shared" ca="1" si="648"/>
        <v>3.2179487179487101</v>
      </c>
      <c r="AA133">
        <f t="shared" ca="1" si="649"/>
        <v>5.066522412436151</v>
      </c>
      <c r="AB133">
        <f t="shared" ca="1" si="650"/>
        <v>-0.21446196519108102</v>
      </c>
      <c r="AC133">
        <f t="shared" ca="1" si="651"/>
        <v>-1.0168439017606947E-17</v>
      </c>
      <c r="AD133">
        <f t="shared" ca="1" si="652"/>
        <v>-2.45869894565128</v>
      </c>
      <c r="AE133">
        <f t="shared" ca="1" si="653"/>
        <v>-1.174228223470626E-16</v>
      </c>
      <c r="AF133">
        <f t="shared" ca="1" si="654"/>
        <v>-3.2939494706258099</v>
      </c>
      <c r="AG133">
        <f t="shared" ca="1" si="655"/>
        <v>7.916238921847762E-6</v>
      </c>
      <c r="AH133">
        <f t="shared" ca="1" si="656"/>
        <v>-1.897099511685715</v>
      </c>
      <c r="AI133">
        <f t="shared" ca="1" si="657"/>
        <v>3.0074983294760098E-6</v>
      </c>
      <c r="AJ133">
        <f t="shared" ca="1" si="658"/>
        <v>658.28637813137402</v>
      </c>
      <c r="AK133">
        <f t="shared" ca="1" si="659"/>
        <v>16.1836804095154</v>
      </c>
      <c r="AL133">
        <f t="shared" ca="1" si="660"/>
        <v>15.798784866259101</v>
      </c>
      <c r="AM133">
        <f t="shared" ca="1" si="661"/>
        <v>7.4562831574354806</v>
      </c>
      <c r="AN133">
        <f t="shared" ca="1" si="662"/>
        <v>9.1223499056015847</v>
      </c>
      <c r="AO133">
        <f t="shared" ca="1" si="663"/>
        <v>7.6638543819998297</v>
      </c>
      <c r="AP133">
        <f t="shared" ca="1" si="664"/>
        <v>2.5722135954999499</v>
      </c>
      <c r="AQ133">
        <f t="shared" ca="1" si="665"/>
        <v>1.5920084971874648</v>
      </c>
      <c r="AR133">
        <f t="shared" ca="1" si="666"/>
        <v>1.5920084971874648</v>
      </c>
      <c r="AS133">
        <f t="shared" ca="1" si="667"/>
        <v>0.97030764746872156</v>
      </c>
      <c r="AT133">
        <f t="shared" ca="1" si="668"/>
        <v>0.97030764746872156</v>
      </c>
      <c r="AU133">
        <f t="shared" ca="1" si="669"/>
        <v>0.56015382373436251</v>
      </c>
      <c r="AV133">
        <f t="shared" ca="1" si="670"/>
        <v>0.56015382373436251</v>
      </c>
      <c r="AW133">
        <f t="shared" ca="1" si="671"/>
        <v>-0.38500000000000001</v>
      </c>
      <c r="AX133">
        <f t="shared" ca="1" si="672"/>
        <v>46824.640973097106</v>
      </c>
      <c r="AY133">
        <f t="shared" ca="1" si="673"/>
        <v>2.3090409074239302</v>
      </c>
      <c r="AZ133">
        <f t="shared" ca="1" si="674"/>
        <v>4.6354797472449452</v>
      </c>
      <c r="BA133">
        <f t="shared" ca="1" si="675"/>
        <v>2.4782677103961896</v>
      </c>
      <c r="BB133">
        <f t="shared" ca="1" si="676"/>
        <v>98.157044752357947</v>
      </c>
      <c r="BC133">
        <f t="shared" ca="1" si="677"/>
        <v>29.689381850270301</v>
      </c>
      <c r="BD133">
        <f t="shared" ca="1" si="678"/>
        <v>3.2484298421579698</v>
      </c>
      <c r="BE133">
        <f t="shared" ca="1" si="679"/>
        <v>0</v>
      </c>
      <c r="BF133">
        <f t="shared" ca="1" si="680"/>
        <v>0</v>
      </c>
      <c r="BG133">
        <f t="shared" ca="1" si="681"/>
        <v>0</v>
      </c>
      <c r="BH133">
        <f t="shared" ca="1" si="682"/>
        <v>4.2355262349845999</v>
      </c>
      <c r="BI133">
        <f t="shared" ca="1" si="683"/>
        <v>2.4919892604735998</v>
      </c>
      <c r="BJ133">
        <f t="shared" ca="1" si="684"/>
        <v>0</v>
      </c>
      <c r="BK133">
        <f t="shared" ca="1" si="685"/>
        <v>0</v>
      </c>
      <c r="BL133">
        <f t="shared" ca="1" si="686"/>
        <v>0</v>
      </c>
      <c r="BM133">
        <f t="shared" ca="1" si="687"/>
        <v>21.148465476821492</v>
      </c>
      <c r="BN133">
        <f t="shared" ca="1" si="688"/>
        <v>11.428642922128045</v>
      </c>
      <c r="BO133">
        <f t="shared" ca="1" si="689"/>
        <v>11.736346702511746</v>
      </c>
      <c r="BP133">
        <f t="shared" ca="1" si="690"/>
        <v>13.52911901343461</v>
      </c>
      <c r="BQ133">
        <f t="shared" ca="1" si="691"/>
        <v>44.205597256531604</v>
      </c>
      <c r="BR133">
        <f t="shared" ca="1" si="692"/>
        <v>5.3862242144647503</v>
      </c>
      <c r="BS133">
        <f t="shared" ca="1" si="693"/>
        <v>0</v>
      </c>
      <c r="BT133">
        <f t="shared" ca="1" si="694"/>
        <v>2.4919892604735998</v>
      </c>
      <c r="BU133">
        <f t="shared" ca="1" si="695"/>
        <v>0</v>
      </c>
      <c r="BV133">
        <f t="shared" ca="1" si="696"/>
        <v>6.4968596843159396</v>
      </c>
      <c r="BW133">
        <f t="shared" ca="1" si="697"/>
        <v>0</v>
      </c>
      <c r="BX133">
        <f t="shared" ca="1" si="698"/>
        <v>38.927230886996554</v>
      </c>
      <c r="BY133">
        <f t="shared" ca="1" si="699"/>
        <v>0</v>
      </c>
      <c r="BZ133">
        <f t="shared" ca="1" si="700"/>
        <v>0</v>
      </c>
      <c r="CA133">
        <f t="shared" ca="1" si="701"/>
        <v>29.689381850270301</v>
      </c>
      <c r="CB133">
        <f t="shared" ca="1" si="702"/>
        <v>0</v>
      </c>
      <c r="CC133">
        <f t="shared" ca="1" si="703"/>
        <v>0</v>
      </c>
      <c r="CD133">
        <f t="shared" ca="1" si="704"/>
        <v>0</v>
      </c>
      <c r="CE133">
        <f t="shared" ca="1" si="705"/>
        <v>2.4919892604735998</v>
      </c>
      <c r="CF133">
        <f t="shared" ca="1" si="706"/>
        <v>6.4968596843159396</v>
      </c>
      <c r="CG133">
        <f t="shared" ca="1" si="707"/>
        <v>0</v>
      </c>
      <c r="CH133">
        <f t="shared" ca="1" si="708"/>
        <v>15.844140662973601</v>
      </c>
      <c r="CI133">
        <f t="shared" ca="1" si="709"/>
        <v>33.363779395299545</v>
      </c>
      <c r="CJ133">
        <f t="shared" ca="1" si="710"/>
        <v>4.2355262349845999</v>
      </c>
      <c r="CK133">
        <f t="shared" ca="1" si="711"/>
        <v>5.3862242144647503</v>
      </c>
      <c r="CL133">
        <f t="shared" ca="1" si="712"/>
        <v>0</v>
      </c>
      <c r="CM133">
        <f t="shared" ca="1" si="713"/>
        <v>34.085000000000001</v>
      </c>
      <c r="CN133">
        <f t="shared" ca="1" si="714"/>
        <v>56.523056510785594</v>
      </c>
      <c r="CO133">
        <f t="shared" ca="1" si="715"/>
        <v>0</v>
      </c>
      <c r="CP133">
        <f t="shared" ca="1" si="716"/>
        <v>0</v>
      </c>
      <c r="CQ133">
        <f t="shared" ca="1" si="717"/>
        <v>23.976640125262001</v>
      </c>
      <c r="CR133">
        <f t="shared" ca="1" si="718"/>
        <v>0</v>
      </c>
      <c r="CS133">
        <f t="shared" ca="1" si="719"/>
        <v>0</v>
      </c>
      <c r="CT133">
        <f t="shared" ca="1" si="720"/>
        <v>0</v>
      </c>
      <c r="CU133">
        <f t="shared" ca="1" si="721"/>
        <v>0</v>
      </c>
      <c r="CV133">
        <f t="shared" ca="1" si="722"/>
        <v>0</v>
      </c>
      <c r="CW133">
        <f t="shared" ca="1" si="723"/>
        <v>2.4919892604735998</v>
      </c>
      <c r="CX133">
        <f t="shared" ca="1" si="724"/>
        <v>14.5162154062612</v>
      </c>
      <c r="CY133">
        <f t="shared" ca="1" si="725"/>
        <v>78.531485319822295</v>
      </c>
      <c r="CZ133">
        <f t="shared" ca="1" si="726"/>
        <v>0</v>
      </c>
      <c r="DA133">
        <f t="shared" ca="1" si="727"/>
        <v>1.61978009259259</v>
      </c>
      <c r="DB133">
        <f t="shared" ca="1" si="728"/>
        <v>-0.44309405706727101</v>
      </c>
      <c r="DC133">
        <f t="shared" ca="1" si="729"/>
        <v>-3.31569731827916</v>
      </c>
      <c r="DD133">
        <f t="shared" ca="1" si="730"/>
        <v>0</v>
      </c>
      <c r="DE133">
        <f t="shared" ca="1" si="731"/>
        <v>-3.3124142180020097</v>
      </c>
      <c r="DF133">
        <f t="shared" ca="1" si="732"/>
        <v>-0.73248063114134498</v>
      </c>
      <c r="DG133">
        <f t="shared" ca="1" si="733"/>
        <v>-3.0975791879251648</v>
      </c>
      <c r="DH133">
        <f t="shared" ca="1" si="734"/>
        <v>0</v>
      </c>
      <c r="DI133">
        <f t="shared" ca="1" si="735"/>
        <v>0.12878787878787845</v>
      </c>
      <c r="DJ133">
        <f t="shared" ca="1" si="736"/>
        <v>11</v>
      </c>
      <c r="DK133">
        <f t="shared" ca="1" si="737"/>
        <v>3</v>
      </c>
      <c r="DL133">
        <f t="shared" ca="1" si="738"/>
        <v>1.5</v>
      </c>
      <c r="DM133">
        <f t="shared" ca="1" si="739"/>
        <v>0</v>
      </c>
      <c r="DN133">
        <f t="shared" ca="1" si="740"/>
        <v>0</v>
      </c>
      <c r="DO133">
        <f t="shared" ca="1" si="741"/>
        <v>0</v>
      </c>
      <c r="DP133">
        <f t="shared" ca="1" si="742"/>
        <v>1</v>
      </c>
      <c r="DQ133">
        <f t="shared" ca="1" si="743"/>
        <v>0.5</v>
      </c>
      <c r="DR133">
        <f t="shared" ca="1" si="744"/>
        <v>1.5</v>
      </c>
      <c r="DS133">
        <f t="shared" ca="1" si="745"/>
        <v>0.5</v>
      </c>
      <c r="DT133">
        <f t="shared" ca="1" si="746"/>
        <v>1</v>
      </c>
      <c r="DU133">
        <f t="shared" ca="1" si="747"/>
        <v>2.5</v>
      </c>
      <c r="DV133">
        <f t="shared" ca="1" si="748"/>
        <v>2</v>
      </c>
      <c r="DW133">
        <f t="shared" ca="1" si="749"/>
        <v>0</v>
      </c>
      <c r="DX133">
        <f t="shared" ca="1" si="750"/>
        <v>0</v>
      </c>
      <c r="DY133">
        <f t="shared" ca="1" si="751"/>
        <v>0</v>
      </c>
      <c r="DZ133">
        <f t="shared" ca="1" si="752"/>
        <v>1.5</v>
      </c>
      <c r="EA133">
        <f t="shared" ca="1" si="753"/>
        <v>-2.2933999999999899</v>
      </c>
      <c r="EB133">
        <f t="shared" ca="1" si="754"/>
        <v>40.684600000000003</v>
      </c>
      <c r="EC133">
        <f t="shared" ca="1" si="755"/>
        <v>0</v>
      </c>
      <c r="ED133">
        <f t="shared" ca="1" si="756"/>
        <v>0</v>
      </c>
      <c r="EE133">
        <f t="shared" ca="1" si="757"/>
        <v>0</v>
      </c>
      <c r="EF133">
        <f t="shared" ca="1" si="758"/>
        <v>0</v>
      </c>
      <c r="EG133">
        <f t="shared" ca="1" si="759"/>
        <v>0</v>
      </c>
      <c r="EH133">
        <f t="shared" ca="1" si="760"/>
        <v>0.5</v>
      </c>
      <c r="EI133">
        <f t="shared" ca="1" si="761"/>
        <v>0</v>
      </c>
      <c r="EJ133">
        <f t="shared" ca="1" si="762"/>
        <v>0</v>
      </c>
      <c r="EK133">
        <f t="shared" ca="1" si="763"/>
        <v>0</v>
      </c>
      <c r="EL133">
        <f t="shared" ca="1" si="764"/>
        <v>0</v>
      </c>
      <c r="EM133">
        <f t="shared" ca="1" si="765"/>
        <v>0</v>
      </c>
      <c r="EN133">
        <f t="shared" ca="1" si="766"/>
        <v>0</v>
      </c>
      <c r="EO133">
        <f t="shared" ca="1" si="767"/>
        <v>0</v>
      </c>
      <c r="EP133">
        <f t="shared" ca="1" si="768"/>
        <v>0</v>
      </c>
      <c r="EQ133">
        <f t="shared" ca="1" si="769"/>
        <v>0</v>
      </c>
      <c r="ER133">
        <f t="shared" ca="1" si="770"/>
        <v>0.5</v>
      </c>
      <c r="ES133">
        <f t="shared" ca="1" si="771"/>
        <v>0</v>
      </c>
      <c r="ET133">
        <f t="shared" ca="1" si="772"/>
        <v>0</v>
      </c>
      <c r="EU133">
        <f t="shared" ca="1" si="773"/>
        <v>0</v>
      </c>
      <c r="EV133">
        <f t="shared" ca="1" si="774"/>
        <v>0</v>
      </c>
      <c r="EW133">
        <f t="shared" ca="1" si="775"/>
        <v>0</v>
      </c>
      <c r="EX133">
        <f t="shared" ca="1" si="776"/>
        <v>0</v>
      </c>
      <c r="EY133">
        <f t="shared" ca="1" si="777"/>
        <v>0</v>
      </c>
      <c r="EZ133">
        <f t="shared" ca="1" si="778"/>
        <v>0</v>
      </c>
      <c r="FA133">
        <f t="shared" ca="1" si="779"/>
        <v>0</v>
      </c>
      <c r="FB133">
        <f t="shared" ca="1" si="780"/>
        <v>0</v>
      </c>
      <c r="FC133">
        <f t="shared" ca="1" si="781"/>
        <v>0</v>
      </c>
      <c r="FD133">
        <f t="shared" ca="1" si="782"/>
        <v>0</v>
      </c>
      <c r="FE133">
        <f t="shared" ca="1" si="783"/>
        <v>0</v>
      </c>
      <c r="FF133">
        <f t="shared" ca="1" si="784"/>
        <v>0</v>
      </c>
      <c r="FG133">
        <f t="shared" ca="1" si="785"/>
        <v>0</v>
      </c>
      <c r="FH133">
        <f t="shared" ca="1" si="786"/>
        <v>0</v>
      </c>
      <c r="FI133">
        <f t="shared" ca="1" si="787"/>
        <v>0</v>
      </c>
      <c r="FJ133">
        <f t="shared" ca="1" si="788"/>
        <v>0</v>
      </c>
      <c r="FK133">
        <f t="shared" ca="1" si="789"/>
        <v>1</v>
      </c>
      <c r="FL133">
        <f t="shared" ca="1" si="790"/>
        <v>0</v>
      </c>
      <c r="FM133">
        <f t="shared" ca="1" si="791"/>
        <v>0.5</v>
      </c>
      <c r="FN133">
        <f t="shared" ca="1" si="792"/>
        <v>0</v>
      </c>
      <c r="FO133">
        <f t="shared" ca="1" si="793"/>
        <v>0</v>
      </c>
      <c r="FP133">
        <f t="shared" ca="1" si="794"/>
        <v>0</v>
      </c>
      <c r="FQ133">
        <f t="shared" ca="1" si="795"/>
        <v>0</v>
      </c>
      <c r="FR133">
        <f t="shared" ca="1" si="796"/>
        <v>0</v>
      </c>
      <c r="FS133">
        <f t="shared" ca="1" si="797"/>
        <v>0</v>
      </c>
      <c r="FT133">
        <f t="shared" ca="1" si="798"/>
        <v>0</v>
      </c>
      <c r="FU133">
        <f t="shared" ca="1" si="799"/>
        <v>1</v>
      </c>
      <c r="FV133">
        <f t="shared" ca="1" si="800"/>
        <v>0</v>
      </c>
      <c r="FW133">
        <f t="shared" ca="1" si="801"/>
        <v>0</v>
      </c>
      <c r="FX133">
        <f t="shared" ca="1" si="802"/>
        <v>0</v>
      </c>
      <c r="FY133">
        <f t="shared" ca="1" si="803"/>
        <v>0</v>
      </c>
      <c r="FZ133">
        <f t="shared" ca="1" si="804"/>
        <v>0</v>
      </c>
      <c r="GA133">
        <f t="shared" ca="1" si="805"/>
        <v>0</v>
      </c>
      <c r="GB133">
        <f t="shared" ca="1" si="806"/>
        <v>0</v>
      </c>
      <c r="GC133">
        <f t="shared" ca="1" si="807"/>
        <v>0</v>
      </c>
      <c r="GD133">
        <f t="shared" ca="1" si="808"/>
        <v>0</v>
      </c>
      <c r="GE133">
        <f t="shared" ca="1" si="809"/>
        <v>0</v>
      </c>
      <c r="GF133">
        <f t="shared" ca="1" si="810"/>
        <v>0</v>
      </c>
      <c r="GG133">
        <f t="shared" ca="1" si="811"/>
        <v>0</v>
      </c>
      <c r="GH133">
        <f t="shared" ca="1" si="812"/>
        <v>0</v>
      </c>
      <c r="GI133">
        <f t="shared" ca="1" si="813"/>
        <v>0</v>
      </c>
      <c r="GJ133">
        <f t="shared" ca="1" si="814"/>
        <v>0</v>
      </c>
      <c r="GK133">
        <f t="shared" ca="1" si="815"/>
        <v>0</v>
      </c>
      <c r="GL133">
        <f t="shared" ca="1" si="816"/>
        <v>0</v>
      </c>
      <c r="GM133">
        <f t="shared" ca="1" si="817"/>
        <v>0</v>
      </c>
      <c r="GN133">
        <f t="shared" ca="1" si="818"/>
        <v>0</v>
      </c>
      <c r="GO133">
        <f t="shared" ca="1" si="819"/>
        <v>0</v>
      </c>
      <c r="GP133">
        <f t="shared" ca="1" si="820"/>
        <v>0</v>
      </c>
      <c r="GQ133">
        <f t="shared" ca="1" si="821"/>
        <v>0</v>
      </c>
      <c r="GR133">
        <f t="shared" ca="1" si="822"/>
        <v>0</v>
      </c>
      <c r="GS133">
        <f t="shared" ca="1" si="823"/>
        <v>0</v>
      </c>
      <c r="GT133">
        <f t="shared" ca="1" si="824"/>
        <v>0</v>
      </c>
      <c r="GU133">
        <f t="shared" ca="1" si="825"/>
        <v>0</v>
      </c>
      <c r="GV133">
        <f t="shared" ca="1" si="826"/>
        <v>0</v>
      </c>
      <c r="GW133">
        <f t="shared" ca="1" si="827"/>
        <v>0</v>
      </c>
      <c r="GX133">
        <f t="shared" ca="1" si="828"/>
        <v>0.5</v>
      </c>
      <c r="GY133">
        <f t="shared" ca="1" si="829"/>
        <v>1</v>
      </c>
      <c r="GZ133">
        <f t="shared" ca="1" si="830"/>
        <v>0</v>
      </c>
      <c r="HA133">
        <f t="shared" ca="1" si="831"/>
        <v>0</v>
      </c>
      <c r="HB133">
        <f t="shared" ca="1" si="832"/>
        <v>0</v>
      </c>
      <c r="HC133">
        <f t="shared" ca="1" si="833"/>
        <v>0</v>
      </c>
      <c r="HD133">
        <f t="shared" ca="1" si="834"/>
        <v>0</v>
      </c>
      <c r="HE133">
        <f t="shared" ca="1" si="835"/>
        <v>0</v>
      </c>
      <c r="HF133">
        <f t="shared" ca="1" si="836"/>
        <v>0</v>
      </c>
      <c r="HG133">
        <f t="shared" ca="1" si="837"/>
        <v>0</v>
      </c>
      <c r="HH133">
        <f t="shared" ca="1" si="838"/>
        <v>0</v>
      </c>
      <c r="HI133">
        <f t="shared" ca="1" si="839"/>
        <v>0</v>
      </c>
    </row>
    <row r="134" spans="2:217" x14ac:dyDescent="0.2">
      <c r="B134" s="2">
        <v>45383</v>
      </c>
      <c r="C134">
        <v>1</v>
      </c>
      <c r="D134">
        <v>1</v>
      </c>
      <c r="E134">
        <v>36</v>
      </c>
      <c r="F134">
        <v>23</v>
      </c>
      <c r="G134" s="5">
        <v>1437</v>
      </c>
      <c r="H134">
        <f t="shared" ca="1" si="630"/>
        <v>7</v>
      </c>
      <c r="I134">
        <f t="shared" ca="1" si="631"/>
        <v>10.5</v>
      </c>
      <c r="J134">
        <f t="shared" ca="1" si="632"/>
        <v>7.5538657407407399</v>
      </c>
      <c r="K134">
        <f t="shared" ca="1" si="633"/>
        <v>-3.1096498842592553</v>
      </c>
      <c r="L134">
        <f t="shared" ca="1" si="634"/>
        <v>7.5538657407407399</v>
      </c>
      <c r="M134">
        <f t="shared" ca="1" si="635"/>
        <v>0</v>
      </c>
      <c r="N134">
        <f t="shared" ca="1" si="636"/>
        <v>0.55008316110758648</v>
      </c>
      <c r="O134">
        <f t="shared" ca="1" si="637"/>
        <v>250.57499999999953</v>
      </c>
      <c r="P134">
        <f t="shared" ca="1" si="638"/>
        <v>239.9909999999995</v>
      </c>
      <c r="Q134">
        <f t="shared" ca="1" si="639"/>
        <v>250.48870414599998</v>
      </c>
      <c r="R134">
        <f t="shared" ca="1" si="640"/>
        <v>56</v>
      </c>
      <c r="S134">
        <f t="shared" ca="1" si="641"/>
        <v>0</v>
      </c>
      <c r="T134">
        <f t="shared" ca="1" si="642"/>
        <v>0.3442955647320215</v>
      </c>
      <c r="U134">
        <f t="shared" ca="1" si="643"/>
        <v>-1</v>
      </c>
      <c r="V134">
        <f t="shared" ca="1" si="644"/>
        <v>1</v>
      </c>
      <c r="W134">
        <f t="shared" ca="1" si="645"/>
        <v>0.3442955647320215</v>
      </c>
      <c r="X134">
        <f t="shared" ca="1" si="646"/>
        <v>1.86363636363636</v>
      </c>
      <c r="Y134">
        <f t="shared" ca="1" si="647"/>
        <v>2.6717171717171651</v>
      </c>
      <c r="Z134">
        <f t="shared" ca="1" si="648"/>
        <v>3.3333333333333299</v>
      </c>
      <c r="AA134">
        <f t="shared" ca="1" si="649"/>
        <v>1.4790685287397399E-15</v>
      </c>
      <c r="AB134">
        <f t="shared" ca="1" si="650"/>
        <v>-0.22886430077698949</v>
      </c>
      <c r="AC134">
        <f t="shared" ca="1" si="651"/>
        <v>-1.4455428027308229E-16</v>
      </c>
      <c r="AD134">
        <f t="shared" ca="1" si="652"/>
        <v>-2.459216417830135</v>
      </c>
      <c r="AE134">
        <f t="shared" ca="1" si="653"/>
        <v>-1.2040161539044725E-16</v>
      </c>
      <c r="AF134">
        <f t="shared" ca="1" si="654"/>
        <v>-3.293958111708625</v>
      </c>
      <c r="AG134">
        <f t="shared" ca="1" si="655"/>
        <v>3.8185632125539557E-17</v>
      </c>
      <c r="AH134">
        <f t="shared" ca="1" si="656"/>
        <v>-1.89710055690684</v>
      </c>
      <c r="AI134">
        <f t="shared" ca="1" si="657"/>
        <v>3.8649977406764398E-6</v>
      </c>
      <c r="AJ134">
        <f t="shared" ca="1" si="658"/>
        <v>511.27044279584845</v>
      </c>
      <c r="AK134">
        <f t="shared" ca="1" si="659"/>
        <v>15.632533261729449</v>
      </c>
      <c r="AL134">
        <f t="shared" ca="1" si="660"/>
        <v>15.252909011491049</v>
      </c>
      <c r="AM134">
        <f t="shared" ca="1" si="661"/>
        <v>6.9104073026674149</v>
      </c>
      <c r="AN134">
        <f t="shared" ca="1" si="662"/>
        <v>8.5538920090124098</v>
      </c>
      <c r="AO134">
        <f t="shared" ca="1" si="663"/>
        <v>7.2429785272317595</v>
      </c>
      <c r="AP134">
        <f t="shared" ca="1" si="664"/>
        <v>2.151337740731885</v>
      </c>
      <c r="AQ134">
        <f t="shared" ca="1" si="665"/>
        <v>1.2451016061114151</v>
      </c>
      <c r="AR134">
        <f t="shared" ca="1" si="666"/>
        <v>1.2451016061114151</v>
      </c>
      <c r="AS134">
        <f t="shared" ca="1" si="667"/>
        <v>0.697369720084692</v>
      </c>
      <c r="AT134">
        <f t="shared" ca="1" si="668"/>
        <v>0.697369720084692</v>
      </c>
      <c r="AU134">
        <f t="shared" ca="1" si="669"/>
        <v>0.34555986004234551</v>
      </c>
      <c r="AV134">
        <f t="shared" ca="1" si="670"/>
        <v>0.34555986004234551</v>
      </c>
      <c r="AW134">
        <f t="shared" ca="1" si="671"/>
        <v>-0.22499999999999998</v>
      </c>
      <c r="AX134">
        <f t="shared" ca="1" si="672"/>
        <v>11857.520235053109</v>
      </c>
      <c r="AY134">
        <f t="shared" ca="1" si="673"/>
        <v>2.0292294444451748</v>
      </c>
      <c r="AZ134">
        <f t="shared" ca="1" si="674"/>
        <v>5.0329309726342251</v>
      </c>
      <c r="BA134">
        <f t="shared" ca="1" si="675"/>
        <v>2.9161761656724297</v>
      </c>
      <c r="BB134">
        <f t="shared" ca="1" si="676"/>
        <v>92.555456158441956</v>
      </c>
      <c r="BC134">
        <f t="shared" ca="1" si="677"/>
        <v>32.057813327170351</v>
      </c>
      <c r="BD134">
        <f t="shared" ca="1" si="678"/>
        <v>6.1231857587999201</v>
      </c>
      <c r="BE134">
        <f t="shared" ca="1" si="679"/>
        <v>0</v>
      </c>
      <c r="BF134">
        <f t="shared" ca="1" si="680"/>
        <v>0</v>
      </c>
      <c r="BG134">
        <f t="shared" ca="1" si="681"/>
        <v>0</v>
      </c>
      <c r="BH134">
        <f t="shared" ca="1" si="682"/>
        <v>4.2355262349845999</v>
      </c>
      <c r="BI134">
        <f t="shared" ca="1" si="683"/>
        <v>2.4919892604735998</v>
      </c>
      <c r="BJ134">
        <f t="shared" ca="1" si="684"/>
        <v>0</v>
      </c>
      <c r="BK134">
        <f t="shared" ca="1" si="685"/>
        <v>0</v>
      </c>
      <c r="BL134">
        <f t="shared" ca="1" si="686"/>
        <v>0</v>
      </c>
      <c r="BM134">
        <f t="shared" ca="1" si="687"/>
        <v>3.0212093538316451</v>
      </c>
      <c r="BN134">
        <f t="shared" ca="1" si="688"/>
        <v>15.106046769158196</v>
      </c>
      <c r="BO134">
        <f t="shared" ca="1" si="689"/>
        <v>11.736346702511746</v>
      </c>
      <c r="BP134">
        <f t="shared" ca="1" si="690"/>
        <v>17.04809524287591</v>
      </c>
      <c r="BQ134">
        <f t="shared" ca="1" si="691"/>
        <v>46.574028733431646</v>
      </c>
      <c r="BR134">
        <f t="shared" ca="1" si="692"/>
        <v>0</v>
      </c>
      <c r="BS134">
        <f t="shared" ca="1" si="693"/>
        <v>0</v>
      </c>
      <c r="BT134">
        <f t="shared" ca="1" si="694"/>
        <v>2.4919892604735998</v>
      </c>
      <c r="BU134">
        <f t="shared" ca="1" si="695"/>
        <v>0</v>
      </c>
      <c r="BV134">
        <f t="shared" ca="1" si="696"/>
        <v>6.4968596843159396</v>
      </c>
      <c r="BW134">
        <f t="shared" ca="1" si="697"/>
        <v>3.5189762294412898</v>
      </c>
      <c r="BX134">
        <f t="shared" ca="1" si="698"/>
        <v>29.863602825501602</v>
      </c>
      <c r="BY134">
        <f t="shared" ca="1" si="699"/>
        <v>0</v>
      </c>
      <c r="BZ134">
        <f t="shared" ca="1" si="700"/>
        <v>2.8747559166419498</v>
      </c>
      <c r="CA134">
        <f t="shared" ca="1" si="701"/>
        <v>32.057813327170351</v>
      </c>
      <c r="CB134">
        <f t="shared" ca="1" si="702"/>
        <v>0</v>
      </c>
      <c r="CC134">
        <f t="shared" ca="1" si="703"/>
        <v>2.8747559166419498</v>
      </c>
      <c r="CD134">
        <f t="shared" ca="1" si="704"/>
        <v>0</v>
      </c>
      <c r="CE134">
        <f t="shared" ca="1" si="705"/>
        <v>6.0109654899148897</v>
      </c>
      <c r="CF134">
        <f t="shared" ca="1" si="706"/>
        <v>6.4968596843159396</v>
      </c>
      <c r="CG134">
        <f t="shared" ca="1" si="707"/>
        <v>0</v>
      </c>
      <c r="CH134">
        <f t="shared" ca="1" si="708"/>
        <v>15.844140662973601</v>
      </c>
      <c r="CI134">
        <f t="shared" ca="1" si="709"/>
        <v>24.3001513338046</v>
      </c>
      <c r="CJ134">
        <f t="shared" ca="1" si="710"/>
        <v>4.2355262349845999</v>
      </c>
      <c r="CK134">
        <f t="shared" ca="1" si="711"/>
        <v>0</v>
      </c>
      <c r="CL134">
        <f t="shared" ca="1" si="712"/>
        <v>0</v>
      </c>
      <c r="CM134">
        <f t="shared" ca="1" si="713"/>
        <v>38.700000000000003</v>
      </c>
      <c r="CN134">
        <f t="shared" ca="1" si="714"/>
        <v>48.466936380909104</v>
      </c>
      <c r="CO134">
        <f t="shared" ca="1" si="715"/>
        <v>0</v>
      </c>
      <c r="CP134">
        <f t="shared" ca="1" si="716"/>
        <v>0</v>
      </c>
      <c r="CQ134">
        <f t="shared" ca="1" si="717"/>
        <v>23.976640125262001</v>
      </c>
      <c r="CR134">
        <f t="shared" ca="1" si="718"/>
        <v>0</v>
      </c>
      <c r="CS134">
        <f t="shared" ca="1" si="719"/>
        <v>0</v>
      </c>
      <c r="CT134">
        <f t="shared" ca="1" si="720"/>
        <v>0</v>
      </c>
      <c r="CU134">
        <f t="shared" ca="1" si="721"/>
        <v>0</v>
      </c>
      <c r="CV134">
        <f t="shared" ca="1" si="722"/>
        <v>0</v>
      </c>
      <c r="CW134">
        <f t="shared" ca="1" si="723"/>
        <v>4.8604207373736195</v>
      </c>
      <c r="CX134">
        <f t="shared" ca="1" si="724"/>
        <v>14.5162154062612</v>
      </c>
      <c r="CY134">
        <f t="shared" ca="1" si="725"/>
        <v>78.583821865551698</v>
      </c>
      <c r="CZ134">
        <f t="shared" ca="1" si="726"/>
        <v>0</v>
      </c>
      <c r="DA134">
        <f t="shared" ca="1" si="727"/>
        <v>1.61978009259259</v>
      </c>
      <c r="DB134">
        <f t="shared" ca="1" si="728"/>
        <v>0</v>
      </c>
      <c r="DC134">
        <f t="shared" ca="1" si="729"/>
        <v>-3.3723675477135249</v>
      </c>
      <c r="DD134">
        <f t="shared" ca="1" si="730"/>
        <v>-0.4478741496598635</v>
      </c>
      <c r="DE134">
        <f t="shared" ca="1" si="731"/>
        <v>-2.73126157407407</v>
      </c>
      <c r="DF134">
        <f t="shared" ca="1" si="732"/>
        <v>-0.73248063114134498</v>
      </c>
      <c r="DG134">
        <f t="shared" ca="1" si="733"/>
        <v>-3.1096498842592553</v>
      </c>
      <c r="DH134">
        <f t="shared" ca="1" si="734"/>
        <v>-1.5183015046296251</v>
      </c>
      <c r="DI134">
        <f t="shared" ca="1" si="735"/>
        <v>0.20833333333333298</v>
      </c>
      <c r="DJ134">
        <f t="shared" ca="1" si="736"/>
        <v>10</v>
      </c>
      <c r="DK134">
        <f t="shared" ca="1" si="737"/>
        <v>3</v>
      </c>
      <c r="DL134">
        <f t="shared" ca="1" si="738"/>
        <v>2</v>
      </c>
      <c r="DM134">
        <f t="shared" ca="1" si="739"/>
        <v>0</v>
      </c>
      <c r="DN134">
        <f t="shared" ca="1" si="740"/>
        <v>0</v>
      </c>
      <c r="DO134">
        <f t="shared" ca="1" si="741"/>
        <v>0</v>
      </c>
      <c r="DP134">
        <f t="shared" ca="1" si="742"/>
        <v>0.5</v>
      </c>
      <c r="DQ134">
        <f t="shared" ca="1" si="743"/>
        <v>0.5</v>
      </c>
      <c r="DR134">
        <f t="shared" ca="1" si="744"/>
        <v>1</v>
      </c>
      <c r="DS134">
        <f t="shared" ca="1" si="745"/>
        <v>1</v>
      </c>
      <c r="DT134">
        <f t="shared" ca="1" si="746"/>
        <v>1</v>
      </c>
      <c r="DU134">
        <f t="shared" ca="1" si="747"/>
        <v>3</v>
      </c>
      <c r="DV134">
        <f t="shared" ca="1" si="748"/>
        <v>3</v>
      </c>
      <c r="DW134">
        <f t="shared" ca="1" si="749"/>
        <v>0</v>
      </c>
      <c r="DX134">
        <f t="shared" ca="1" si="750"/>
        <v>0</v>
      </c>
      <c r="DY134">
        <f t="shared" ca="1" si="751"/>
        <v>0</v>
      </c>
      <c r="DZ134">
        <f t="shared" ca="1" si="752"/>
        <v>1</v>
      </c>
      <c r="EA134">
        <f t="shared" ca="1" si="753"/>
        <v>-2.8656999999999901</v>
      </c>
      <c r="EB134">
        <f t="shared" ca="1" si="754"/>
        <v>35.207599999999999</v>
      </c>
      <c r="EC134">
        <f t="shared" ca="1" si="755"/>
        <v>0</v>
      </c>
      <c r="ED134">
        <f t="shared" ca="1" si="756"/>
        <v>0</v>
      </c>
      <c r="EE134">
        <f t="shared" ca="1" si="757"/>
        <v>0</v>
      </c>
      <c r="EF134">
        <f t="shared" ca="1" si="758"/>
        <v>0</v>
      </c>
      <c r="EG134">
        <f t="shared" ca="1" si="759"/>
        <v>0</v>
      </c>
      <c r="EH134">
        <f t="shared" ca="1" si="760"/>
        <v>0.5</v>
      </c>
      <c r="EI134">
        <f t="shared" ca="1" si="761"/>
        <v>0</v>
      </c>
      <c r="EJ134">
        <f t="shared" ca="1" si="762"/>
        <v>0</v>
      </c>
      <c r="EK134">
        <f t="shared" ca="1" si="763"/>
        <v>0</v>
      </c>
      <c r="EL134">
        <f t="shared" ca="1" si="764"/>
        <v>0</v>
      </c>
      <c r="EM134">
        <f t="shared" ca="1" si="765"/>
        <v>0</v>
      </c>
      <c r="EN134">
        <f t="shared" ca="1" si="766"/>
        <v>0</v>
      </c>
      <c r="EO134">
        <f t="shared" ca="1" si="767"/>
        <v>0</v>
      </c>
      <c r="EP134">
        <f t="shared" ca="1" si="768"/>
        <v>0</v>
      </c>
      <c r="EQ134">
        <f t="shared" ca="1" si="769"/>
        <v>0</v>
      </c>
      <c r="ER134">
        <f t="shared" ca="1" si="770"/>
        <v>0.5</v>
      </c>
      <c r="ES134">
        <f t="shared" ca="1" si="771"/>
        <v>0</v>
      </c>
      <c r="ET134">
        <f t="shared" ca="1" si="772"/>
        <v>0</v>
      </c>
      <c r="EU134">
        <f t="shared" ca="1" si="773"/>
        <v>0</v>
      </c>
      <c r="EV134">
        <f t="shared" ca="1" si="774"/>
        <v>0</v>
      </c>
      <c r="EW134">
        <f t="shared" ca="1" si="775"/>
        <v>0</v>
      </c>
      <c r="EX134">
        <f t="shared" ca="1" si="776"/>
        <v>0</v>
      </c>
      <c r="EY134">
        <f t="shared" ca="1" si="777"/>
        <v>0</v>
      </c>
      <c r="EZ134">
        <f t="shared" ca="1" si="778"/>
        <v>0</v>
      </c>
      <c r="FA134">
        <f t="shared" ca="1" si="779"/>
        <v>0</v>
      </c>
      <c r="FB134">
        <f t="shared" ca="1" si="780"/>
        <v>0</v>
      </c>
      <c r="FC134">
        <f t="shared" ca="1" si="781"/>
        <v>0</v>
      </c>
      <c r="FD134">
        <f t="shared" ca="1" si="782"/>
        <v>0</v>
      </c>
      <c r="FE134">
        <f t="shared" ca="1" si="783"/>
        <v>0</v>
      </c>
      <c r="FF134">
        <f t="shared" ca="1" si="784"/>
        <v>0</v>
      </c>
      <c r="FG134">
        <f t="shared" ca="1" si="785"/>
        <v>0</v>
      </c>
      <c r="FH134">
        <f t="shared" ca="1" si="786"/>
        <v>0</v>
      </c>
      <c r="FI134">
        <f t="shared" ca="1" si="787"/>
        <v>0</v>
      </c>
      <c r="FJ134">
        <f t="shared" ca="1" si="788"/>
        <v>0</v>
      </c>
      <c r="FK134">
        <f t="shared" ca="1" si="789"/>
        <v>0.5</v>
      </c>
      <c r="FL134">
        <f t="shared" ca="1" si="790"/>
        <v>0</v>
      </c>
      <c r="FM134">
        <f t="shared" ca="1" si="791"/>
        <v>0</v>
      </c>
      <c r="FN134">
        <f t="shared" ca="1" si="792"/>
        <v>0</v>
      </c>
      <c r="FO134">
        <f t="shared" ca="1" si="793"/>
        <v>0</v>
      </c>
      <c r="FP134">
        <f t="shared" ca="1" si="794"/>
        <v>0</v>
      </c>
      <c r="FQ134">
        <f t="shared" ca="1" si="795"/>
        <v>0</v>
      </c>
      <c r="FR134">
        <f t="shared" ca="1" si="796"/>
        <v>0.5</v>
      </c>
      <c r="FS134">
        <f t="shared" ca="1" si="797"/>
        <v>0</v>
      </c>
      <c r="FT134">
        <f t="shared" ca="1" si="798"/>
        <v>0</v>
      </c>
      <c r="FU134">
        <f t="shared" ca="1" si="799"/>
        <v>1</v>
      </c>
      <c r="FV134">
        <f t="shared" ca="1" si="800"/>
        <v>0</v>
      </c>
      <c r="FW134">
        <f t="shared" ca="1" si="801"/>
        <v>0</v>
      </c>
      <c r="FX134">
        <f t="shared" ca="1" si="802"/>
        <v>0</v>
      </c>
      <c r="FY134">
        <f t="shared" ca="1" si="803"/>
        <v>0</v>
      </c>
      <c r="FZ134">
        <f t="shared" ca="1" si="804"/>
        <v>0</v>
      </c>
      <c r="GA134">
        <f t="shared" ca="1" si="805"/>
        <v>0</v>
      </c>
      <c r="GB134">
        <f t="shared" ca="1" si="806"/>
        <v>0</v>
      </c>
      <c r="GC134">
        <f t="shared" ca="1" si="807"/>
        <v>0</v>
      </c>
      <c r="GD134">
        <f t="shared" ca="1" si="808"/>
        <v>0</v>
      </c>
      <c r="GE134">
        <f t="shared" ca="1" si="809"/>
        <v>0</v>
      </c>
      <c r="GF134">
        <f t="shared" ca="1" si="810"/>
        <v>0.5</v>
      </c>
      <c r="GG134">
        <f t="shared" ca="1" si="811"/>
        <v>0</v>
      </c>
      <c r="GH134">
        <f t="shared" ca="1" si="812"/>
        <v>0</v>
      </c>
      <c r="GI134">
        <f t="shared" ca="1" si="813"/>
        <v>0</v>
      </c>
      <c r="GJ134">
        <f t="shared" ca="1" si="814"/>
        <v>0</v>
      </c>
      <c r="GK134">
        <f t="shared" ca="1" si="815"/>
        <v>0</v>
      </c>
      <c r="GL134">
        <f t="shared" ca="1" si="816"/>
        <v>0</v>
      </c>
      <c r="GM134">
        <f t="shared" ca="1" si="817"/>
        <v>0</v>
      </c>
      <c r="GN134">
        <f t="shared" ca="1" si="818"/>
        <v>0</v>
      </c>
      <c r="GO134">
        <f t="shared" ca="1" si="819"/>
        <v>0</v>
      </c>
      <c r="GP134">
        <f t="shared" ca="1" si="820"/>
        <v>0</v>
      </c>
      <c r="GQ134">
        <f t="shared" ca="1" si="821"/>
        <v>0</v>
      </c>
      <c r="GR134">
        <f t="shared" ca="1" si="822"/>
        <v>0</v>
      </c>
      <c r="GS134">
        <f t="shared" ca="1" si="823"/>
        <v>0</v>
      </c>
      <c r="GT134">
        <f t="shared" ca="1" si="824"/>
        <v>0</v>
      </c>
      <c r="GU134">
        <f t="shared" ca="1" si="825"/>
        <v>0</v>
      </c>
      <c r="GV134">
        <f t="shared" ca="1" si="826"/>
        <v>0</v>
      </c>
      <c r="GW134">
        <f t="shared" ca="1" si="827"/>
        <v>0</v>
      </c>
      <c r="GX134">
        <f t="shared" ca="1" si="828"/>
        <v>0.5</v>
      </c>
      <c r="GY134">
        <f t="shared" ca="1" si="829"/>
        <v>1</v>
      </c>
      <c r="GZ134">
        <f t="shared" ca="1" si="830"/>
        <v>0</v>
      </c>
      <c r="HA134">
        <f t="shared" ca="1" si="831"/>
        <v>0</v>
      </c>
      <c r="HB134">
        <f t="shared" ca="1" si="832"/>
        <v>0</v>
      </c>
      <c r="HC134">
        <f t="shared" ca="1" si="833"/>
        <v>0</v>
      </c>
      <c r="HD134">
        <f t="shared" ca="1" si="834"/>
        <v>0</v>
      </c>
      <c r="HE134">
        <f t="shared" ca="1" si="835"/>
        <v>0</v>
      </c>
      <c r="HF134">
        <f t="shared" ca="1" si="836"/>
        <v>0</v>
      </c>
      <c r="HG134">
        <f t="shared" ca="1" si="837"/>
        <v>0</v>
      </c>
      <c r="HH134">
        <f t="shared" ca="1" si="838"/>
        <v>0</v>
      </c>
      <c r="HI134">
        <f t="shared" ca="1" si="839"/>
        <v>0</v>
      </c>
    </row>
    <row r="135" spans="2:217" x14ac:dyDescent="0.2">
      <c r="B135" s="2">
        <v>45383</v>
      </c>
      <c r="C135">
        <v>1</v>
      </c>
      <c r="D135">
        <v>1</v>
      </c>
      <c r="E135">
        <v>36</v>
      </c>
      <c r="F135">
        <v>21</v>
      </c>
      <c r="G135" s="5">
        <v>521</v>
      </c>
      <c r="H135">
        <f t="shared" ca="1" si="630"/>
        <v>5.5</v>
      </c>
      <c r="I135">
        <f t="shared" ca="1" si="631"/>
        <v>8.5</v>
      </c>
      <c r="J135">
        <f t="shared" ca="1" si="632"/>
        <v>7.4073958333333305</v>
      </c>
      <c r="K135">
        <f t="shared" ca="1" si="633"/>
        <v>-2.8742476851851801</v>
      </c>
      <c r="L135">
        <f t="shared" ca="1" si="634"/>
        <v>7.4073958333333305</v>
      </c>
      <c r="M135">
        <f t="shared" ca="1" si="635"/>
        <v>0</v>
      </c>
      <c r="N135">
        <f t="shared" ca="1" si="636"/>
        <v>0.51971555432227501</v>
      </c>
      <c r="O135">
        <f t="shared" ca="1" si="637"/>
        <v>238.57650000000001</v>
      </c>
      <c r="P135">
        <f t="shared" ca="1" si="638"/>
        <v>230.00849999999951</v>
      </c>
      <c r="Q135">
        <f t="shared" ca="1" si="639"/>
        <v>238.46163227199997</v>
      </c>
      <c r="R135">
        <f t="shared" ca="1" si="640"/>
        <v>48</v>
      </c>
      <c r="S135">
        <f t="shared" ca="1" si="641"/>
        <v>0</v>
      </c>
      <c r="T135">
        <f t="shared" ca="1" si="642"/>
        <v>0.34430683574327803</v>
      </c>
      <c r="U135">
        <f t="shared" ca="1" si="643"/>
        <v>-1</v>
      </c>
      <c r="V135">
        <f t="shared" ca="1" si="644"/>
        <v>1</v>
      </c>
      <c r="W135">
        <f t="shared" ca="1" si="645"/>
        <v>0.34430683574327803</v>
      </c>
      <c r="X135">
        <f t="shared" ca="1" si="646"/>
        <v>2.0625</v>
      </c>
      <c r="Y135">
        <f t="shared" ca="1" si="647"/>
        <v>2.9444444444444402</v>
      </c>
      <c r="Z135">
        <f t="shared" ca="1" si="648"/>
        <v>3.5833333333333299</v>
      </c>
      <c r="AA135">
        <f t="shared" ca="1" si="649"/>
        <v>1.0173682496152685E-15</v>
      </c>
      <c r="AB135">
        <f t="shared" ca="1" si="650"/>
        <v>-0.21444439006958049</v>
      </c>
      <c r="AC135">
        <f t="shared" ca="1" si="651"/>
        <v>-1.217241552784268E-16</v>
      </c>
      <c r="AD135">
        <f t="shared" ca="1" si="652"/>
        <v>-2.4461173325288748</v>
      </c>
      <c r="AE135">
        <f t="shared" ca="1" si="653"/>
        <v>-1.2331310978043946E-16</v>
      </c>
      <c r="AF135">
        <f t="shared" ca="1" si="654"/>
        <v>-3.2935685724013148</v>
      </c>
      <c r="AG135">
        <f t="shared" ca="1" si="655"/>
        <v>1.4662783082747754E-16</v>
      </c>
      <c r="AH135">
        <f t="shared" ca="1" si="656"/>
        <v>-1.897035115120125</v>
      </c>
      <c r="AI135">
        <f t="shared" ca="1" si="657"/>
        <v>2.5699990094753897E-6</v>
      </c>
      <c r="AJ135">
        <f t="shared" ca="1" si="658"/>
        <v>420.93367132356047</v>
      </c>
      <c r="AK135">
        <f t="shared" ca="1" si="659"/>
        <v>12.8051829925398</v>
      </c>
      <c r="AL135">
        <f t="shared" ca="1" si="660"/>
        <v>12.502909011491051</v>
      </c>
      <c r="AM135">
        <f t="shared" ca="1" si="661"/>
        <v>6.5686555931312753</v>
      </c>
      <c r="AN135">
        <f t="shared" ca="1" si="662"/>
        <v>7.0425643243528899</v>
      </c>
      <c r="AO135">
        <f t="shared" ca="1" si="663"/>
        <v>5.8679785272317595</v>
      </c>
      <c r="AP135">
        <f t="shared" ca="1" si="664"/>
        <v>2.184586031195745</v>
      </c>
      <c r="AQ135">
        <f t="shared" ca="1" si="665"/>
        <v>0.98363264241940107</v>
      </c>
      <c r="AR135">
        <f t="shared" ca="1" si="666"/>
        <v>1.39188093288326</v>
      </c>
      <c r="AS135">
        <f t="shared" ca="1" si="667"/>
        <v>0.530256161749318</v>
      </c>
      <c r="AT135">
        <f t="shared" ca="1" si="668"/>
        <v>0.83105488974799147</v>
      </c>
      <c r="AU135">
        <f t="shared" ca="1" si="669"/>
        <v>0.25913583995165401</v>
      </c>
      <c r="AV135">
        <f t="shared" ca="1" si="670"/>
        <v>0.43505072210498502</v>
      </c>
      <c r="AW135">
        <f t="shared" ca="1" si="671"/>
        <v>0.11499999999999951</v>
      </c>
      <c r="AX135">
        <f t="shared" ca="1" si="672"/>
        <v>1999.3109235797349</v>
      </c>
      <c r="AY135">
        <f t="shared" ca="1" si="673"/>
        <v>1.9252712254443152</v>
      </c>
      <c r="AZ135">
        <f t="shared" ca="1" si="674"/>
        <v>4.4902412022845599</v>
      </c>
      <c r="BA135">
        <f t="shared" ca="1" si="675"/>
        <v>2.4335012118568402</v>
      </c>
      <c r="BB135">
        <f t="shared" ca="1" si="676"/>
        <v>82.826453121360501</v>
      </c>
      <c r="BC135">
        <f t="shared" ca="1" si="677"/>
        <v>29.689381850270301</v>
      </c>
      <c r="BD135">
        <f t="shared" ca="1" si="678"/>
        <v>6.4968596843159396</v>
      </c>
      <c r="BE135">
        <f t="shared" ca="1" si="679"/>
        <v>0</v>
      </c>
      <c r="BF135">
        <f t="shared" ca="1" si="680"/>
        <v>0</v>
      </c>
      <c r="BG135">
        <f t="shared" ca="1" si="681"/>
        <v>0</v>
      </c>
      <c r="BH135">
        <f t="shared" ca="1" si="682"/>
        <v>4.2355262349845999</v>
      </c>
      <c r="BI135">
        <f t="shared" ca="1" si="683"/>
        <v>2.4919892604735998</v>
      </c>
      <c r="BJ135">
        <f t="shared" ca="1" si="684"/>
        <v>0</v>
      </c>
      <c r="BK135">
        <f t="shared" ca="1" si="685"/>
        <v>0</v>
      </c>
      <c r="BL135">
        <f t="shared" ca="1" si="686"/>
        <v>5.66839293896735</v>
      </c>
      <c r="BM135">
        <f t="shared" ca="1" si="687"/>
        <v>6.0424187076632903</v>
      </c>
      <c r="BN135">
        <f t="shared" ca="1" si="688"/>
        <v>8.7204759124970455</v>
      </c>
      <c r="BO135">
        <f t="shared" ca="1" si="689"/>
        <v>8.9546209566632502</v>
      </c>
      <c r="BP135">
        <f t="shared" ca="1" si="690"/>
        <v>9.9777456557868085</v>
      </c>
      <c r="BQ135">
        <f t="shared" ca="1" si="691"/>
        <v>41.464080144191151</v>
      </c>
      <c r="BR135">
        <f t="shared" ca="1" si="692"/>
        <v>5.66839293896735</v>
      </c>
      <c r="BS135">
        <f t="shared" ca="1" si="693"/>
        <v>0</v>
      </c>
      <c r="BT135">
        <f t="shared" ca="1" si="694"/>
        <v>2.4919892604735998</v>
      </c>
      <c r="BU135">
        <f t="shared" ca="1" si="695"/>
        <v>0</v>
      </c>
      <c r="BV135">
        <f t="shared" ca="1" si="696"/>
        <v>6.4968596843159396</v>
      </c>
      <c r="BW135">
        <f t="shared" ca="1" si="697"/>
        <v>0</v>
      </c>
      <c r="BX135">
        <f t="shared" ca="1" si="698"/>
        <v>26.15608917367425</v>
      </c>
      <c r="BY135">
        <f t="shared" ca="1" si="699"/>
        <v>0</v>
      </c>
      <c r="BZ135">
        <f t="shared" ca="1" si="700"/>
        <v>0</v>
      </c>
      <c r="CA135">
        <f t="shared" ca="1" si="701"/>
        <v>29.689381850270301</v>
      </c>
      <c r="CB135">
        <f t="shared" ca="1" si="702"/>
        <v>0</v>
      </c>
      <c r="CC135">
        <f t="shared" ca="1" si="703"/>
        <v>0</v>
      </c>
      <c r="CD135">
        <f t="shared" ca="1" si="704"/>
        <v>5.66839293896735</v>
      </c>
      <c r="CE135">
        <f t="shared" ca="1" si="705"/>
        <v>2.4919892604735998</v>
      </c>
      <c r="CF135">
        <f t="shared" ca="1" si="706"/>
        <v>6.4968596843159396</v>
      </c>
      <c r="CG135">
        <f t="shared" ca="1" si="707"/>
        <v>0</v>
      </c>
      <c r="CH135">
        <f t="shared" ca="1" si="708"/>
        <v>12.759471401635299</v>
      </c>
      <c r="CI135">
        <f t="shared" ca="1" si="709"/>
        <v>20.9357898309751</v>
      </c>
      <c r="CJ135">
        <f t="shared" ca="1" si="710"/>
        <v>4.2355262349845999</v>
      </c>
      <c r="CK135">
        <f t="shared" ca="1" si="711"/>
        <v>0</v>
      </c>
      <c r="CL135">
        <f t="shared" ca="1" si="712"/>
        <v>0</v>
      </c>
      <c r="CM135">
        <f t="shared" ca="1" si="713"/>
        <v>34.085000000000001</v>
      </c>
      <c r="CN135">
        <f t="shared" ca="1" si="714"/>
        <v>35.687633378164705</v>
      </c>
      <c r="CO135">
        <f t="shared" ca="1" si="715"/>
        <v>0</v>
      </c>
      <c r="CP135">
        <f t="shared" ca="1" si="716"/>
        <v>0</v>
      </c>
      <c r="CQ135">
        <f t="shared" ca="1" si="717"/>
        <v>26.6546973300958</v>
      </c>
      <c r="CR135">
        <f t="shared" ca="1" si="718"/>
        <v>5.66839293896735</v>
      </c>
      <c r="CS135">
        <f t="shared" ca="1" si="719"/>
        <v>0</v>
      </c>
      <c r="CT135">
        <f t="shared" ca="1" si="720"/>
        <v>0</v>
      </c>
      <c r="CU135">
        <f t="shared" ca="1" si="721"/>
        <v>0</v>
      </c>
      <c r="CV135">
        <f t="shared" ca="1" si="722"/>
        <v>0</v>
      </c>
      <c r="CW135">
        <f t="shared" ca="1" si="723"/>
        <v>2.4919892604735998</v>
      </c>
      <c r="CX135">
        <f t="shared" ca="1" si="724"/>
        <v>11.7746982939208</v>
      </c>
      <c r="CY135">
        <f t="shared" ca="1" si="725"/>
        <v>61.199363898337047</v>
      </c>
      <c r="CZ135">
        <f t="shared" ca="1" si="726"/>
        <v>0.25791666666666602</v>
      </c>
      <c r="DA135">
        <f t="shared" ca="1" si="727"/>
        <v>1.417233796296294</v>
      </c>
      <c r="DB135">
        <f t="shared" ca="1" si="728"/>
        <v>-0.14938657407407349</v>
      </c>
      <c r="DC135">
        <f t="shared" ca="1" si="729"/>
        <v>-2.722172619047615</v>
      </c>
      <c r="DD135">
        <f t="shared" ca="1" si="730"/>
        <v>0</v>
      </c>
      <c r="DE135">
        <f t="shared" ca="1" si="731"/>
        <v>-1.2295601851851845</v>
      </c>
      <c r="DF135">
        <f t="shared" ca="1" si="732"/>
        <v>-0.73248063114134498</v>
      </c>
      <c r="DG135">
        <f t="shared" ca="1" si="733"/>
        <v>-2.8742476851851801</v>
      </c>
      <c r="DH135">
        <f t="shared" ca="1" si="734"/>
        <v>0</v>
      </c>
      <c r="DI135">
        <f t="shared" ca="1" si="735"/>
        <v>0.18333333333333302</v>
      </c>
      <c r="DJ135">
        <f t="shared" ca="1" si="736"/>
        <v>8.5</v>
      </c>
      <c r="DK135">
        <f t="shared" ca="1" si="737"/>
        <v>3</v>
      </c>
      <c r="DL135">
        <f t="shared" ca="1" si="738"/>
        <v>1.5</v>
      </c>
      <c r="DM135">
        <f t="shared" ca="1" si="739"/>
        <v>0</v>
      </c>
      <c r="DN135">
        <f t="shared" ca="1" si="740"/>
        <v>0</v>
      </c>
      <c r="DO135">
        <f t="shared" ca="1" si="741"/>
        <v>0</v>
      </c>
      <c r="DP135">
        <f t="shared" ca="1" si="742"/>
        <v>0</v>
      </c>
      <c r="DQ135">
        <f t="shared" ca="1" si="743"/>
        <v>1</v>
      </c>
      <c r="DR135">
        <f t="shared" ca="1" si="744"/>
        <v>1</v>
      </c>
      <c r="DS135">
        <f t="shared" ca="1" si="745"/>
        <v>1</v>
      </c>
      <c r="DT135">
        <f t="shared" ca="1" si="746"/>
        <v>1</v>
      </c>
      <c r="DU135">
        <f t="shared" ca="1" si="747"/>
        <v>3</v>
      </c>
      <c r="DV135">
        <f t="shared" ca="1" si="748"/>
        <v>2</v>
      </c>
      <c r="DW135">
        <f t="shared" ca="1" si="749"/>
        <v>0</v>
      </c>
      <c r="DX135">
        <f t="shared" ca="1" si="750"/>
        <v>0</v>
      </c>
      <c r="DY135">
        <f t="shared" ca="1" si="751"/>
        <v>0</v>
      </c>
      <c r="DZ135">
        <f t="shared" ca="1" si="752"/>
        <v>1</v>
      </c>
      <c r="EA135">
        <f t="shared" ca="1" si="753"/>
        <v>-2.8392499999999901</v>
      </c>
      <c r="EB135">
        <f t="shared" ca="1" si="754"/>
        <v>30.870099999999951</v>
      </c>
      <c r="EC135">
        <f t="shared" ca="1" si="755"/>
        <v>0</v>
      </c>
      <c r="ED135">
        <f t="shared" ca="1" si="756"/>
        <v>0</v>
      </c>
      <c r="EE135">
        <f t="shared" ca="1" si="757"/>
        <v>0</v>
      </c>
      <c r="EF135">
        <f t="shared" ca="1" si="758"/>
        <v>0</v>
      </c>
      <c r="EG135">
        <f t="shared" ca="1" si="759"/>
        <v>0</v>
      </c>
      <c r="EH135">
        <f t="shared" ca="1" si="760"/>
        <v>0.5</v>
      </c>
      <c r="EI135">
        <f t="shared" ca="1" si="761"/>
        <v>0</v>
      </c>
      <c r="EJ135">
        <f t="shared" ca="1" si="762"/>
        <v>0</v>
      </c>
      <c r="EK135">
        <f t="shared" ca="1" si="763"/>
        <v>0</v>
      </c>
      <c r="EL135">
        <f t="shared" ca="1" si="764"/>
        <v>0</v>
      </c>
      <c r="EM135">
        <f t="shared" ca="1" si="765"/>
        <v>0</v>
      </c>
      <c r="EN135">
        <f t="shared" ca="1" si="766"/>
        <v>0</v>
      </c>
      <c r="EO135">
        <f t="shared" ca="1" si="767"/>
        <v>0</v>
      </c>
      <c r="EP135">
        <f t="shared" ca="1" si="768"/>
        <v>0</v>
      </c>
      <c r="EQ135">
        <f t="shared" ca="1" si="769"/>
        <v>0</v>
      </c>
      <c r="ER135">
        <f t="shared" ca="1" si="770"/>
        <v>0.5</v>
      </c>
      <c r="ES135">
        <f t="shared" ca="1" si="771"/>
        <v>0</v>
      </c>
      <c r="ET135">
        <f t="shared" ca="1" si="772"/>
        <v>0</v>
      </c>
      <c r="EU135">
        <f t="shared" ca="1" si="773"/>
        <v>0</v>
      </c>
      <c r="EV135">
        <f t="shared" ca="1" si="774"/>
        <v>0</v>
      </c>
      <c r="EW135">
        <f t="shared" ca="1" si="775"/>
        <v>0</v>
      </c>
      <c r="EX135">
        <f t="shared" ca="1" si="776"/>
        <v>0</v>
      </c>
      <c r="EY135">
        <f t="shared" ca="1" si="777"/>
        <v>0</v>
      </c>
      <c r="EZ135">
        <f t="shared" ca="1" si="778"/>
        <v>0</v>
      </c>
      <c r="FA135">
        <f t="shared" ca="1" si="779"/>
        <v>0</v>
      </c>
      <c r="FB135">
        <f t="shared" ca="1" si="780"/>
        <v>0</v>
      </c>
      <c r="FC135">
        <f t="shared" ca="1" si="781"/>
        <v>0</v>
      </c>
      <c r="FD135">
        <f t="shared" ca="1" si="782"/>
        <v>0</v>
      </c>
      <c r="FE135">
        <f t="shared" ca="1" si="783"/>
        <v>0</v>
      </c>
      <c r="FF135">
        <f t="shared" ca="1" si="784"/>
        <v>0</v>
      </c>
      <c r="FG135">
        <f t="shared" ca="1" si="785"/>
        <v>0</v>
      </c>
      <c r="FH135">
        <f t="shared" ca="1" si="786"/>
        <v>0</v>
      </c>
      <c r="FI135">
        <f t="shared" ca="1" si="787"/>
        <v>0</v>
      </c>
      <c r="FJ135">
        <f t="shared" ca="1" si="788"/>
        <v>0</v>
      </c>
      <c r="FK135">
        <f t="shared" ca="1" si="789"/>
        <v>0</v>
      </c>
      <c r="FL135">
        <f t="shared" ca="1" si="790"/>
        <v>0</v>
      </c>
      <c r="FM135">
        <f t="shared" ca="1" si="791"/>
        <v>0</v>
      </c>
      <c r="FN135">
        <f t="shared" ca="1" si="792"/>
        <v>0</v>
      </c>
      <c r="FO135">
        <f t="shared" ca="1" si="793"/>
        <v>0</v>
      </c>
      <c r="FP135">
        <f t="shared" ca="1" si="794"/>
        <v>0</v>
      </c>
      <c r="FQ135">
        <f t="shared" ca="1" si="795"/>
        <v>0</v>
      </c>
      <c r="FR135">
        <f t="shared" ca="1" si="796"/>
        <v>0</v>
      </c>
      <c r="FS135">
        <f t="shared" ca="1" si="797"/>
        <v>0</v>
      </c>
      <c r="FT135">
        <f t="shared" ca="1" si="798"/>
        <v>0</v>
      </c>
      <c r="FU135">
        <f t="shared" ca="1" si="799"/>
        <v>1</v>
      </c>
      <c r="FV135">
        <f t="shared" ca="1" si="800"/>
        <v>0</v>
      </c>
      <c r="FW135">
        <f t="shared" ca="1" si="801"/>
        <v>0</v>
      </c>
      <c r="FX135">
        <f t="shared" ca="1" si="802"/>
        <v>0</v>
      </c>
      <c r="FY135">
        <f t="shared" ca="1" si="803"/>
        <v>0</v>
      </c>
      <c r="FZ135">
        <f t="shared" ca="1" si="804"/>
        <v>0</v>
      </c>
      <c r="GA135">
        <f t="shared" ca="1" si="805"/>
        <v>0</v>
      </c>
      <c r="GB135">
        <f t="shared" ca="1" si="806"/>
        <v>0</v>
      </c>
      <c r="GC135">
        <f t="shared" ca="1" si="807"/>
        <v>0</v>
      </c>
      <c r="GD135">
        <f t="shared" ca="1" si="808"/>
        <v>0</v>
      </c>
      <c r="GE135">
        <f t="shared" ca="1" si="809"/>
        <v>0</v>
      </c>
      <c r="GF135">
        <f t="shared" ca="1" si="810"/>
        <v>0</v>
      </c>
      <c r="GG135">
        <f t="shared" ca="1" si="811"/>
        <v>0</v>
      </c>
      <c r="GH135">
        <f t="shared" ca="1" si="812"/>
        <v>0</v>
      </c>
      <c r="GI135">
        <f t="shared" ca="1" si="813"/>
        <v>0</v>
      </c>
      <c r="GJ135">
        <f t="shared" ca="1" si="814"/>
        <v>0</v>
      </c>
      <c r="GK135">
        <f t="shared" ca="1" si="815"/>
        <v>0</v>
      </c>
      <c r="GL135">
        <f t="shared" ca="1" si="816"/>
        <v>0</v>
      </c>
      <c r="GM135">
        <f t="shared" ca="1" si="817"/>
        <v>0</v>
      </c>
      <c r="GN135">
        <f t="shared" ca="1" si="818"/>
        <v>0</v>
      </c>
      <c r="GO135">
        <f t="shared" ca="1" si="819"/>
        <v>0</v>
      </c>
      <c r="GP135">
        <f t="shared" ca="1" si="820"/>
        <v>0</v>
      </c>
      <c r="GQ135">
        <f t="shared" ca="1" si="821"/>
        <v>0</v>
      </c>
      <c r="GR135">
        <f t="shared" ca="1" si="822"/>
        <v>0</v>
      </c>
      <c r="GS135">
        <f t="shared" ca="1" si="823"/>
        <v>0</v>
      </c>
      <c r="GT135">
        <f t="shared" ca="1" si="824"/>
        <v>0</v>
      </c>
      <c r="GU135">
        <f t="shared" ca="1" si="825"/>
        <v>0</v>
      </c>
      <c r="GV135">
        <f t="shared" ca="1" si="826"/>
        <v>0</v>
      </c>
      <c r="GW135">
        <f t="shared" ca="1" si="827"/>
        <v>0</v>
      </c>
      <c r="GX135">
        <f t="shared" ca="1" si="828"/>
        <v>0.5</v>
      </c>
      <c r="GY135">
        <f t="shared" ca="1" si="829"/>
        <v>1</v>
      </c>
      <c r="GZ135">
        <f t="shared" ca="1" si="830"/>
        <v>0</v>
      </c>
      <c r="HA135">
        <f t="shared" ca="1" si="831"/>
        <v>0</v>
      </c>
      <c r="HB135">
        <f t="shared" ca="1" si="832"/>
        <v>0</v>
      </c>
      <c r="HC135">
        <f t="shared" ca="1" si="833"/>
        <v>0</v>
      </c>
      <c r="HD135">
        <f t="shared" ca="1" si="834"/>
        <v>0</v>
      </c>
      <c r="HE135">
        <f t="shared" ca="1" si="835"/>
        <v>0</v>
      </c>
      <c r="HF135">
        <f t="shared" ca="1" si="836"/>
        <v>0</v>
      </c>
      <c r="HG135">
        <f t="shared" ca="1" si="837"/>
        <v>0.5</v>
      </c>
      <c r="HH135">
        <f t="shared" ca="1" si="838"/>
        <v>0</v>
      </c>
      <c r="HI135">
        <f t="shared" ca="1" si="839"/>
        <v>0</v>
      </c>
    </row>
    <row r="136" spans="2:217" x14ac:dyDescent="0.2">
      <c r="B136" s="2">
        <v>45383</v>
      </c>
      <c r="C136">
        <v>1</v>
      </c>
      <c r="D136">
        <v>1</v>
      </c>
      <c r="E136">
        <v>36</v>
      </c>
      <c r="F136">
        <v>12</v>
      </c>
      <c r="G136" s="5">
        <v>1193</v>
      </c>
      <c r="H136">
        <f t="shared" ca="1" si="630"/>
        <v>6.5</v>
      </c>
      <c r="I136">
        <f t="shared" ca="1" si="631"/>
        <v>9</v>
      </c>
      <c r="J136">
        <f t="shared" ca="1" si="632"/>
        <v>10.581782407407371</v>
      </c>
      <c r="K136">
        <f t="shared" ca="1" si="633"/>
        <v>-3.1363425925925852</v>
      </c>
      <c r="L136">
        <f t="shared" ca="1" si="634"/>
        <v>10.581782407407371</v>
      </c>
      <c r="M136">
        <f t="shared" ca="1" si="635"/>
        <v>0</v>
      </c>
      <c r="N136">
        <f t="shared" ca="1" si="636"/>
        <v>0.52618296710117907</v>
      </c>
      <c r="O136">
        <f t="shared" ca="1" si="637"/>
        <v>244.55700000000002</v>
      </c>
      <c r="P136">
        <f t="shared" ca="1" si="638"/>
        <v>235.48499999999899</v>
      </c>
      <c r="Q136">
        <f t="shared" ca="1" si="639"/>
        <v>244.47871089799997</v>
      </c>
      <c r="R136">
        <f t="shared" ca="1" si="640"/>
        <v>53</v>
      </c>
      <c r="S136">
        <f t="shared" ca="1" si="641"/>
        <v>0</v>
      </c>
      <c r="T136">
        <f t="shared" ca="1" si="642"/>
        <v>0.34429623540341903</v>
      </c>
      <c r="U136">
        <f t="shared" ca="1" si="643"/>
        <v>-1</v>
      </c>
      <c r="V136">
        <f t="shared" ca="1" si="644"/>
        <v>1</v>
      </c>
      <c r="W136">
        <f t="shared" ca="1" si="645"/>
        <v>0.34429623540341903</v>
      </c>
      <c r="X136">
        <f t="shared" ca="1" si="646"/>
        <v>1.85</v>
      </c>
      <c r="Y136">
        <f t="shared" ca="1" si="647"/>
        <v>2.6444444444444399</v>
      </c>
      <c r="Z136">
        <f t="shared" ca="1" si="648"/>
        <v>3.3833333333333302</v>
      </c>
      <c r="AA136">
        <f t="shared" ca="1" si="649"/>
        <v>5.1298296606132512</v>
      </c>
      <c r="AB136">
        <f t="shared" ca="1" si="650"/>
        <v>-0.214448227229627</v>
      </c>
      <c r="AC136">
        <f t="shared" ca="1" si="651"/>
        <v>-1.363400107301033E-16</v>
      </c>
      <c r="AD136">
        <f t="shared" ca="1" si="652"/>
        <v>-2.4545523693966849</v>
      </c>
      <c r="AE136">
        <f t="shared" ca="1" si="653"/>
        <v>-6.5555898642899496E-17</v>
      </c>
      <c r="AF136">
        <f t="shared" ca="1" si="654"/>
        <v>-3.2940331167675847</v>
      </c>
      <c r="AG136">
        <f t="shared" ca="1" si="655"/>
        <v>4.8380892205897913E-6</v>
      </c>
      <c r="AH136">
        <f t="shared" ca="1" si="656"/>
        <v>-1.8970969478059199</v>
      </c>
      <c r="AI136">
        <f t="shared" ca="1" si="657"/>
        <v>3.06499867317559E-6</v>
      </c>
      <c r="AJ136">
        <f t="shared" ca="1" si="658"/>
        <v>464.33433484889599</v>
      </c>
      <c r="AK136">
        <f t="shared" ca="1" si="659"/>
        <v>14.028979871136151</v>
      </c>
      <c r="AL136">
        <f t="shared" ca="1" si="660"/>
        <v>13.487767102763751</v>
      </c>
      <c r="AM136">
        <f t="shared" ca="1" si="661"/>
        <v>6.645265393940095</v>
      </c>
      <c r="AN136">
        <f t="shared" ca="1" si="662"/>
        <v>7.7116663030786547</v>
      </c>
      <c r="AO136">
        <f t="shared" ca="1" si="663"/>
        <v>6.3833455002521351</v>
      </c>
      <c r="AP136">
        <f t="shared" ca="1" si="664"/>
        <v>2.0417047137522601</v>
      </c>
      <c r="AQ136">
        <f t="shared" ca="1" si="665"/>
        <v>1.1864996154397751</v>
      </c>
      <c r="AR136">
        <f t="shared" ca="1" si="666"/>
        <v>1.1864996154397751</v>
      </c>
      <c r="AS136">
        <f t="shared" ca="1" si="667"/>
        <v>0.66617598615795592</v>
      </c>
      <c r="AT136">
        <f t="shared" ca="1" si="668"/>
        <v>0.66617598615795592</v>
      </c>
      <c r="AU136">
        <f t="shared" ca="1" si="669"/>
        <v>0.32871603148154604</v>
      </c>
      <c r="AV136">
        <f t="shared" ca="1" si="670"/>
        <v>0.32871603148154604</v>
      </c>
      <c r="AW136">
        <f t="shared" ca="1" si="671"/>
        <v>-0.16</v>
      </c>
      <c r="AX136">
        <f t="shared" ca="1" si="672"/>
        <v>3534.7223721345699</v>
      </c>
      <c r="AY136">
        <f t="shared" ca="1" si="673"/>
        <v>2.1660465485945704</v>
      </c>
      <c r="AZ136">
        <f t="shared" ca="1" si="674"/>
        <v>4.6589380282240143</v>
      </c>
      <c r="BA136">
        <f t="shared" ca="1" si="675"/>
        <v>2.4931892571066099</v>
      </c>
      <c r="BB136">
        <f t="shared" ca="1" si="676"/>
        <v>86.79152443770181</v>
      </c>
      <c r="BC136">
        <f t="shared" ca="1" si="677"/>
        <v>29.689381850270301</v>
      </c>
      <c r="BD136">
        <f t="shared" ca="1" si="678"/>
        <v>9.4054701048388694</v>
      </c>
      <c r="BE136">
        <f t="shared" ca="1" si="679"/>
        <v>0</v>
      </c>
      <c r="BF136">
        <f t="shared" ca="1" si="680"/>
        <v>0</v>
      </c>
      <c r="BG136">
        <f t="shared" ca="1" si="681"/>
        <v>0</v>
      </c>
      <c r="BH136">
        <f t="shared" ca="1" si="682"/>
        <v>4.2355262349845999</v>
      </c>
      <c r="BI136">
        <f t="shared" ca="1" si="683"/>
        <v>2.4919892604735998</v>
      </c>
      <c r="BJ136">
        <f t="shared" ca="1" si="684"/>
        <v>2.1952075238374098</v>
      </c>
      <c r="BK136">
        <f t="shared" ca="1" si="685"/>
        <v>0</v>
      </c>
      <c r="BL136">
        <f t="shared" ca="1" si="686"/>
        <v>0</v>
      </c>
      <c r="BM136">
        <f t="shared" ca="1" si="687"/>
        <v>12.084837415326545</v>
      </c>
      <c r="BN136">
        <f t="shared" ca="1" si="688"/>
        <v>6.0424187076632903</v>
      </c>
      <c r="BO136">
        <f t="shared" ca="1" si="689"/>
        <v>11.736346702511746</v>
      </c>
      <c r="BP136">
        <f t="shared" ca="1" si="690"/>
        <v>8.2245513370213192</v>
      </c>
      <c r="BQ136">
        <f t="shared" ca="1" si="691"/>
        <v>44.344666946113705</v>
      </c>
      <c r="BR136">
        <f t="shared" ca="1" si="692"/>
        <v>0</v>
      </c>
      <c r="BS136">
        <f t="shared" ca="1" si="693"/>
        <v>0</v>
      </c>
      <c r="BT136">
        <f t="shared" ca="1" si="694"/>
        <v>2.4919892604735998</v>
      </c>
      <c r="BU136">
        <f t="shared" ca="1" si="695"/>
        <v>0</v>
      </c>
      <c r="BV136">
        <f t="shared" ca="1" si="696"/>
        <v>6.4968596843159396</v>
      </c>
      <c r="BW136">
        <f t="shared" ca="1" si="697"/>
        <v>0</v>
      </c>
      <c r="BX136">
        <f t="shared" ca="1" si="698"/>
        <v>32.772213246024549</v>
      </c>
      <c r="BY136">
        <f t="shared" ca="1" si="699"/>
        <v>0</v>
      </c>
      <c r="BZ136">
        <f t="shared" ca="1" si="700"/>
        <v>0</v>
      </c>
      <c r="CA136">
        <f t="shared" ca="1" si="701"/>
        <v>29.689381850270301</v>
      </c>
      <c r="CB136">
        <f t="shared" ca="1" si="702"/>
        <v>2.1952075238374098</v>
      </c>
      <c r="CC136">
        <f t="shared" ca="1" si="703"/>
        <v>0</v>
      </c>
      <c r="CD136">
        <f t="shared" ca="1" si="704"/>
        <v>0</v>
      </c>
      <c r="CE136">
        <f t="shared" ca="1" si="705"/>
        <v>2.4919892604735998</v>
      </c>
      <c r="CF136">
        <f t="shared" ca="1" si="706"/>
        <v>6.4968596843159396</v>
      </c>
      <c r="CG136">
        <f t="shared" ca="1" si="707"/>
        <v>2.9086104205229448</v>
      </c>
      <c r="CH136">
        <f t="shared" ca="1" si="708"/>
        <v>13.7880028287183</v>
      </c>
      <c r="CI136">
        <f t="shared" ca="1" si="709"/>
        <v>24.3001513338046</v>
      </c>
      <c r="CJ136">
        <f t="shared" ca="1" si="710"/>
        <v>4.2355262349845999</v>
      </c>
      <c r="CK136">
        <f t="shared" ca="1" si="711"/>
        <v>0</v>
      </c>
      <c r="CL136">
        <f t="shared" ca="1" si="712"/>
        <v>0</v>
      </c>
      <c r="CM136">
        <f t="shared" ca="1" si="713"/>
        <v>34.085000000000001</v>
      </c>
      <c r="CN136">
        <f t="shared" ca="1" si="714"/>
        <v>44.981814655348799</v>
      </c>
      <c r="CO136">
        <f t="shared" ca="1" si="715"/>
        <v>2.1952075238374098</v>
      </c>
      <c r="CP136">
        <f t="shared" ca="1" si="716"/>
        <v>0</v>
      </c>
      <c r="CQ136">
        <f t="shared" ca="1" si="717"/>
        <v>23.976640125262001</v>
      </c>
      <c r="CR136">
        <f t="shared" ca="1" si="718"/>
        <v>0</v>
      </c>
      <c r="CS136">
        <f t="shared" ca="1" si="719"/>
        <v>0</v>
      </c>
      <c r="CT136">
        <f t="shared" ca="1" si="720"/>
        <v>0</v>
      </c>
      <c r="CU136">
        <f t="shared" ca="1" si="721"/>
        <v>0</v>
      </c>
      <c r="CV136">
        <f t="shared" ca="1" si="722"/>
        <v>0</v>
      </c>
      <c r="CW136">
        <f t="shared" ca="1" si="723"/>
        <v>2.4919892604735998</v>
      </c>
      <c r="CX136">
        <f t="shared" ca="1" si="724"/>
        <v>12.4600775720059</v>
      </c>
      <c r="CY136">
        <f t="shared" ca="1" si="725"/>
        <v>71.642732426303795</v>
      </c>
      <c r="CZ136">
        <f t="shared" ca="1" si="726"/>
        <v>0</v>
      </c>
      <c r="DA136">
        <f t="shared" ca="1" si="727"/>
        <v>1.61978009259259</v>
      </c>
      <c r="DB136">
        <f t="shared" ca="1" si="728"/>
        <v>0</v>
      </c>
      <c r="DC136">
        <f t="shared" ca="1" si="729"/>
        <v>-3.4852248677248649</v>
      </c>
      <c r="DD136">
        <f t="shared" ca="1" si="730"/>
        <v>-0.79849537037036999</v>
      </c>
      <c r="DE136">
        <f t="shared" ca="1" si="731"/>
        <v>-2.6933023904005999</v>
      </c>
      <c r="DF136">
        <f t="shared" ca="1" si="732"/>
        <v>-0.73248063114134498</v>
      </c>
      <c r="DG136">
        <f t="shared" ca="1" si="733"/>
        <v>-3.1363425925925852</v>
      </c>
      <c r="DH136">
        <f t="shared" ca="1" si="734"/>
        <v>0</v>
      </c>
      <c r="DI136">
        <f t="shared" ca="1" si="735"/>
        <v>0.15476190476190399</v>
      </c>
      <c r="DJ136">
        <f t="shared" ca="1" si="736"/>
        <v>9.5</v>
      </c>
      <c r="DK136">
        <f t="shared" ca="1" si="737"/>
        <v>3</v>
      </c>
      <c r="DL136">
        <f t="shared" ca="1" si="738"/>
        <v>1.5</v>
      </c>
      <c r="DM136">
        <f t="shared" ca="1" si="739"/>
        <v>0</v>
      </c>
      <c r="DN136">
        <f t="shared" ca="1" si="740"/>
        <v>0</v>
      </c>
      <c r="DO136">
        <f t="shared" ca="1" si="741"/>
        <v>0</v>
      </c>
      <c r="DP136">
        <f t="shared" ca="1" si="742"/>
        <v>0.5</v>
      </c>
      <c r="DQ136">
        <f t="shared" ca="1" si="743"/>
        <v>0.5</v>
      </c>
      <c r="DR136">
        <f t="shared" ca="1" si="744"/>
        <v>1</v>
      </c>
      <c r="DS136">
        <f t="shared" ca="1" si="745"/>
        <v>0.5</v>
      </c>
      <c r="DT136">
        <f t="shared" ca="1" si="746"/>
        <v>1</v>
      </c>
      <c r="DU136">
        <f t="shared" ca="1" si="747"/>
        <v>3</v>
      </c>
      <c r="DV136">
        <f t="shared" ca="1" si="748"/>
        <v>2</v>
      </c>
      <c r="DW136">
        <f t="shared" ca="1" si="749"/>
        <v>0</v>
      </c>
      <c r="DX136">
        <f t="shared" ca="1" si="750"/>
        <v>0</v>
      </c>
      <c r="DY136">
        <f t="shared" ca="1" si="751"/>
        <v>0</v>
      </c>
      <c r="DZ136">
        <f t="shared" ca="1" si="752"/>
        <v>1</v>
      </c>
      <c r="EA136">
        <f t="shared" ca="1" si="753"/>
        <v>-2.8004499999999899</v>
      </c>
      <c r="EB136">
        <f t="shared" ca="1" si="754"/>
        <v>31.910600000000002</v>
      </c>
      <c r="EC136">
        <f t="shared" ca="1" si="755"/>
        <v>0</v>
      </c>
      <c r="ED136">
        <f t="shared" ca="1" si="756"/>
        <v>0</v>
      </c>
      <c r="EE136">
        <f t="shared" ca="1" si="757"/>
        <v>0</v>
      </c>
      <c r="EF136">
        <f t="shared" ca="1" si="758"/>
        <v>0</v>
      </c>
      <c r="EG136">
        <f t="shared" ca="1" si="759"/>
        <v>0</v>
      </c>
      <c r="EH136">
        <f t="shared" ca="1" si="760"/>
        <v>0.5</v>
      </c>
      <c r="EI136">
        <f t="shared" ca="1" si="761"/>
        <v>0</v>
      </c>
      <c r="EJ136">
        <f t="shared" ca="1" si="762"/>
        <v>0</v>
      </c>
      <c r="EK136">
        <f t="shared" ca="1" si="763"/>
        <v>0</v>
      </c>
      <c r="EL136">
        <f t="shared" ca="1" si="764"/>
        <v>0</v>
      </c>
      <c r="EM136">
        <f t="shared" ca="1" si="765"/>
        <v>0</v>
      </c>
      <c r="EN136">
        <f t="shared" ca="1" si="766"/>
        <v>0</v>
      </c>
      <c r="EO136">
        <f t="shared" ca="1" si="767"/>
        <v>0</v>
      </c>
      <c r="EP136">
        <f t="shared" ca="1" si="768"/>
        <v>0</v>
      </c>
      <c r="EQ136">
        <f t="shared" ca="1" si="769"/>
        <v>0</v>
      </c>
      <c r="ER136">
        <f t="shared" ca="1" si="770"/>
        <v>0.5</v>
      </c>
      <c r="ES136">
        <f t="shared" ca="1" si="771"/>
        <v>0</v>
      </c>
      <c r="ET136">
        <f t="shared" ca="1" si="772"/>
        <v>0</v>
      </c>
      <c r="EU136">
        <f t="shared" ca="1" si="773"/>
        <v>0</v>
      </c>
      <c r="EV136">
        <f t="shared" ca="1" si="774"/>
        <v>0</v>
      </c>
      <c r="EW136">
        <f t="shared" ca="1" si="775"/>
        <v>0</v>
      </c>
      <c r="EX136">
        <f t="shared" ca="1" si="776"/>
        <v>0</v>
      </c>
      <c r="EY136">
        <f t="shared" ca="1" si="777"/>
        <v>0</v>
      </c>
      <c r="EZ136">
        <f t="shared" ca="1" si="778"/>
        <v>0</v>
      </c>
      <c r="FA136">
        <f t="shared" ca="1" si="779"/>
        <v>0</v>
      </c>
      <c r="FB136">
        <f t="shared" ca="1" si="780"/>
        <v>0</v>
      </c>
      <c r="FC136">
        <f t="shared" ca="1" si="781"/>
        <v>0</v>
      </c>
      <c r="FD136">
        <f t="shared" ca="1" si="782"/>
        <v>0</v>
      </c>
      <c r="FE136">
        <f t="shared" ca="1" si="783"/>
        <v>0</v>
      </c>
      <c r="FF136">
        <f t="shared" ca="1" si="784"/>
        <v>0</v>
      </c>
      <c r="FG136">
        <f t="shared" ca="1" si="785"/>
        <v>0</v>
      </c>
      <c r="FH136">
        <f t="shared" ca="1" si="786"/>
        <v>0</v>
      </c>
      <c r="FI136">
        <f t="shared" ca="1" si="787"/>
        <v>0</v>
      </c>
      <c r="FJ136">
        <f t="shared" ca="1" si="788"/>
        <v>0</v>
      </c>
      <c r="FK136">
        <f t="shared" ca="1" si="789"/>
        <v>0.5</v>
      </c>
      <c r="FL136">
        <f t="shared" ca="1" si="790"/>
        <v>0</v>
      </c>
      <c r="FM136">
        <f t="shared" ca="1" si="791"/>
        <v>0</v>
      </c>
      <c r="FN136">
        <f t="shared" ca="1" si="792"/>
        <v>0</v>
      </c>
      <c r="FO136">
        <f t="shared" ca="1" si="793"/>
        <v>0</v>
      </c>
      <c r="FP136">
        <f t="shared" ca="1" si="794"/>
        <v>0</v>
      </c>
      <c r="FQ136">
        <f t="shared" ca="1" si="795"/>
        <v>0</v>
      </c>
      <c r="FR136">
        <f t="shared" ca="1" si="796"/>
        <v>0</v>
      </c>
      <c r="FS136">
        <f t="shared" ca="1" si="797"/>
        <v>0</v>
      </c>
      <c r="FT136">
        <f t="shared" ca="1" si="798"/>
        <v>0</v>
      </c>
      <c r="FU136">
        <f t="shared" ca="1" si="799"/>
        <v>1.5</v>
      </c>
      <c r="FV136">
        <f t="shared" ca="1" si="800"/>
        <v>0</v>
      </c>
      <c r="FW136">
        <f t="shared" ca="1" si="801"/>
        <v>0</v>
      </c>
      <c r="FX136">
        <f t="shared" ca="1" si="802"/>
        <v>0</v>
      </c>
      <c r="FY136">
        <f t="shared" ca="1" si="803"/>
        <v>0</v>
      </c>
      <c r="FZ136">
        <f t="shared" ca="1" si="804"/>
        <v>0</v>
      </c>
      <c r="GA136">
        <f t="shared" ca="1" si="805"/>
        <v>0</v>
      </c>
      <c r="GB136">
        <f t="shared" ca="1" si="806"/>
        <v>0</v>
      </c>
      <c r="GC136">
        <f t="shared" ca="1" si="807"/>
        <v>0</v>
      </c>
      <c r="GD136">
        <f t="shared" ca="1" si="808"/>
        <v>0</v>
      </c>
      <c r="GE136">
        <f t="shared" ca="1" si="809"/>
        <v>0</v>
      </c>
      <c r="GF136">
        <f t="shared" ca="1" si="810"/>
        <v>0</v>
      </c>
      <c r="GG136">
        <f t="shared" ca="1" si="811"/>
        <v>0</v>
      </c>
      <c r="GH136">
        <f t="shared" ca="1" si="812"/>
        <v>0</v>
      </c>
      <c r="GI136">
        <f t="shared" ca="1" si="813"/>
        <v>0</v>
      </c>
      <c r="GJ136">
        <f t="shared" ca="1" si="814"/>
        <v>0</v>
      </c>
      <c r="GK136">
        <f t="shared" ca="1" si="815"/>
        <v>0</v>
      </c>
      <c r="GL136">
        <f t="shared" ca="1" si="816"/>
        <v>0</v>
      </c>
      <c r="GM136">
        <f t="shared" ca="1" si="817"/>
        <v>0</v>
      </c>
      <c r="GN136">
        <f t="shared" ca="1" si="818"/>
        <v>0</v>
      </c>
      <c r="GO136">
        <f t="shared" ca="1" si="819"/>
        <v>0</v>
      </c>
      <c r="GP136">
        <f t="shared" ca="1" si="820"/>
        <v>0</v>
      </c>
      <c r="GQ136">
        <f t="shared" ca="1" si="821"/>
        <v>0</v>
      </c>
      <c r="GR136">
        <f t="shared" ca="1" si="822"/>
        <v>0</v>
      </c>
      <c r="GS136">
        <f t="shared" ca="1" si="823"/>
        <v>0</v>
      </c>
      <c r="GT136">
        <f t="shared" ca="1" si="824"/>
        <v>0</v>
      </c>
      <c r="GU136">
        <f t="shared" ca="1" si="825"/>
        <v>0</v>
      </c>
      <c r="GV136">
        <f t="shared" ca="1" si="826"/>
        <v>0</v>
      </c>
      <c r="GW136">
        <f t="shared" ca="1" si="827"/>
        <v>0</v>
      </c>
      <c r="GX136">
        <f t="shared" ca="1" si="828"/>
        <v>0.5</v>
      </c>
      <c r="GY136">
        <f t="shared" ca="1" si="829"/>
        <v>1</v>
      </c>
      <c r="GZ136">
        <f t="shared" ca="1" si="830"/>
        <v>0</v>
      </c>
      <c r="HA136">
        <f t="shared" ca="1" si="831"/>
        <v>0</v>
      </c>
      <c r="HB136">
        <f t="shared" ca="1" si="832"/>
        <v>0</v>
      </c>
      <c r="HC136">
        <f t="shared" ca="1" si="833"/>
        <v>0</v>
      </c>
      <c r="HD136">
        <f t="shared" ca="1" si="834"/>
        <v>0</v>
      </c>
      <c r="HE136">
        <f t="shared" ca="1" si="835"/>
        <v>0</v>
      </c>
      <c r="HF136">
        <f t="shared" ca="1" si="836"/>
        <v>0</v>
      </c>
      <c r="HG136">
        <f t="shared" ca="1" si="837"/>
        <v>0</v>
      </c>
      <c r="HH136">
        <f t="shared" ca="1" si="838"/>
        <v>0</v>
      </c>
      <c r="HI136">
        <f t="shared" ca="1" si="839"/>
        <v>0</v>
      </c>
    </row>
    <row r="137" spans="2:217" x14ac:dyDescent="0.2">
      <c r="B137" s="2">
        <v>45383</v>
      </c>
      <c r="C137">
        <v>1</v>
      </c>
      <c r="D137">
        <v>1</v>
      </c>
      <c r="E137">
        <v>36</v>
      </c>
      <c r="F137">
        <v>13</v>
      </c>
      <c r="G137" s="5">
        <v>997</v>
      </c>
      <c r="H137">
        <f t="shared" ca="1" si="630"/>
        <v>6.5</v>
      </c>
      <c r="I137">
        <f t="shared" ca="1" si="631"/>
        <v>9</v>
      </c>
      <c r="J137">
        <f t="shared" ca="1" si="632"/>
        <v>10.430042753212371</v>
      </c>
      <c r="K137">
        <f t="shared" ca="1" si="633"/>
        <v>-3.1025925925925852</v>
      </c>
      <c r="L137">
        <f t="shared" ca="1" si="634"/>
        <v>10.430042753212371</v>
      </c>
      <c r="M137">
        <f t="shared" ca="1" si="635"/>
        <v>0</v>
      </c>
      <c r="N137">
        <f t="shared" ca="1" si="636"/>
        <v>0.52618296710117907</v>
      </c>
      <c r="O137">
        <f t="shared" ca="1" si="637"/>
        <v>244.55700000000002</v>
      </c>
      <c r="P137">
        <f t="shared" ca="1" si="638"/>
        <v>235.48499999999899</v>
      </c>
      <c r="Q137">
        <f t="shared" ca="1" si="639"/>
        <v>244.47871089799997</v>
      </c>
      <c r="R137">
        <f t="shared" ca="1" si="640"/>
        <v>53</v>
      </c>
      <c r="S137">
        <f t="shared" ca="1" si="641"/>
        <v>0</v>
      </c>
      <c r="T137">
        <f t="shared" ca="1" si="642"/>
        <v>0.34429556983780851</v>
      </c>
      <c r="U137">
        <f t="shared" ca="1" si="643"/>
        <v>-1</v>
      </c>
      <c r="V137">
        <f t="shared" ca="1" si="644"/>
        <v>1</v>
      </c>
      <c r="W137">
        <f t="shared" ca="1" si="645"/>
        <v>0.34429556983780851</v>
      </c>
      <c r="X137">
        <f t="shared" ca="1" si="646"/>
        <v>1.9</v>
      </c>
      <c r="Y137">
        <f t="shared" ca="1" si="647"/>
        <v>2.74444444444444</v>
      </c>
      <c r="Z137">
        <f t="shared" ca="1" si="648"/>
        <v>3.4833333333333298</v>
      </c>
      <c r="AA137">
        <f t="shared" ca="1" si="649"/>
        <v>5.1370188785246507</v>
      </c>
      <c r="AB137">
        <f t="shared" ca="1" si="650"/>
        <v>-0.2144508295059985</v>
      </c>
      <c r="AC137">
        <f t="shared" ca="1" si="651"/>
        <v>-8.6993060681945096E-17</v>
      </c>
      <c r="AD137">
        <f t="shared" ca="1" si="652"/>
        <v>-2.457287118667435</v>
      </c>
      <c r="AE137">
        <f t="shared" ca="1" si="653"/>
        <v>-5.3263907891516148E-17</v>
      </c>
      <c r="AF137">
        <f t="shared" ca="1" si="654"/>
        <v>-3.2939678418204599</v>
      </c>
      <c r="AG137">
        <f t="shared" ca="1" si="655"/>
        <v>3.2753336396755769E-6</v>
      </c>
      <c r="AH137">
        <f t="shared" ca="1" si="656"/>
        <v>-1.8971005092275601</v>
      </c>
      <c r="AI137">
        <f t="shared" ca="1" si="657"/>
        <v>3.06499867317559E-6</v>
      </c>
      <c r="AJ137">
        <f t="shared" ca="1" si="658"/>
        <v>464.33433484889599</v>
      </c>
      <c r="AK137">
        <f t="shared" ca="1" si="659"/>
        <v>14.028979871136151</v>
      </c>
      <c r="AL137">
        <f t="shared" ca="1" si="660"/>
        <v>13.487767102763751</v>
      </c>
      <c r="AM137">
        <f t="shared" ca="1" si="661"/>
        <v>6.645265393940095</v>
      </c>
      <c r="AN137">
        <f t="shared" ca="1" si="662"/>
        <v>7.7116663030786547</v>
      </c>
      <c r="AO137">
        <f t="shared" ca="1" si="663"/>
        <v>6.3833455002521351</v>
      </c>
      <c r="AP137">
        <f t="shared" ca="1" si="664"/>
        <v>2.0417047137522601</v>
      </c>
      <c r="AQ137">
        <f t="shared" ca="1" si="665"/>
        <v>1.1864996154397751</v>
      </c>
      <c r="AR137">
        <f t="shared" ca="1" si="666"/>
        <v>1.1864996154397751</v>
      </c>
      <c r="AS137">
        <f t="shared" ca="1" si="667"/>
        <v>0.64255320659487947</v>
      </c>
      <c r="AT137">
        <f t="shared" ca="1" si="668"/>
        <v>0.64255320659487947</v>
      </c>
      <c r="AU137">
        <f t="shared" ca="1" si="669"/>
        <v>0.32996299307897747</v>
      </c>
      <c r="AV137">
        <f t="shared" ca="1" si="670"/>
        <v>0.32996299307897747</v>
      </c>
      <c r="AW137">
        <f t="shared" ca="1" si="671"/>
        <v>-0.16</v>
      </c>
      <c r="AX137">
        <f t="shared" ca="1" si="672"/>
        <v>3534.7223721345699</v>
      </c>
      <c r="AY137">
        <f t="shared" ca="1" si="673"/>
        <v>2.1660465485945704</v>
      </c>
      <c r="AZ137">
        <f t="shared" ca="1" si="674"/>
        <v>4.6589380282240143</v>
      </c>
      <c r="BA137">
        <f t="shared" ca="1" si="675"/>
        <v>2.6890331230912499</v>
      </c>
      <c r="BB137">
        <f t="shared" ca="1" si="676"/>
        <v>86.79152443770181</v>
      </c>
      <c r="BC137">
        <f t="shared" ca="1" si="677"/>
        <v>29.689381850270301</v>
      </c>
      <c r="BD137">
        <f t="shared" ca="1" si="678"/>
        <v>6.1570402626809146</v>
      </c>
      <c r="BE137">
        <f t="shared" ca="1" si="679"/>
        <v>0</v>
      </c>
      <c r="BF137">
        <f t="shared" ca="1" si="680"/>
        <v>0</v>
      </c>
      <c r="BG137">
        <f t="shared" ca="1" si="681"/>
        <v>0</v>
      </c>
      <c r="BH137">
        <f t="shared" ca="1" si="682"/>
        <v>4.2355262349845999</v>
      </c>
      <c r="BI137">
        <f t="shared" ca="1" si="683"/>
        <v>2.4919892604735998</v>
      </c>
      <c r="BJ137">
        <f t="shared" ca="1" si="684"/>
        <v>2.1952075238374098</v>
      </c>
      <c r="BK137">
        <f t="shared" ca="1" si="685"/>
        <v>0</v>
      </c>
      <c r="BL137">
        <f t="shared" ca="1" si="686"/>
        <v>0</v>
      </c>
      <c r="BM137">
        <f t="shared" ca="1" si="687"/>
        <v>9.0636280614948959</v>
      </c>
      <c r="BN137">
        <f t="shared" ca="1" si="688"/>
        <v>9.0636280614948959</v>
      </c>
      <c r="BO137">
        <f t="shared" ca="1" si="689"/>
        <v>11.736346702511746</v>
      </c>
      <c r="BP137">
        <f t="shared" ca="1" si="690"/>
        <v>11.472981179179261</v>
      </c>
      <c r="BQ137">
        <f t="shared" ca="1" si="691"/>
        <v>44.344666946113705</v>
      </c>
      <c r="BR137">
        <f t="shared" ca="1" si="692"/>
        <v>0</v>
      </c>
      <c r="BS137">
        <f t="shared" ca="1" si="693"/>
        <v>0</v>
      </c>
      <c r="BT137">
        <f t="shared" ca="1" si="694"/>
        <v>2.4919892604735998</v>
      </c>
      <c r="BU137">
        <f t="shared" ca="1" si="695"/>
        <v>0</v>
      </c>
      <c r="BV137">
        <f t="shared" ca="1" si="696"/>
        <v>6.4968596843159396</v>
      </c>
      <c r="BW137">
        <f t="shared" ca="1" si="697"/>
        <v>0</v>
      </c>
      <c r="BX137">
        <f t="shared" ca="1" si="698"/>
        <v>32.772213246024549</v>
      </c>
      <c r="BY137">
        <f t="shared" ca="1" si="699"/>
        <v>0</v>
      </c>
      <c r="BZ137">
        <f t="shared" ca="1" si="700"/>
        <v>0</v>
      </c>
      <c r="CA137">
        <f t="shared" ca="1" si="701"/>
        <v>29.689381850270301</v>
      </c>
      <c r="CB137">
        <f t="shared" ca="1" si="702"/>
        <v>2.1952075238374098</v>
      </c>
      <c r="CC137">
        <f t="shared" ca="1" si="703"/>
        <v>0</v>
      </c>
      <c r="CD137">
        <f t="shared" ca="1" si="704"/>
        <v>0</v>
      </c>
      <c r="CE137">
        <f t="shared" ca="1" si="705"/>
        <v>2.4919892604735998</v>
      </c>
      <c r="CF137">
        <f t="shared" ca="1" si="706"/>
        <v>6.4968596843159396</v>
      </c>
      <c r="CG137">
        <f t="shared" ca="1" si="707"/>
        <v>2.9086104205229448</v>
      </c>
      <c r="CH137">
        <f t="shared" ca="1" si="708"/>
        <v>13.7880028287183</v>
      </c>
      <c r="CI137">
        <f t="shared" ca="1" si="709"/>
        <v>24.3001513338046</v>
      </c>
      <c r="CJ137">
        <f t="shared" ca="1" si="710"/>
        <v>4.2355262349845999</v>
      </c>
      <c r="CK137">
        <f t="shared" ca="1" si="711"/>
        <v>0</v>
      </c>
      <c r="CL137">
        <f t="shared" ca="1" si="712"/>
        <v>0</v>
      </c>
      <c r="CM137">
        <f t="shared" ca="1" si="713"/>
        <v>34.085000000000001</v>
      </c>
      <c r="CN137">
        <f t="shared" ca="1" si="714"/>
        <v>44.981814655348799</v>
      </c>
      <c r="CO137">
        <f t="shared" ca="1" si="715"/>
        <v>2.1952075238374098</v>
      </c>
      <c r="CP137">
        <f t="shared" ca="1" si="716"/>
        <v>0</v>
      </c>
      <c r="CQ137">
        <f t="shared" ca="1" si="717"/>
        <v>23.976640125262001</v>
      </c>
      <c r="CR137">
        <f t="shared" ca="1" si="718"/>
        <v>0</v>
      </c>
      <c r="CS137">
        <f t="shared" ca="1" si="719"/>
        <v>0</v>
      </c>
      <c r="CT137">
        <f t="shared" ca="1" si="720"/>
        <v>0</v>
      </c>
      <c r="CU137">
        <f t="shared" ca="1" si="721"/>
        <v>0</v>
      </c>
      <c r="CV137">
        <f t="shared" ca="1" si="722"/>
        <v>0</v>
      </c>
      <c r="CW137">
        <f t="shared" ca="1" si="723"/>
        <v>2.4919892604735998</v>
      </c>
      <c r="CX137">
        <f t="shared" ca="1" si="724"/>
        <v>12.4600775720059</v>
      </c>
      <c r="CY137">
        <f t="shared" ca="1" si="725"/>
        <v>71.590649092970438</v>
      </c>
      <c r="CZ137">
        <f t="shared" ca="1" si="726"/>
        <v>0</v>
      </c>
      <c r="DA137">
        <f t="shared" ca="1" si="727"/>
        <v>1.61978009259259</v>
      </c>
      <c r="DB137">
        <f t="shared" ca="1" si="728"/>
        <v>0</v>
      </c>
      <c r="DC137">
        <f t="shared" ca="1" si="729"/>
        <v>-3.3939748677248653</v>
      </c>
      <c r="DD137">
        <f t="shared" ca="1" si="730"/>
        <v>-0.75540509259259003</v>
      </c>
      <c r="DE137">
        <f t="shared" ca="1" si="731"/>
        <v>-2.8093093348450449</v>
      </c>
      <c r="DF137">
        <f t="shared" ca="1" si="732"/>
        <v>-0.73248063114134498</v>
      </c>
      <c r="DG137">
        <f t="shared" ca="1" si="733"/>
        <v>-3.1025925925925852</v>
      </c>
      <c r="DH137">
        <f t="shared" ca="1" si="734"/>
        <v>0</v>
      </c>
      <c r="DI137">
        <f t="shared" ca="1" si="735"/>
        <v>0.15476190476190399</v>
      </c>
      <c r="DJ137">
        <f t="shared" ca="1" si="736"/>
        <v>9.5</v>
      </c>
      <c r="DK137">
        <f t="shared" ca="1" si="737"/>
        <v>3</v>
      </c>
      <c r="DL137">
        <f t="shared" ca="1" si="738"/>
        <v>1.5</v>
      </c>
      <c r="DM137">
        <f t="shared" ca="1" si="739"/>
        <v>0</v>
      </c>
      <c r="DN137">
        <f t="shared" ca="1" si="740"/>
        <v>0</v>
      </c>
      <c r="DO137">
        <f t="shared" ca="1" si="741"/>
        <v>0</v>
      </c>
      <c r="DP137">
        <f t="shared" ca="1" si="742"/>
        <v>0.5</v>
      </c>
      <c r="DQ137">
        <f t="shared" ca="1" si="743"/>
        <v>0.5</v>
      </c>
      <c r="DR137">
        <f t="shared" ca="1" si="744"/>
        <v>1</v>
      </c>
      <c r="DS137">
        <f t="shared" ca="1" si="745"/>
        <v>0.5</v>
      </c>
      <c r="DT137">
        <f t="shared" ca="1" si="746"/>
        <v>1</v>
      </c>
      <c r="DU137">
        <f t="shared" ca="1" si="747"/>
        <v>3</v>
      </c>
      <c r="DV137">
        <f t="shared" ca="1" si="748"/>
        <v>2</v>
      </c>
      <c r="DW137">
        <f t="shared" ca="1" si="749"/>
        <v>0</v>
      </c>
      <c r="DX137">
        <f t="shared" ca="1" si="750"/>
        <v>0</v>
      </c>
      <c r="DY137">
        <f t="shared" ca="1" si="751"/>
        <v>0</v>
      </c>
      <c r="DZ137">
        <f t="shared" ca="1" si="752"/>
        <v>1</v>
      </c>
      <c r="EA137">
        <f t="shared" ca="1" si="753"/>
        <v>-2.8004499999999899</v>
      </c>
      <c r="EB137">
        <f t="shared" ca="1" si="754"/>
        <v>31.910600000000002</v>
      </c>
      <c r="EC137">
        <f t="shared" ca="1" si="755"/>
        <v>0</v>
      </c>
      <c r="ED137">
        <f t="shared" ca="1" si="756"/>
        <v>0</v>
      </c>
      <c r="EE137">
        <f t="shared" ca="1" si="757"/>
        <v>0</v>
      </c>
      <c r="EF137">
        <f t="shared" ca="1" si="758"/>
        <v>0</v>
      </c>
      <c r="EG137">
        <f t="shared" ca="1" si="759"/>
        <v>0</v>
      </c>
      <c r="EH137">
        <f t="shared" ca="1" si="760"/>
        <v>0.5</v>
      </c>
      <c r="EI137">
        <f t="shared" ca="1" si="761"/>
        <v>0</v>
      </c>
      <c r="EJ137">
        <f t="shared" ca="1" si="762"/>
        <v>0</v>
      </c>
      <c r="EK137">
        <f t="shared" ca="1" si="763"/>
        <v>0</v>
      </c>
      <c r="EL137">
        <f t="shared" ca="1" si="764"/>
        <v>0</v>
      </c>
      <c r="EM137">
        <f t="shared" ca="1" si="765"/>
        <v>0</v>
      </c>
      <c r="EN137">
        <f t="shared" ca="1" si="766"/>
        <v>0</v>
      </c>
      <c r="EO137">
        <f t="shared" ca="1" si="767"/>
        <v>0</v>
      </c>
      <c r="EP137">
        <f t="shared" ca="1" si="768"/>
        <v>0</v>
      </c>
      <c r="EQ137">
        <f t="shared" ca="1" si="769"/>
        <v>0</v>
      </c>
      <c r="ER137">
        <f t="shared" ca="1" si="770"/>
        <v>0.5</v>
      </c>
      <c r="ES137">
        <f t="shared" ca="1" si="771"/>
        <v>0</v>
      </c>
      <c r="ET137">
        <f t="shared" ca="1" si="772"/>
        <v>0</v>
      </c>
      <c r="EU137">
        <f t="shared" ca="1" si="773"/>
        <v>0</v>
      </c>
      <c r="EV137">
        <f t="shared" ca="1" si="774"/>
        <v>0</v>
      </c>
      <c r="EW137">
        <f t="shared" ca="1" si="775"/>
        <v>0</v>
      </c>
      <c r="EX137">
        <f t="shared" ca="1" si="776"/>
        <v>0</v>
      </c>
      <c r="EY137">
        <f t="shared" ca="1" si="777"/>
        <v>0</v>
      </c>
      <c r="EZ137">
        <f t="shared" ca="1" si="778"/>
        <v>0</v>
      </c>
      <c r="FA137">
        <f t="shared" ca="1" si="779"/>
        <v>0</v>
      </c>
      <c r="FB137">
        <f t="shared" ca="1" si="780"/>
        <v>0</v>
      </c>
      <c r="FC137">
        <f t="shared" ca="1" si="781"/>
        <v>0</v>
      </c>
      <c r="FD137">
        <f t="shared" ca="1" si="782"/>
        <v>0</v>
      </c>
      <c r="FE137">
        <f t="shared" ca="1" si="783"/>
        <v>0</v>
      </c>
      <c r="FF137">
        <f t="shared" ca="1" si="784"/>
        <v>0</v>
      </c>
      <c r="FG137">
        <f t="shared" ca="1" si="785"/>
        <v>0</v>
      </c>
      <c r="FH137">
        <f t="shared" ca="1" si="786"/>
        <v>0</v>
      </c>
      <c r="FI137">
        <f t="shared" ca="1" si="787"/>
        <v>0</v>
      </c>
      <c r="FJ137">
        <f t="shared" ca="1" si="788"/>
        <v>0</v>
      </c>
      <c r="FK137">
        <f t="shared" ca="1" si="789"/>
        <v>0.5</v>
      </c>
      <c r="FL137">
        <f t="shared" ca="1" si="790"/>
        <v>0</v>
      </c>
      <c r="FM137">
        <f t="shared" ca="1" si="791"/>
        <v>0</v>
      </c>
      <c r="FN137">
        <f t="shared" ca="1" si="792"/>
        <v>0</v>
      </c>
      <c r="FO137">
        <f t="shared" ca="1" si="793"/>
        <v>0</v>
      </c>
      <c r="FP137">
        <f t="shared" ca="1" si="794"/>
        <v>0</v>
      </c>
      <c r="FQ137">
        <f t="shared" ca="1" si="795"/>
        <v>0</v>
      </c>
      <c r="FR137">
        <f t="shared" ca="1" si="796"/>
        <v>0</v>
      </c>
      <c r="FS137">
        <f t="shared" ca="1" si="797"/>
        <v>0</v>
      </c>
      <c r="FT137">
        <f t="shared" ca="1" si="798"/>
        <v>0</v>
      </c>
      <c r="FU137">
        <f t="shared" ca="1" si="799"/>
        <v>1.5</v>
      </c>
      <c r="FV137">
        <f t="shared" ca="1" si="800"/>
        <v>0</v>
      </c>
      <c r="FW137">
        <f t="shared" ca="1" si="801"/>
        <v>0</v>
      </c>
      <c r="FX137">
        <f t="shared" ca="1" si="802"/>
        <v>0</v>
      </c>
      <c r="FY137">
        <f t="shared" ca="1" si="803"/>
        <v>0</v>
      </c>
      <c r="FZ137">
        <f t="shared" ca="1" si="804"/>
        <v>0</v>
      </c>
      <c r="GA137">
        <f t="shared" ca="1" si="805"/>
        <v>0</v>
      </c>
      <c r="GB137">
        <f t="shared" ca="1" si="806"/>
        <v>0</v>
      </c>
      <c r="GC137">
        <f t="shared" ca="1" si="807"/>
        <v>0</v>
      </c>
      <c r="GD137">
        <f t="shared" ca="1" si="808"/>
        <v>0</v>
      </c>
      <c r="GE137">
        <f t="shared" ca="1" si="809"/>
        <v>0</v>
      </c>
      <c r="GF137">
        <f t="shared" ca="1" si="810"/>
        <v>0</v>
      </c>
      <c r="GG137">
        <f t="shared" ca="1" si="811"/>
        <v>0</v>
      </c>
      <c r="GH137">
        <f t="shared" ca="1" si="812"/>
        <v>0</v>
      </c>
      <c r="GI137">
        <f t="shared" ca="1" si="813"/>
        <v>0</v>
      </c>
      <c r="GJ137">
        <f t="shared" ca="1" si="814"/>
        <v>0</v>
      </c>
      <c r="GK137">
        <f t="shared" ca="1" si="815"/>
        <v>0</v>
      </c>
      <c r="GL137">
        <f t="shared" ca="1" si="816"/>
        <v>0</v>
      </c>
      <c r="GM137">
        <f t="shared" ca="1" si="817"/>
        <v>0</v>
      </c>
      <c r="GN137">
        <f t="shared" ca="1" si="818"/>
        <v>0</v>
      </c>
      <c r="GO137">
        <f t="shared" ca="1" si="819"/>
        <v>0</v>
      </c>
      <c r="GP137">
        <f t="shared" ca="1" si="820"/>
        <v>0</v>
      </c>
      <c r="GQ137">
        <f t="shared" ca="1" si="821"/>
        <v>0</v>
      </c>
      <c r="GR137">
        <f t="shared" ca="1" si="822"/>
        <v>0</v>
      </c>
      <c r="GS137">
        <f t="shared" ca="1" si="823"/>
        <v>0</v>
      </c>
      <c r="GT137">
        <f t="shared" ca="1" si="824"/>
        <v>0</v>
      </c>
      <c r="GU137">
        <f t="shared" ca="1" si="825"/>
        <v>0</v>
      </c>
      <c r="GV137">
        <f t="shared" ca="1" si="826"/>
        <v>0</v>
      </c>
      <c r="GW137">
        <f t="shared" ca="1" si="827"/>
        <v>0</v>
      </c>
      <c r="GX137">
        <f t="shared" ca="1" si="828"/>
        <v>0.5</v>
      </c>
      <c r="GY137">
        <f t="shared" ca="1" si="829"/>
        <v>1</v>
      </c>
      <c r="GZ137">
        <f t="shared" ca="1" si="830"/>
        <v>0</v>
      </c>
      <c r="HA137">
        <f t="shared" ca="1" si="831"/>
        <v>0</v>
      </c>
      <c r="HB137">
        <f t="shared" ca="1" si="832"/>
        <v>0</v>
      </c>
      <c r="HC137">
        <f t="shared" ca="1" si="833"/>
        <v>0</v>
      </c>
      <c r="HD137">
        <f t="shared" ca="1" si="834"/>
        <v>0</v>
      </c>
      <c r="HE137">
        <f t="shared" ca="1" si="835"/>
        <v>0</v>
      </c>
      <c r="HF137">
        <f t="shared" ca="1" si="836"/>
        <v>0</v>
      </c>
      <c r="HG137">
        <f t="shared" ca="1" si="837"/>
        <v>0</v>
      </c>
      <c r="HH137">
        <f t="shared" ca="1" si="838"/>
        <v>0</v>
      </c>
      <c r="HI137">
        <f t="shared" ca="1" si="839"/>
        <v>0</v>
      </c>
    </row>
    <row r="138" spans="2:217" x14ac:dyDescent="0.2">
      <c r="B138" s="2">
        <v>45383</v>
      </c>
      <c r="C138">
        <v>1</v>
      </c>
      <c r="D138">
        <v>1</v>
      </c>
      <c r="E138">
        <v>36</v>
      </c>
      <c r="F138">
        <v>14</v>
      </c>
      <c r="G138" s="5">
        <v>724</v>
      </c>
      <c r="H138">
        <f t="shared" ca="1" si="630"/>
        <v>6.5</v>
      </c>
      <c r="I138">
        <f t="shared" ca="1" si="631"/>
        <v>9</v>
      </c>
      <c r="J138">
        <f t="shared" ca="1" si="632"/>
        <v>10.339541761148871</v>
      </c>
      <c r="K138">
        <f t="shared" ca="1" si="633"/>
        <v>-3.0842592592592553</v>
      </c>
      <c r="L138">
        <f t="shared" ca="1" si="634"/>
        <v>10.339541761148871</v>
      </c>
      <c r="M138">
        <f t="shared" ca="1" si="635"/>
        <v>0</v>
      </c>
      <c r="N138">
        <f t="shared" ca="1" si="636"/>
        <v>0.52618296710117907</v>
      </c>
      <c r="O138">
        <f t="shared" ca="1" si="637"/>
        <v>244.55700000000002</v>
      </c>
      <c r="P138">
        <f t="shared" ca="1" si="638"/>
        <v>235.48499999999899</v>
      </c>
      <c r="Q138">
        <f t="shared" ca="1" si="639"/>
        <v>244.47871089799997</v>
      </c>
      <c r="R138">
        <f t="shared" ca="1" si="640"/>
        <v>53</v>
      </c>
      <c r="S138">
        <f t="shared" ca="1" si="641"/>
        <v>0</v>
      </c>
      <c r="T138">
        <f t="shared" ca="1" si="642"/>
        <v>0.34429556471920797</v>
      </c>
      <c r="U138">
        <f t="shared" ca="1" si="643"/>
        <v>-1</v>
      </c>
      <c r="V138">
        <f t="shared" ca="1" si="644"/>
        <v>1</v>
      </c>
      <c r="W138">
        <f t="shared" ca="1" si="645"/>
        <v>0.34429556471920797</v>
      </c>
      <c r="X138">
        <f t="shared" ca="1" si="646"/>
        <v>1.8</v>
      </c>
      <c r="Y138">
        <f t="shared" ca="1" si="647"/>
        <v>2.5444444444444398</v>
      </c>
      <c r="Z138">
        <f t="shared" ca="1" si="648"/>
        <v>3.18333333333333</v>
      </c>
      <c r="AA138">
        <f t="shared" ca="1" si="649"/>
        <v>5.1388661145988008</v>
      </c>
      <c r="AB138">
        <f t="shared" ca="1" si="650"/>
        <v>-0.21445055807621299</v>
      </c>
      <c r="AC138">
        <f t="shared" ca="1" si="651"/>
        <v>-1.5221110665540029E-16</v>
      </c>
      <c r="AD138">
        <f t="shared" ca="1" si="652"/>
        <v>-2.4578536430799849</v>
      </c>
      <c r="AE138">
        <f t="shared" ca="1" si="653"/>
        <v>-1.038174722295078E-16</v>
      </c>
      <c r="AF138">
        <f t="shared" ca="1" si="654"/>
        <v>-3.2939631622879446</v>
      </c>
      <c r="AG138">
        <f t="shared" ca="1" si="655"/>
        <v>3.2753443585035619E-6</v>
      </c>
      <c r="AH138">
        <f t="shared" ca="1" si="656"/>
        <v>-1.8971004727333449</v>
      </c>
      <c r="AI138">
        <f t="shared" ca="1" si="657"/>
        <v>3.06499867317559E-6</v>
      </c>
      <c r="AJ138">
        <f t="shared" ca="1" si="658"/>
        <v>464.33433484889599</v>
      </c>
      <c r="AK138">
        <f t="shared" ca="1" si="659"/>
        <v>14.028979871136151</v>
      </c>
      <c r="AL138">
        <f t="shared" ca="1" si="660"/>
        <v>13.487767102763751</v>
      </c>
      <c r="AM138">
        <f t="shared" ca="1" si="661"/>
        <v>6.645265393940095</v>
      </c>
      <c r="AN138">
        <f t="shared" ca="1" si="662"/>
        <v>7.7116663030786547</v>
      </c>
      <c r="AO138">
        <f t="shared" ca="1" si="663"/>
        <v>6.3833455002521351</v>
      </c>
      <c r="AP138">
        <f t="shared" ca="1" si="664"/>
        <v>2.0417047137522601</v>
      </c>
      <c r="AQ138">
        <f t="shared" ca="1" si="665"/>
        <v>1.1864996154397751</v>
      </c>
      <c r="AR138">
        <f t="shared" ca="1" si="666"/>
        <v>1.1864996154397751</v>
      </c>
      <c r="AS138">
        <f t="shared" ca="1" si="667"/>
        <v>0.64255320659487947</v>
      </c>
      <c r="AT138">
        <f t="shared" ca="1" si="668"/>
        <v>0.64255320659487947</v>
      </c>
      <c r="AU138">
        <f t="shared" ca="1" si="669"/>
        <v>0.31815160329743952</v>
      </c>
      <c r="AV138">
        <f t="shared" ca="1" si="670"/>
        <v>0.31815160329743952</v>
      </c>
      <c r="AW138">
        <f t="shared" ca="1" si="671"/>
        <v>-0.16</v>
      </c>
      <c r="AX138">
        <f t="shared" ca="1" si="672"/>
        <v>3534.7223721345699</v>
      </c>
      <c r="AY138">
        <f t="shared" ca="1" si="673"/>
        <v>2.1660465485945704</v>
      </c>
      <c r="AZ138">
        <f t="shared" ca="1" si="674"/>
        <v>4.6589380282240143</v>
      </c>
      <c r="BA138">
        <f t="shared" ca="1" si="675"/>
        <v>2.6890331230912499</v>
      </c>
      <c r="BB138">
        <f t="shared" ca="1" si="676"/>
        <v>86.79152443770181</v>
      </c>
      <c r="BC138">
        <f t="shared" ca="1" si="677"/>
        <v>29.689381850270301</v>
      </c>
      <c r="BD138">
        <f t="shared" ca="1" si="678"/>
        <v>6.1570402626809146</v>
      </c>
      <c r="BE138">
        <f t="shared" ca="1" si="679"/>
        <v>0</v>
      </c>
      <c r="BF138">
        <f t="shared" ca="1" si="680"/>
        <v>0</v>
      </c>
      <c r="BG138">
        <f t="shared" ca="1" si="681"/>
        <v>0</v>
      </c>
      <c r="BH138">
        <f t="shared" ca="1" si="682"/>
        <v>4.2355262349845999</v>
      </c>
      <c r="BI138">
        <f t="shared" ca="1" si="683"/>
        <v>2.4919892604735998</v>
      </c>
      <c r="BJ138">
        <f t="shared" ca="1" si="684"/>
        <v>2.1952075238374098</v>
      </c>
      <c r="BK138">
        <f t="shared" ca="1" si="685"/>
        <v>0</v>
      </c>
      <c r="BL138">
        <f t="shared" ca="1" si="686"/>
        <v>0</v>
      </c>
      <c r="BM138">
        <f t="shared" ca="1" si="687"/>
        <v>9.0636280614948959</v>
      </c>
      <c r="BN138">
        <f t="shared" ca="1" si="688"/>
        <v>9.0636280614948959</v>
      </c>
      <c r="BO138">
        <f t="shared" ca="1" si="689"/>
        <v>11.736346702511746</v>
      </c>
      <c r="BP138">
        <f t="shared" ca="1" si="690"/>
        <v>11.472981179179261</v>
      </c>
      <c r="BQ138">
        <f t="shared" ca="1" si="691"/>
        <v>44.344666946113705</v>
      </c>
      <c r="BR138">
        <f t="shared" ca="1" si="692"/>
        <v>0</v>
      </c>
      <c r="BS138">
        <f t="shared" ca="1" si="693"/>
        <v>0</v>
      </c>
      <c r="BT138">
        <f t="shared" ca="1" si="694"/>
        <v>2.4919892604735998</v>
      </c>
      <c r="BU138">
        <f t="shared" ca="1" si="695"/>
        <v>0</v>
      </c>
      <c r="BV138">
        <f t="shared" ca="1" si="696"/>
        <v>6.4968596843159396</v>
      </c>
      <c r="BW138">
        <f t="shared" ca="1" si="697"/>
        <v>0</v>
      </c>
      <c r="BX138">
        <f t="shared" ca="1" si="698"/>
        <v>32.772213246024549</v>
      </c>
      <c r="BY138">
        <f t="shared" ca="1" si="699"/>
        <v>0</v>
      </c>
      <c r="BZ138">
        <f t="shared" ca="1" si="700"/>
        <v>0</v>
      </c>
      <c r="CA138">
        <f t="shared" ca="1" si="701"/>
        <v>29.689381850270301</v>
      </c>
      <c r="CB138">
        <f t="shared" ca="1" si="702"/>
        <v>2.1952075238374098</v>
      </c>
      <c r="CC138">
        <f t="shared" ca="1" si="703"/>
        <v>0</v>
      </c>
      <c r="CD138">
        <f t="shared" ca="1" si="704"/>
        <v>0</v>
      </c>
      <c r="CE138">
        <f t="shared" ca="1" si="705"/>
        <v>2.4919892604735998</v>
      </c>
      <c r="CF138">
        <f t="shared" ca="1" si="706"/>
        <v>6.4968596843159396</v>
      </c>
      <c r="CG138">
        <f t="shared" ca="1" si="707"/>
        <v>2.9086104205229448</v>
      </c>
      <c r="CH138">
        <f t="shared" ca="1" si="708"/>
        <v>13.7880028287183</v>
      </c>
      <c r="CI138">
        <f t="shared" ca="1" si="709"/>
        <v>24.3001513338046</v>
      </c>
      <c r="CJ138">
        <f t="shared" ca="1" si="710"/>
        <v>4.2355262349845999</v>
      </c>
      <c r="CK138">
        <f t="shared" ca="1" si="711"/>
        <v>0</v>
      </c>
      <c r="CL138">
        <f t="shared" ca="1" si="712"/>
        <v>0</v>
      </c>
      <c r="CM138">
        <f t="shared" ca="1" si="713"/>
        <v>34.085000000000001</v>
      </c>
      <c r="CN138">
        <f t="shared" ca="1" si="714"/>
        <v>44.981814655348799</v>
      </c>
      <c r="CO138">
        <f t="shared" ca="1" si="715"/>
        <v>2.1952075238374098</v>
      </c>
      <c r="CP138">
        <f t="shared" ca="1" si="716"/>
        <v>0</v>
      </c>
      <c r="CQ138">
        <f t="shared" ca="1" si="717"/>
        <v>23.976640125262001</v>
      </c>
      <c r="CR138">
        <f t="shared" ca="1" si="718"/>
        <v>0</v>
      </c>
      <c r="CS138">
        <f t="shared" ca="1" si="719"/>
        <v>0</v>
      </c>
      <c r="CT138">
        <f t="shared" ca="1" si="720"/>
        <v>0</v>
      </c>
      <c r="CU138">
        <f t="shared" ca="1" si="721"/>
        <v>0</v>
      </c>
      <c r="CV138">
        <f t="shared" ca="1" si="722"/>
        <v>0</v>
      </c>
      <c r="CW138">
        <f t="shared" ca="1" si="723"/>
        <v>2.4919892604735998</v>
      </c>
      <c r="CX138">
        <f t="shared" ca="1" si="724"/>
        <v>12.4600775720059</v>
      </c>
      <c r="CY138">
        <f t="shared" ca="1" si="725"/>
        <v>71.561261337868387</v>
      </c>
      <c r="CZ138">
        <f t="shared" ca="1" si="726"/>
        <v>0</v>
      </c>
      <c r="DA138">
        <f t="shared" ca="1" si="727"/>
        <v>1.61978009259259</v>
      </c>
      <c r="DB138">
        <f t="shared" ca="1" si="728"/>
        <v>0</v>
      </c>
      <c r="DC138">
        <f t="shared" ca="1" si="729"/>
        <v>-3.3491704459561551</v>
      </c>
      <c r="DD138">
        <f t="shared" ca="1" si="730"/>
        <v>-0.72102229780800997</v>
      </c>
      <c r="DE138">
        <f t="shared" ca="1" si="731"/>
        <v>-2.8774421296296246</v>
      </c>
      <c r="DF138">
        <f t="shared" ca="1" si="732"/>
        <v>-0.73248063114134498</v>
      </c>
      <c r="DG138">
        <f t="shared" ca="1" si="733"/>
        <v>-3.0842592592592553</v>
      </c>
      <c r="DH138">
        <f t="shared" ca="1" si="734"/>
        <v>0</v>
      </c>
      <c r="DI138">
        <f t="shared" ca="1" si="735"/>
        <v>0.15476190476190399</v>
      </c>
      <c r="DJ138">
        <f t="shared" ca="1" si="736"/>
        <v>9.5</v>
      </c>
      <c r="DK138">
        <f t="shared" ca="1" si="737"/>
        <v>3</v>
      </c>
      <c r="DL138">
        <f t="shared" ca="1" si="738"/>
        <v>1.5</v>
      </c>
      <c r="DM138">
        <f t="shared" ca="1" si="739"/>
        <v>0</v>
      </c>
      <c r="DN138">
        <f t="shared" ca="1" si="740"/>
        <v>0</v>
      </c>
      <c r="DO138">
        <f t="shared" ca="1" si="741"/>
        <v>0</v>
      </c>
      <c r="DP138">
        <f t="shared" ca="1" si="742"/>
        <v>0.5</v>
      </c>
      <c r="DQ138">
        <f t="shared" ca="1" si="743"/>
        <v>0.5</v>
      </c>
      <c r="DR138">
        <f t="shared" ca="1" si="744"/>
        <v>1</v>
      </c>
      <c r="DS138">
        <f t="shared" ca="1" si="745"/>
        <v>0.5</v>
      </c>
      <c r="DT138">
        <f t="shared" ca="1" si="746"/>
        <v>1</v>
      </c>
      <c r="DU138">
        <f t="shared" ca="1" si="747"/>
        <v>3</v>
      </c>
      <c r="DV138">
        <f t="shared" ca="1" si="748"/>
        <v>2</v>
      </c>
      <c r="DW138">
        <f t="shared" ca="1" si="749"/>
        <v>0</v>
      </c>
      <c r="DX138">
        <f t="shared" ca="1" si="750"/>
        <v>0</v>
      </c>
      <c r="DY138">
        <f t="shared" ca="1" si="751"/>
        <v>0</v>
      </c>
      <c r="DZ138">
        <f t="shared" ca="1" si="752"/>
        <v>1</v>
      </c>
      <c r="EA138">
        <f t="shared" ca="1" si="753"/>
        <v>-2.8004499999999899</v>
      </c>
      <c r="EB138">
        <f t="shared" ca="1" si="754"/>
        <v>31.910600000000002</v>
      </c>
      <c r="EC138">
        <f t="shared" ca="1" si="755"/>
        <v>0</v>
      </c>
      <c r="ED138">
        <f t="shared" ca="1" si="756"/>
        <v>0</v>
      </c>
      <c r="EE138">
        <f t="shared" ca="1" si="757"/>
        <v>0</v>
      </c>
      <c r="EF138">
        <f t="shared" ca="1" si="758"/>
        <v>0</v>
      </c>
      <c r="EG138">
        <f t="shared" ca="1" si="759"/>
        <v>0</v>
      </c>
      <c r="EH138">
        <f t="shared" ca="1" si="760"/>
        <v>0.5</v>
      </c>
      <c r="EI138">
        <f t="shared" ca="1" si="761"/>
        <v>0</v>
      </c>
      <c r="EJ138">
        <f t="shared" ca="1" si="762"/>
        <v>0</v>
      </c>
      <c r="EK138">
        <f t="shared" ca="1" si="763"/>
        <v>0</v>
      </c>
      <c r="EL138">
        <f t="shared" ca="1" si="764"/>
        <v>0</v>
      </c>
      <c r="EM138">
        <f t="shared" ca="1" si="765"/>
        <v>0</v>
      </c>
      <c r="EN138">
        <f t="shared" ca="1" si="766"/>
        <v>0</v>
      </c>
      <c r="EO138">
        <f t="shared" ca="1" si="767"/>
        <v>0</v>
      </c>
      <c r="EP138">
        <f t="shared" ca="1" si="768"/>
        <v>0</v>
      </c>
      <c r="EQ138">
        <f t="shared" ca="1" si="769"/>
        <v>0</v>
      </c>
      <c r="ER138">
        <f t="shared" ca="1" si="770"/>
        <v>0.5</v>
      </c>
      <c r="ES138">
        <f t="shared" ca="1" si="771"/>
        <v>0</v>
      </c>
      <c r="ET138">
        <f t="shared" ca="1" si="772"/>
        <v>0</v>
      </c>
      <c r="EU138">
        <f t="shared" ca="1" si="773"/>
        <v>0</v>
      </c>
      <c r="EV138">
        <f t="shared" ca="1" si="774"/>
        <v>0</v>
      </c>
      <c r="EW138">
        <f t="shared" ca="1" si="775"/>
        <v>0</v>
      </c>
      <c r="EX138">
        <f t="shared" ca="1" si="776"/>
        <v>0</v>
      </c>
      <c r="EY138">
        <f t="shared" ca="1" si="777"/>
        <v>0</v>
      </c>
      <c r="EZ138">
        <f t="shared" ca="1" si="778"/>
        <v>0</v>
      </c>
      <c r="FA138">
        <f t="shared" ca="1" si="779"/>
        <v>0</v>
      </c>
      <c r="FB138">
        <f t="shared" ca="1" si="780"/>
        <v>0</v>
      </c>
      <c r="FC138">
        <f t="shared" ca="1" si="781"/>
        <v>0</v>
      </c>
      <c r="FD138">
        <f t="shared" ca="1" si="782"/>
        <v>0</v>
      </c>
      <c r="FE138">
        <f t="shared" ca="1" si="783"/>
        <v>0</v>
      </c>
      <c r="FF138">
        <f t="shared" ca="1" si="784"/>
        <v>0</v>
      </c>
      <c r="FG138">
        <f t="shared" ca="1" si="785"/>
        <v>0</v>
      </c>
      <c r="FH138">
        <f t="shared" ca="1" si="786"/>
        <v>0</v>
      </c>
      <c r="FI138">
        <f t="shared" ca="1" si="787"/>
        <v>0</v>
      </c>
      <c r="FJ138">
        <f t="shared" ca="1" si="788"/>
        <v>0</v>
      </c>
      <c r="FK138">
        <f t="shared" ca="1" si="789"/>
        <v>0.5</v>
      </c>
      <c r="FL138">
        <f t="shared" ca="1" si="790"/>
        <v>0</v>
      </c>
      <c r="FM138">
        <f t="shared" ca="1" si="791"/>
        <v>0</v>
      </c>
      <c r="FN138">
        <f t="shared" ca="1" si="792"/>
        <v>0</v>
      </c>
      <c r="FO138">
        <f t="shared" ca="1" si="793"/>
        <v>0</v>
      </c>
      <c r="FP138">
        <f t="shared" ca="1" si="794"/>
        <v>0</v>
      </c>
      <c r="FQ138">
        <f t="shared" ca="1" si="795"/>
        <v>0</v>
      </c>
      <c r="FR138">
        <f t="shared" ca="1" si="796"/>
        <v>0</v>
      </c>
      <c r="FS138">
        <f t="shared" ca="1" si="797"/>
        <v>0</v>
      </c>
      <c r="FT138">
        <f t="shared" ca="1" si="798"/>
        <v>0</v>
      </c>
      <c r="FU138">
        <f t="shared" ca="1" si="799"/>
        <v>1.5</v>
      </c>
      <c r="FV138">
        <f t="shared" ca="1" si="800"/>
        <v>0</v>
      </c>
      <c r="FW138">
        <f t="shared" ca="1" si="801"/>
        <v>0</v>
      </c>
      <c r="FX138">
        <f t="shared" ca="1" si="802"/>
        <v>0</v>
      </c>
      <c r="FY138">
        <f t="shared" ca="1" si="803"/>
        <v>0</v>
      </c>
      <c r="FZ138">
        <f t="shared" ca="1" si="804"/>
        <v>0</v>
      </c>
      <c r="GA138">
        <f t="shared" ca="1" si="805"/>
        <v>0</v>
      </c>
      <c r="GB138">
        <f t="shared" ca="1" si="806"/>
        <v>0</v>
      </c>
      <c r="GC138">
        <f t="shared" ca="1" si="807"/>
        <v>0</v>
      </c>
      <c r="GD138">
        <f t="shared" ca="1" si="808"/>
        <v>0</v>
      </c>
      <c r="GE138">
        <f t="shared" ca="1" si="809"/>
        <v>0</v>
      </c>
      <c r="GF138">
        <f t="shared" ca="1" si="810"/>
        <v>0</v>
      </c>
      <c r="GG138">
        <f t="shared" ca="1" si="811"/>
        <v>0</v>
      </c>
      <c r="GH138">
        <f t="shared" ca="1" si="812"/>
        <v>0</v>
      </c>
      <c r="GI138">
        <f t="shared" ca="1" si="813"/>
        <v>0</v>
      </c>
      <c r="GJ138">
        <f t="shared" ca="1" si="814"/>
        <v>0</v>
      </c>
      <c r="GK138">
        <f t="shared" ca="1" si="815"/>
        <v>0</v>
      </c>
      <c r="GL138">
        <f t="shared" ca="1" si="816"/>
        <v>0</v>
      </c>
      <c r="GM138">
        <f t="shared" ca="1" si="817"/>
        <v>0</v>
      </c>
      <c r="GN138">
        <f t="shared" ca="1" si="818"/>
        <v>0</v>
      </c>
      <c r="GO138">
        <f t="shared" ca="1" si="819"/>
        <v>0</v>
      </c>
      <c r="GP138">
        <f t="shared" ca="1" si="820"/>
        <v>0</v>
      </c>
      <c r="GQ138">
        <f t="shared" ca="1" si="821"/>
        <v>0</v>
      </c>
      <c r="GR138">
        <f t="shared" ca="1" si="822"/>
        <v>0</v>
      </c>
      <c r="GS138">
        <f t="shared" ca="1" si="823"/>
        <v>0</v>
      </c>
      <c r="GT138">
        <f t="shared" ca="1" si="824"/>
        <v>0</v>
      </c>
      <c r="GU138">
        <f t="shared" ca="1" si="825"/>
        <v>0</v>
      </c>
      <c r="GV138">
        <f t="shared" ca="1" si="826"/>
        <v>0</v>
      </c>
      <c r="GW138">
        <f t="shared" ca="1" si="827"/>
        <v>0</v>
      </c>
      <c r="GX138">
        <f t="shared" ca="1" si="828"/>
        <v>0.5</v>
      </c>
      <c r="GY138">
        <f t="shared" ca="1" si="829"/>
        <v>1</v>
      </c>
      <c r="GZ138">
        <f t="shared" ca="1" si="830"/>
        <v>0</v>
      </c>
      <c r="HA138">
        <f t="shared" ca="1" si="831"/>
        <v>0</v>
      </c>
      <c r="HB138">
        <f t="shared" ca="1" si="832"/>
        <v>0</v>
      </c>
      <c r="HC138">
        <f t="shared" ca="1" si="833"/>
        <v>0</v>
      </c>
      <c r="HD138">
        <f t="shared" ca="1" si="834"/>
        <v>0</v>
      </c>
      <c r="HE138">
        <f t="shared" ca="1" si="835"/>
        <v>0</v>
      </c>
      <c r="HF138">
        <f t="shared" ca="1" si="836"/>
        <v>0</v>
      </c>
      <c r="HG138">
        <f t="shared" ca="1" si="837"/>
        <v>0</v>
      </c>
      <c r="HH138">
        <f t="shared" ca="1" si="838"/>
        <v>0</v>
      </c>
      <c r="HI138">
        <f t="shared" ca="1" si="839"/>
        <v>0</v>
      </c>
    </row>
    <row r="139" spans="2:217" x14ac:dyDescent="0.2">
      <c r="B139" s="2">
        <v>45383</v>
      </c>
      <c r="C139">
        <v>1</v>
      </c>
      <c r="D139">
        <v>1</v>
      </c>
      <c r="E139">
        <v>36</v>
      </c>
      <c r="F139">
        <v>20</v>
      </c>
      <c r="G139" s="5">
        <v>2240</v>
      </c>
      <c r="H139">
        <f t="shared" ca="1" si="630"/>
        <v>6.5</v>
      </c>
      <c r="I139">
        <f t="shared" ca="1" si="631"/>
        <v>12.5</v>
      </c>
      <c r="J139">
        <f t="shared" ca="1" si="632"/>
        <v>7.7350578703703707</v>
      </c>
      <c r="K139">
        <f t="shared" ca="1" si="633"/>
        <v>-3.5825810185185105</v>
      </c>
      <c r="L139">
        <f t="shared" ca="1" si="634"/>
        <v>7.7350578703703707</v>
      </c>
      <c r="M139">
        <f t="shared" ca="1" si="635"/>
        <v>0</v>
      </c>
      <c r="N139">
        <f t="shared" ca="1" si="636"/>
        <v>0.509231919600585</v>
      </c>
      <c r="O139">
        <f t="shared" ca="1" si="637"/>
        <v>238.58600000000001</v>
      </c>
      <c r="P139">
        <f t="shared" ca="1" si="638"/>
        <v>225.98599999999902</v>
      </c>
      <c r="Q139">
        <f t="shared" ca="1" si="639"/>
        <v>238.50689689999999</v>
      </c>
      <c r="R139">
        <f t="shared" ca="1" si="640"/>
        <v>53</v>
      </c>
      <c r="S139">
        <f t="shared" ca="1" si="641"/>
        <v>0</v>
      </c>
      <c r="T139">
        <f t="shared" ca="1" si="642"/>
        <v>0.34415534323274299</v>
      </c>
      <c r="U139">
        <f t="shared" ca="1" si="643"/>
        <v>-1</v>
      </c>
      <c r="V139">
        <f t="shared" ca="1" si="644"/>
        <v>1</v>
      </c>
      <c r="W139">
        <f t="shared" ca="1" si="645"/>
        <v>0.34415534323274299</v>
      </c>
      <c r="X139">
        <f t="shared" ca="1" si="646"/>
        <v>1.8333333333333299</v>
      </c>
      <c r="Y139">
        <f t="shared" ca="1" si="647"/>
        <v>2.6111111111111049</v>
      </c>
      <c r="Z139">
        <f t="shared" ca="1" si="648"/>
        <v>3.2777777777777697</v>
      </c>
      <c r="AA139">
        <f t="shared" ca="1" si="649"/>
        <v>-7.9558535846176011E-16</v>
      </c>
      <c r="AB139">
        <f t="shared" ca="1" si="650"/>
        <v>-0.214573933460283</v>
      </c>
      <c r="AC139">
        <f t="shared" ca="1" si="651"/>
        <v>-0.28427882531558607</v>
      </c>
      <c r="AD139">
        <f t="shared" ca="1" si="652"/>
        <v>-2.6329702004153246</v>
      </c>
      <c r="AE139">
        <f t="shared" ca="1" si="653"/>
        <v>-0.28222232699769106</v>
      </c>
      <c r="AF139">
        <f t="shared" ca="1" si="654"/>
        <v>-3.3124506755065499</v>
      </c>
      <c r="AG139">
        <f t="shared" ca="1" si="655"/>
        <v>-2.7939215171304345E-16</v>
      </c>
      <c r="AH139">
        <f t="shared" ca="1" si="656"/>
        <v>-1.8936531023210601</v>
      </c>
      <c r="AI139">
        <f t="shared" ca="1" si="657"/>
        <v>4.324997293476835E-6</v>
      </c>
      <c r="AJ139">
        <f t="shared" ca="1" si="658"/>
        <v>480.22155986251448</v>
      </c>
      <c r="AK139">
        <f t="shared" ca="1" si="659"/>
        <v>16.796929063567301</v>
      </c>
      <c r="AL139">
        <f t="shared" ca="1" si="660"/>
        <v>16.798784866259101</v>
      </c>
      <c r="AM139">
        <f t="shared" ca="1" si="661"/>
        <v>6.4562831574354798</v>
      </c>
      <c r="AN139">
        <f t="shared" ca="1" si="662"/>
        <v>8.7489530628071854</v>
      </c>
      <c r="AO139">
        <f t="shared" ca="1" si="663"/>
        <v>8.0388543819998297</v>
      </c>
      <c r="AP139">
        <f t="shared" ca="1" si="664"/>
        <v>1.9472135954999499</v>
      </c>
      <c r="AQ139">
        <f t="shared" ca="1" si="665"/>
        <v>1.0920084971874651</v>
      </c>
      <c r="AR139">
        <f t="shared" ca="1" si="666"/>
        <v>1.0920084971874651</v>
      </c>
      <c r="AS139">
        <f t="shared" ca="1" si="667"/>
        <v>0.595307647468726</v>
      </c>
      <c r="AT139">
        <f t="shared" ca="1" si="668"/>
        <v>0.595307647468726</v>
      </c>
      <c r="AU139">
        <f t="shared" ca="1" si="669"/>
        <v>0.29452882373436251</v>
      </c>
      <c r="AV139">
        <f t="shared" ca="1" si="670"/>
        <v>0.29452882373436251</v>
      </c>
      <c r="AW139">
        <f t="shared" ca="1" si="671"/>
        <v>0.26499999999999996</v>
      </c>
      <c r="AX139">
        <f t="shared" ca="1" si="672"/>
        <v>17264.03398991816</v>
      </c>
      <c r="AY139">
        <f t="shared" ca="1" si="673"/>
        <v>1.5582037083345051</v>
      </c>
      <c r="AZ139">
        <f t="shared" ca="1" si="674"/>
        <v>5.083391994641385</v>
      </c>
      <c r="BA139">
        <f t="shared" ca="1" si="675"/>
        <v>3.0824848388445099</v>
      </c>
      <c r="BB139">
        <f t="shared" ca="1" si="676"/>
        <v>90.689517150219203</v>
      </c>
      <c r="BC139">
        <f t="shared" ca="1" si="677"/>
        <v>29.689381850270301</v>
      </c>
      <c r="BD139">
        <f t="shared" ca="1" si="678"/>
        <v>3.2484298421579698</v>
      </c>
      <c r="BE139">
        <f t="shared" ca="1" si="679"/>
        <v>0</v>
      </c>
      <c r="BF139">
        <f t="shared" ca="1" si="680"/>
        <v>0</v>
      </c>
      <c r="BG139">
        <f t="shared" ca="1" si="681"/>
        <v>0</v>
      </c>
      <c r="BH139">
        <f t="shared" ca="1" si="682"/>
        <v>4.2355262349845999</v>
      </c>
      <c r="BI139">
        <f t="shared" ca="1" si="683"/>
        <v>2.4919892604735998</v>
      </c>
      <c r="BJ139">
        <f t="shared" ca="1" si="684"/>
        <v>0</v>
      </c>
      <c r="BK139">
        <f t="shared" ca="1" si="685"/>
        <v>0</v>
      </c>
      <c r="BL139">
        <f t="shared" ca="1" si="686"/>
        <v>0</v>
      </c>
      <c r="BM139">
        <f t="shared" ca="1" si="687"/>
        <v>12.580596705825696</v>
      </c>
      <c r="BN139">
        <f t="shared" ca="1" si="688"/>
        <v>9.3941342551609957</v>
      </c>
      <c r="BO139">
        <f t="shared" ca="1" si="689"/>
        <v>19.44077185828095</v>
      </c>
      <c r="BP139">
        <f t="shared" ca="1" si="690"/>
        <v>8.7314640668388499</v>
      </c>
      <c r="BQ139">
        <f t="shared" ca="1" si="691"/>
        <v>46.94711436887205</v>
      </c>
      <c r="BR139">
        <f t="shared" ca="1" si="692"/>
        <v>0</v>
      </c>
      <c r="BS139">
        <f t="shared" ca="1" si="693"/>
        <v>0</v>
      </c>
      <c r="BT139">
        <f t="shared" ca="1" si="694"/>
        <v>2.4919892604735998</v>
      </c>
      <c r="BU139">
        <f t="shared" ca="1" si="695"/>
        <v>2.9469788426815349</v>
      </c>
      <c r="BV139">
        <f t="shared" ca="1" si="696"/>
        <v>19.180742095481371</v>
      </c>
      <c r="BW139">
        <f t="shared" ca="1" si="697"/>
        <v>3.2484298421579698</v>
      </c>
      <c r="BX139">
        <f t="shared" ca="1" si="698"/>
        <v>14.99703966432655</v>
      </c>
      <c r="BY139">
        <f t="shared" ca="1" si="699"/>
        <v>0</v>
      </c>
      <c r="BZ139">
        <f t="shared" ca="1" si="700"/>
        <v>0</v>
      </c>
      <c r="CA139">
        <f t="shared" ca="1" si="701"/>
        <v>29.689381850270301</v>
      </c>
      <c r="CB139">
        <f t="shared" ca="1" si="702"/>
        <v>0</v>
      </c>
      <c r="CC139">
        <f t="shared" ca="1" si="703"/>
        <v>0</v>
      </c>
      <c r="CD139">
        <f t="shared" ca="1" si="704"/>
        <v>0</v>
      </c>
      <c r="CE139">
        <f t="shared" ca="1" si="705"/>
        <v>5.7404191026315701</v>
      </c>
      <c r="CF139">
        <f t="shared" ca="1" si="706"/>
        <v>3.2484298421579698</v>
      </c>
      <c r="CG139">
        <f t="shared" ca="1" si="707"/>
        <v>2.9469788426815349</v>
      </c>
      <c r="CH139">
        <f t="shared" ca="1" si="708"/>
        <v>31.736244282789048</v>
      </c>
      <c r="CI139">
        <f t="shared" ca="1" si="709"/>
        <v>12.215313918478049</v>
      </c>
      <c r="CJ139">
        <f t="shared" ca="1" si="710"/>
        <v>4.2355262349845999</v>
      </c>
      <c r="CK139">
        <f t="shared" ca="1" si="711"/>
        <v>0</v>
      </c>
      <c r="CL139">
        <f t="shared" ca="1" si="712"/>
        <v>0</v>
      </c>
      <c r="CM139">
        <f t="shared" ca="1" si="713"/>
        <v>34.085000000000001</v>
      </c>
      <c r="CN139">
        <f t="shared" ca="1" si="714"/>
        <v>46.085932169655749</v>
      </c>
      <c r="CO139">
        <f t="shared" ca="1" si="715"/>
        <v>0</v>
      </c>
      <c r="CP139">
        <f t="shared" ca="1" si="716"/>
        <v>0</v>
      </c>
      <c r="CQ139">
        <f t="shared" ca="1" si="717"/>
        <v>23.976640125262001</v>
      </c>
      <c r="CR139">
        <f t="shared" ca="1" si="718"/>
        <v>0</v>
      </c>
      <c r="CS139">
        <f t="shared" ca="1" si="719"/>
        <v>0</v>
      </c>
      <c r="CT139">
        <f t="shared" ca="1" si="720"/>
        <v>0</v>
      </c>
      <c r="CU139">
        <f t="shared" ca="1" si="721"/>
        <v>0</v>
      </c>
      <c r="CV139">
        <f t="shared" ca="1" si="722"/>
        <v>0</v>
      </c>
      <c r="CW139">
        <f t="shared" ca="1" si="723"/>
        <v>2.4919892604735998</v>
      </c>
      <c r="CX139">
        <f t="shared" ca="1" si="724"/>
        <v>17.257732518601649</v>
      </c>
      <c r="CY139">
        <f t="shared" ca="1" si="725"/>
        <v>93.17260227702144</v>
      </c>
      <c r="CZ139">
        <f t="shared" ca="1" si="726"/>
        <v>0</v>
      </c>
      <c r="DA139">
        <f t="shared" ca="1" si="727"/>
        <v>1.61978009259259</v>
      </c>
      <c r="DB139">
        <f t="shared" ca="1" si="728"/>
        <v>0</v>
      </c>
      <c r="DC139">
        <f t="shared" ca="1" si="729"/>
        <v>-3.1356613756613703</v>
      </c>
      <c r="DD139">
        <f t="shared" ca="1" si="730"/>
        <v>-2.0779513888888852</v>
      </c>
      <c r="DE139">
        <f t="shared" ca="1" si="731"/>
        <v>-0.74880787037037</v>
      </c>
      <c r="DF139">
        <f t="shared" ca="1" si="732"/>
        <v>-10.608665438397544</v>
      </c>
      <c r="DG139">
        <f t="shared" ca="1" si="733"/>
        <v>-3.5546296296296251</v>
      </c>
      <c r="DH139">
        <f t="shared" ca="1" si="734"/>
        <v>0</v>
      </c>
      <c r="DI139">
        <f t="shared" ca="1" si="735"/>
        <v>0.58333333333333304</v>
      </c>
      <c r="DJ139">
        <f t="shared" ca="1" si="736"/>
        <v>9</v>
      </c>
      <c r="DK139">
        <f t="shared" ca="1" si="737"/>
        <v>3</v>
      </c>
      <c r="DL139">
        <f t="shared" ca="1" si="738"/>
        <v>1.5</v>
      </c>
      <c r="DM139">
        <f t="shared" ca="1" si="739"/>
        <v>0.5</v>
      </c>
      <c r="DN139">
        <f t="shared" ca="1" si="740"/>
        <v>0</v>
      </c>
      <c r="DO139">
        <f t="shared" ca="1" si="741"/>
        <v>0.5</v>
      </c>
      <c r="DP139">
        <f t="shared" ca="1" si="742"/>
        <v>0</v>
      </c>
      <c r="DQ139">
        <f t="shared" ca="1" si="743"/>
        <v>0.5</v>
      </c>
      <c r="DR139">
        <f t="shared" ca="1" si="744"/>
        <v>0.5</v>
      </c>
      <c r="DS139">
        <f t="shared" ca="1" si="745"/>
        <v>0.5</v>
      </c>
      <c r="DT139">
        <f t="shared" ca="1" si="746"/>
        <v>1</v>
      </c>
      <c r="DU139">
        <f t="shared" ca="1" si="747"/>
        <v>2.5</v>
      </c>
      <c r="DV139">
        <f t="shared" ca="1" si="748"/>
        <v>2</v>
      </c>
      <c r="DW139">
        <f t="shared" ca="1" si="749"/>
        <v>0.5</v>
      </c>
      <c r="DX139">
        <f t="shared" ca="1" si="750"/>
        <v>0</v>
      </c>
      <c r="DY139">
        <f t="shared" ca="1" si="751"/>
        <v>0.5</v>
      </c>
      <c r="DZ139">
        <f t="shared" ca="1" si="752"/>
        <v>1</v>
      </c>
      <c r="EA139">
        <f t="shared" ca="1" si="753"/>
        <v>-2.6799499999999901</v>
      </c>
      <c r="EB139">
        <f t="shared" ca="1" si="754"/>
        <v>32.579599999999949</v>
      </c>
      <c r="EC139">
        <f t="shared" ca="1" si="755"/>
        <v>0</v>
      </c>
      <c r="ED139">
        <f t="shared" ca="1" si="756"/>
        <v>0</v>
      </c>
      <c r="EE139">
        <f t="shared" ca="1" si="757"/>
        <v>0</v>
      </c>
      <c r="EF139">
        <f t="shared" ca="1" si="758"/>
        <v>0</v>
      </c>
      <c r="EG139">
        <f t="shared" ca="1" si="759"/>
        <v>0</v>
      </c>
      <c r="EH139">
        <f t="shared" ca="1" si="760"/>
        <v>0.5</v>
      </c>
      <c r="EI139">
        <f t="shared" ca="1" si="761"/>
        <v>0</v>
      </c>
      <c r="EJ139">
        <f t="shared" ca="1" si="762"/>
        <v>0</v>
      </c>
      <c r="EK139">
        <f t="shared" ca="1" si="763"/>
        <v>0</v>
      </c>
      <c r="EL139">
        <f t="shared" ca="1" si="764"/>
        <v>0</v>
      </c>
      <c r="EM139">
        <f t="shared" ca="1" si="765"/>
        <v>0</v>
      </c>
      <c r="EN139">
        <f t="shared" ca="1" si="766"/>
        <v>0</v>
      </c>
      <c r="EO139">
        <f t="shared" ca="1" si="767"/>
        <v>0</v>
      </c>
      <c r="EP139">
        <f t="shared" ca="1" si="768"/>
        <v>0</v>
      </c>
      <c r="EQ139">
        <f t="shared" ca="1" si="769"/>
        <v>0</v>
      </c>
      <c r="ER139">
        <f t="shared" ca="1" si="770"/>
        <v>0.5</v>
      </c>
      <c r="ES139">
        <f t="shared" ca="1" si="771"/>
        <v>0</v>
      </c>
      <c r="ET139">
        <f t="shared" ca="1" si="772"/>
        <v>0</v>
      </c>
      <c r="EU139">
        <f t="shared" ca="1" si="773"/>
        <v>0</v>
      </c>
      <c r="EV139">
        <f t="shared" ca="1" si="774"/>
        <v>0</v>
      </c>
      <c r="EW139">
        <f t="shared" ca="1" si="775"/>
        <v>0</v>
      </c>
      <c r="EX139">
        <f t="shared" ca="1" si="776"/>
        <v>0</v>
      </c>
      <c r="EY139">
        <f t="shared" ca="1" si="777"/>
        <v>0</v>
      </c>
      <c r="EZ139">
        <f t="shared" ca="1" si="778"/>
        <v>0</v>
      </c>
      <c r="FA139">
        <f t="shared" ca="1" si="779"/>
        <v>0</v>
      </c>
      <c r="FB139">
        <f t="shared" ca="1" si="780"/>
        <v>0</v>
      </c>
      <c r="FC139">
        <f t="shared" ca="1" si="781"/>
        <v>0</v>
      </c>
      <c r="FD139">
        <f t="shared" ca="1" si="782"/>
        <v>0</v>
      </c>
      <c r="FE139">
        <f t="shared" ca="1" si="783"/>
        <v>0</v>
      </c>
      <c r="FF139">
        <f t="shared" ca="1" si="784"/>
        <v>0</v>
      </c>
      <c r="FG139">
        <f t="shared" ca="1" si="785"/>
        <v>0</v>
      </c>
      <c r="FH139">
        <f t="shared" ca="1" si="786"/>
        <v>0</v>
      </c>
      <c r="FI139">
        <f t="shared" ca="1" si="787"/>
        <v>0</v>
      </c>
      <c r="FJ139">
        <f t="shared" ca="1" si="788"/>
        <v>0</v>
      </c>
      <c r="FK139">
        <f t="shared" ca="1" si="789"/>
        <v>0</v>
      </c>
      <c r="FL139">
        <f t="shared" ca="1" si="790"/>
        <v>0</v>
      </c>
      <c r="FM139">
        <f t="shared" ca="1" si="791"/>
        <v>0</v>
      </c>
      <c r="FN139">
        <f t="shared" ca="1" si="792"/>
        <v>0</v>
      </c>
      <c r="FO139">
        <f t="shared" ca="1" si="793"/>
        <v>0</v>
      </c>
      <c r="FP139">
        <f t="shared" ca="1" si="794"/>
        <v>0</v>
      </c>
      <c r="FQ139">
        <f t="shared" ca="1" si="795"/>
        <v>0</v>
      </c>
      <c r="FR139">
        <f t="shared" ca="1" si="796"/>
        <v>0</v>
      </c>
      <c r="FS139">
        <f t="shared" ca="1" si="797"/>
        <v>0</v>
      </c>
      <c r="FT139">
        <f t="shared" ca="1" si="798"/>
        <v>0</v>
      </c>
      <c r="FU139">
        <f t="shared" ca="1" si="799"/>
        <v>1</v>
      </c>
      <c r="FV139">
        <f t="shared" ca="1" si="800"/>
        <v>0</v>
      </c>
      <c r="FW139">
        <f t="shared" ca="1" si="801"/>
        <v>0</v>
      </c>
      <c r="FX139">
        <f t="shared" ca="1" si="802"/>
        <v>0</v>
      </c>
      <c r="FY139">
        <f t="shared" ca="1" si="803"/>
        <v>0</v>
      </c>
      <c r="FZ139">
        <f t="shared" ca="1" si="804"/>
        <v>0</v>
      </c>
      <c r="GA139">
        <f t="shared" ca="1" si="805"/>
        <v>0</v>
      </c>
      <c r="GB139">
        <f t="shared" ca="1" si="806"/>
        <v>0</v>
      </c>
      <c r="GC139">
        <f t="shared" ca="1" si="807"/>
        <v>0</v>
      </c>
      <c r="GD139">
        <f t="shared" ca="1" si="808"/>
        <v>0</v>
      </c>
      <c r="GE139">
        <f t="shared" ca="1" si="809"/>
        <v>0</v>
      </c>
      <c r="GF139">
        <f t="shared" ca="1" si="810"/>
        <v>0</v>
      </c>
      <c r="GG139">
        <f t="shared" ca="1" si="811"/>
        <v>0</v>
      </c>
      <c r="GH139">
        <f t="shared" ca="1" si="812"/>
        <v>0</v>
      </c>
      <c r="GI139">
        <f t="shared" ca="1" si="813"/>
        <v>0</v>
      </c>
      <c r="GJ139">
        <f t="shared" ca="1" si="814"/>
        <v>0</v>
      </c>
      <c r="GK139">
        <f t="shared" ca="1" si="815"/>
        <v>0</v>
      </c>
      <c r="GL139">
        <f t="shared" ca="1" si="816"/>
        <v>0</v>
      </c>
      <c r="GM139">
        <f t="shared" ca="1" si="817"/>
        <v>0</v>
      </c>
      <c r="GN139">
        <f t="shared" ca="1" si="818"/>
        <v>0</v>
      </c>
      <c r="GO139">
        <f t="shared" ca="1" si="819"/>
        <v>0</v>
      </c>
      <c r="GP139">
        <f t="shared" ca="1" si="820"/>
        <v>0</v>
      </c>
      <c r="GQ139">
        <f t="shared" ca="1" si="821"/>
        <v>0</v>
      </c>
      <c r="GR139">
        <f t="shared" ca="1" si="822"/>
        <v>0</v>
      </c>
      <c r="GS139">
        <f t="shared" ca="1" si="823"/>
        <v>0</v>
      </c>
      <c r="GT139">
        <f t="shared" ca="1" si="824"/>
        <v>0</v>
      </c>
      <c r="GU139">
        <f t="shared" ca="1" si="825"/>
        <v>0</v>
      </c>
      <c r="GV139">
        <f t="shared" ca="1" si="826"/>
        <v>0</v>
      </c>
      <c r="GW139">
        <f t="shared" ca="1" si="827"/>
        <v>0</v>
      </c>
      <c r="GX139">
        <f t="shared" ca="1" si="828"/>
        <v>0.5</v>
      </c>
      <c r="GY139">
        <f t="shared" ca="1" si="829"/>
        <v>1</v>
      </c>
      <c r="GZ139">
        <f t="shared" ca="1" si="830"/>
        <v>0</v>
      </c>
      <c r="HA139">
        <f t="shared" ca="1" si="831"/>
        <v>0</v>
      </c>
      <c r="HB139">
        <f t="shared" ca="1" si="832"/>
        <v>0</v>
      </c>
      <c r="HC139">
        <f t="shared" ca="1" si="833"/>
        <v>0</v>
      </c>
      <c r="HD139">
        <f t="shared" ca="1" si="834"/>
        <v>0</v>
      </c>
      <c r="HE139">
        <f t="shared" ca="1" si="835"/>
        <v>0</v>
      </c>
      <c r="HF139">
        <f t="shared" ca="1" si="836"/>
        <v>0</v>
      </c>
      <c r="HG139">
        <f t="shared" ca="1" si="837"/>
        <v>0</v>
      </c>
      <c r="HH139">
        <f t="shared" ca="1" si="838"/>
        <v>0</v>
      </c>
      <c r="HI139">
        <f t="shared" ca="1" si="839"/>
        <v>0</v>
      </c>
    </row>
    <row r="140" spans="2:217" x14ac:dyDescent="0.2">
      <c r="B140" s="2">
        <v>45384</v>
      </c>
      <c r="C140">
        <v>2</v>
      </c>
      <c r="D140">
        <v>1</v>
      </c>
      <c r="E140">
        <v>36</v>
      </c>
      <c r="F140">
        <v>17</v>
      </c>
      <c r="G140" s="5">
        <v>542</v>
      </c>
      <c r="H140">
        <f t="shared" ca="1" si="630"/>
        <v>7.666666666666667</v>
      </c>
      <c r="I140">
        <f t="shared" ca="1" si="631"/>
        <v>9.3333333333333339</v>
      </c>
      <c r="J140">
        <f t="shared" ca="1" si="632"/>
        <v>7.6097067901234539</v>
      </c>
      <c r="K140">
        <f t="shared" ca="1" si="633"/>
        <v>-3.0719608213655767</v>
      </c>
      <c r="L140">
        <f t="shared" ca="1" si="634"/>
        <v>7.6097067901234539</v>
      </c>
      <c r="M140">
        <f t="shared" ca="1" si="635"/>
        <v>0</v>
      </c>
      <c r="N140">
        <f t="shared" ca="1" si="636"/>
        <v>0.54998088311296267</v>
      </c>
      <c r="O140">
        <f t="shared" ca="1" si="637"/>
        <v>252.41333333333304</v>
      </c>
      <c r="P140">
        <f t="shared" ca="1" si="638"/>
        <v>242.33333333333266</v>
      </c>
      <c r="Q140">
        <f t="shared" ca="1" si="639"/>
        <v>252.32117998666664</v>
      </c>
      <c r="R140">
        <f t="shared" ca="1" si="640"/>
        <v>56</v>
      </c>
      <c r="S140">
        <f t="shared" ca="1" si="641"/>
        <v>0</v>
      </c>
      <c r="T140">
        <f t="shared" ca="1" si="642"/>
        <v>0.34429577750385798</v>
      </c>
      <c r="U140">
        <f t="shared" ca="1" si="643"/>
        <v>-1</v>
      </c>
      <c r="V140">
        <f t="shared" ca="1" si="644"/>
        <v>1</v>
      </c>
      <c r="W140">
        <f t="shared" ca="1" si="645"/>
        <v>0.34429577750385798</v>
      </c>
      <c r="X140">
        <f t="shared" ca="1" si="646"/>
        <v>1.7435897435897434</v>
      </c>
      <c r="Y140">
        <f t="shared" ca="1" si="647"/>
        <v>2.5925925925925868</v>
      </c>
      <c r="Z140">
        <f t="shared" ca="1" si="648"/>
        <v>3.3931623931623864</v>
      </c>
      <c r="AA140">
        <f t="shared" ca="1" si="649"/>
        <v>3.3670689534696012</v>
      </c>
      <c r="AB140">
        <f t="shared" ca="1" si="650"/>
        <v>-0.21445656910505431</v>
      </c>
      <c r="AC140">
        <f t="shared" ca="1" si="651"/>
        <v>-1.2853798196737138E-16</v>
      </c>
      <c r="AD140">
        <f t="shared" ca="1" si="652"/>
        <v>-2.4573864083390333</v>
      </c>
      <c r="AE140">
        <f t="shared" ca="1" si="653"/>
        <v>-1.3532528542942581E-16</v>
      </c>
      <c r="AF140">
        <f t="shared" ca="1" si="654"/>
        <v>-3.2938872404370394</v>
      </c>
      <c r="AG140">
        <f t="shared" ca="1" si="655"/>
        <v>6.0380504449917486E-6</v>
      </c>
      <c r="AH140">
        <f t="shared" ca="1" si="656"/>
        <v>-1.8970783833732268</v>
      </c>
      <c r="AI140">
        <f t="shared" ca="1" si="657"/>
        <v>2.9683318409674801E-6</v>
      </c>
      <c r="AJ140">
        <f t="shared" ca="1" si="658"/>
        <v>588.5581102109694</v>
      </c>
      <c r="AK140">
        <f t="shared" ca="1" si="659"/>
        <v>15.320406315388468</v>
      </c>
      <c r="AL140">
        <f t="shared" ca="1" si="660"/>
        <v>14.956653798842433</v>
      </c>
      <c r="AM140">
        <f t="shared" ca="1" si="661"/>
        <v>7.1141520900188064</v>
      </c>
      <c r="AN140">
        <f t="shared" ca="1" si="662"/>
        <v>8.5808686456058467</v>
      </c>
      <c r="AO140">
        <f t="shared" ca="1" si="663"/>
        <v>7.1967233145831564</v>
      </c>
      <c r="AP140">
        <f t="shared" ca="1" si="664"/>
        <v>2.3550825280832766</v>
      </c>
      <c r="AQ140">
        <f t="shared" ca="1" si="665"/>
        <v>1.4187435299582933</v>
      </c>
      <c r="AR140">
        <f t="shared" ca="1" si="666"/>
        <v>1.4187435299582933</v>
      </c>
      <c r="AS140">
        <f t="shared" ca="1" si="667"/>
        <v>0.8606423969999687</v>
      </c>
      <c r="AT140">
        <f t="shared" ca="1" si="668"/>
        <v>0.8606423969999687</v>
      </c>
      <c r="AU140">
        <f t="shared" ca="1" si="669"/>
        <v>0.48755481507290127</v>
      </c>
      <c r="AV140">
        <f t="shared" ca="1" si="670"/>
        <v>0.48755481507290127</v>
      </c>
      <c r="AW140">
        <f t="shared" ca="1" si="671"/>
        <v>-0.31</v>
      </c>
      <c r="AX140">
        <f t="shared" ca="1" si="672"/>
        <v>32622.701504806944</v>
      </c>
      <c r="AY140">
        <f t="shared" ca="1" si="673"/>
        <v>2.1780342000354467</v>
      </c>
      <c r="AZ140">
        <f t="shared" ca="1" si="674"/>
        <v>4.6549167889708833</v>
      </c>
      <c r="BA140">
        <f t="shared" ca="1" si="675"/>
        <v>2.5087953967901266</v>
      </c>
      <c r="BB140">
        <f t="shared" ca="1" si="676"/>
        <v>93.544223410475936</v>
      </c>
      <c r="BC140">
        <f t="shared" ca="1" si="677"/>
        <v>29.689381850270298</v>
      </c>
      <c r="BD140">
        <f t="shared" ca="1" si="678"/>
        <v>6.4968596843159396</v>
      </c>
      <c r="BE140">
        <f t="shared" ca="1" si="679"/>
        <v>0</v>
      </c>
      <c r="BF140">
        <f t="shared" ca="1" si="680"/>
        <v>0</v>
      </c>
      <c r="BG140">
        <f t="shared" ca="1" si="681"/>
        <v>0</v>
      </c>
      <c r="BH140">
        <f t="shared" ca="1" si="682"/>
        <v>4.2355262349845999</v>
      </c>
      <c r="BI140">
        <f t="shared" ca="1" si="683"/>
        <v>3.3226523472981331</v>
      </c>
      <c r="BJ140">
        <f t="shared" ca="1" si="684"/>
        <v>0</v>
      </c>
      <c r="BK140">
        <f t="shared" ca="1" si="685"/>
        <v>0</v>
      </c>
      <c r="BL140">
        <f t="shared" ca="1" si="686"/>
        <v>0</v>
      </c>
      <c r="BM140">
        <f t="shared" ca="1" si="687"/>
        <v>18.127256122989859</v>
      </c>
      <c r="BN140">
        <f t="shared" ca="1" si="688"/>
        <v>7.6190952814186943</v>
      </c>
      <c r="BO140">
        <f t="shared" ca="1" si="689"/>
        <v>13.793978439449996</v>
      </c>
      <c r="BP140">
        <f t="shared" ca="1" si="690"/>
        <v>9.5953098931915122</v>
      </c>
      <c r="BQ140">
        <f t="shared" ca="1" si="691"/>
        <v>43.520217978446503</v>
      </c>
      <c r="BR140">
        <f t="shared" ca="1" si="692"/>
        <v>3.5908161429765002</v>
      </c>
      <c r="BS140">
        <f t="shared" ca="1" si="693"/>
        <v>0</v>
      </c>
      <c r="BT140">
        <f t="shared" ca="1" si="694"/>
        <v>3.3226523472981331</v>
      </c>
      <c r="BU140">
        <f t="shared" ca="1" si="695"/>
        <v>0</v>
      </c>
      <c r="BV140">
        <f t="shared" ca="1" si="696"/>
        <v>6.4968596843159396</v>
      </c>
      <c r="BW140">
        <f t="shared" ca="1" si="697"/>
        <v>0</v>
      </c>
      <c r="BX140">
        <f t="shared" ca="1" si="698"/>
        <v>35.949513700882072</v>
      </c>
      <c r="BY140">
        <f t="shared" ca="1" si="699"/>
        <v>0</v>
      </c>
      <c r="BZ140">
        <f t="shared" ca="1" si="700"/>
        <v>0</v>
      </c>
      <c r="CA140">
        <f t="shared" ca="1" si="701"/>
        <v>29.689381850270298</v>
      </c>
      <c r="CB140">
        <f t="shared" ca="1" si="702"/>
        <v>0</v>
      </c>
      <c r="CC140">
        <f t="shared" ca="1" si="703"/>
        <v>0</v>
      </c>
      <c r="CD140">
        <f t="shared" ca="1" si="704"/>
        <v>0</v>
      </c>
      <c r="CE140">
        <f t="shared" ca="1" si="705"/>
        <v>3.3226523472981331</v>
      </c>
      <c r="CF140">
        <f t="shared" ca="1" si="706"/>
        <v>6.4968596843159396</v>
      </c>
      <c r="CG140">
        <f t="shared" ca="1" si="707"/>
        <v>0</v>
      </c>
      <c r="CH140">
        <f t="shared" ca="1" si="708"/>
        <v>15.1587613848885</v>
      </c>
      <c r="CI140">
        <f t="shared" ca="1" si="709"/>
        <v>30.386062209185067</v>
      </c>
      <c r="CJ140">
        <f t="shared" ca="1" si="710"/>
        <v>4.2355262349845999</v>
      </c>
      <c r="CK140">
        <f t="shared" ca="1" si="711"/>
        <v>3.5908161429765002</v>
      </c>
      <c r="CL140">
        <f t="shared" ca="1" si="712"/>
        <v>0</v>
      </c>
      <c r="CM140">
        <f t="shared" ca="1" si="713"/>
        <v>36.233333333333334</v>
      </c>
      <c r="CN140">
        <f t="shared" ca="1" si="714"/>
        <v>51.749931253182829</v>
      </c>
      <c r="CO140">
        <f t="shared" ca="1" si="715"/>
        <v>0</v>
      </c>
      <c r="CP140">
        <f t="shared" ca="1" si="716"/>
        <v>0</v>
      </c>
      <c r="CQ140">
        <f t="shared" ca="1" si="717"/>
        <v>23.976640125261998</v>
      </c>
      <c r="CR140">
        <f t="shared" ca="1" si="718"/>
        <v>0</v>
      </c>
      <c r="CS140">
        <f t="shared" ca="1" si="719"/>
        <v>0</v>
      </c>
      <c r="CT140">
        <f t="shared" ca="1" si="720"/>
        <v>0</v>
      </c>
      <c r="CU140">
        <f t="shared" ca="1" si="721"/>
        <v>0</v>
      </c>
      <c r="CV140">
        <f t="shared" ca="1" si="722"/>
        <v>0</v>
      </c>
      <c r="CW140">
        <f t="shared" ca="1" si="723"/>
        <v>3.3226523472981331</v>
      </c>
      <c r="CX140">
        <f t="shared" ca="1" si="724"/>
        <v>13.830836128176101</v>
      </c>
      <c r="CY140">
        <f t="shared" ca="1" si="725"/>
        <v>74.102951231418402</v>
      </c>
      <c r="CZ140">
        <f t="shared" ca="1" si="726"/>
        <v>0</v>
      </c>
      <c r="DA140">
        <f t="shared" ca="1" si="727"/>
        <v>2.1597067901234532</v>
      </c>
      <c r="DB140">
        <f t="shared" ca="1" si="728"/>
        <v>-0.34704475308641669</v>
      </c>
      <c r="DC140">
        <f t="shared" ca="1" si="729"/>
        <v>-3.263132794784577</v>
      </c>
      <c r="DD140">
        <f t="shared" ca="1" si="730"/>
        <v>0</v>
      </c>
      <c r="DE140">
        <f t="shared" ca="1" si="731"/>
        <v>-2.7427676996724606</v>
      </c>
      <c r="DF140">
        <f t="shared" ca="1" si="732"/>
        <v>-0.97664084152179331</v>
      </c>
      <c r="DG140">
        <f t="shared" ca="1" si="733"/>
        <v>-3.0719608213655767</v>
      </c>
      <c r="DH140">
        <f t="shared" ca="1" si="734"/>
        <v>0</v>
      </c>
      <c r="DI140">
        <f t="shared" ca="1" si="735"/>
        <v>0.14141414141414096</v>
      </c>
      <c r="DJ140">
        <f t="shared" ca="1" si="736"/>
        <v>10.333333333333334</v>
      </c>
      <c r="DK140">
        <f t="shared" ca="1" si="737"/>
        <v>3</v>
      </c>
      <c r="DL140">
        <f t="shared" ca="1" si="738"/>
        <v>1.6666666666666667</v>
      </c>
      <c r="DM140">
        <f t="shared" ca="1" si="739"/>
        <v>0</v>
      </c>
      <c r="DN140">
        <f t="shared" ca="1" si="740"/>
        <v>0</v>
      </c>
      <c r="DO140">
        <f t="shared" ca="1" si="741"/>
        <v>0</v>
      </c>
      <c r="DP140">
        <f t="shared" ca="1" si="742"/>
        <v>0.66666666666666663</v>
      </c>
      <c r="DQ140">
        <f t="shared" ca="1" si="743"/>
        <v>0.66666666666666663</v>
      </c>
      <c r="DR140">
        <f t="shared" ca="1" si="744"/>
        <v>1.3333333333333333</v>
      </c>
      <c r="DS140">
        <f t="shared" ca="1" si="745"/>
        <v>0.66666666666666663</v>
      </c>
      <c r="DT140">
        <f t="shared" ca="1" si="746"/>
        <v>1</v>
      </c>
      <c r="DU140">
        <f t="shared" ca="1" si="747"/>
        <v>2.6666666666666665</v>
      </c>
      <c r="DV140">
        <f t="shared" ca="1" si="748"/>
        <v>2</v>
      </c>
      <c r="DW140">
        <f t="shared" ca="1" si="749"/>
        <v>0</v>
      </c>
      <c r="DX140">
        <f t="shared" ca="1" si="750"/>
        <v>0</v>
      </c>
      <c r="DY140">
        <f t="shared" ca="1" si="751"/>
        <v>0</v>
      </c>
      <c r="DZ140">
        <f t="shared" ca="1" si="752"/>
        <v>1.3333333333333333</v>
      </c>
      <c r="EA140">
        <f t="shared" ca="1" si="753"/>
        <v>-2.5864333333333236</v>
      </c>
      <c r="EB140">
        <f t="shared" ca="1" si="754"/>
        <v>37.399433333333334</v>
      </c>
      <c r="EC140">
        <f t="shared" ca="1" si="755"/>
        <v>0</v>
      </c>
      <c r="ED140">
        <f t="shared" ca="1" si="756"/>
        <v>0</v>
      </c>
      <c r="EE140">
        <f t="shared" ca="1" si="757"/>
        <v>0</v>
      </c>
      <c r="EF140">
        <f t="shared" ca="1" si="758"/>
        <v>0</v>
      </c>
      <c r="EG140">
        <f t="shared" ca="1" si="759"/>
        <v>0</v>
      </c>
      <c r="EH140">
        <f t="shared" ca="1" si="760"/>
        <v>0.66666666666666663</v>
      </c>
      <c r="EI140">
        <f t="shared" ca="1" si="761"/>
        <v>0</v>
      </c>
      <c r="EJ140">
        <f t="shared" ca="1" si="762"/>
        <v>0</v>
      </c>
      <c r="EK140">
        <f t="shared" ca="1" si="763"/>
        <v>0</v>
      </c>
      <c r="EL140">
        <f t="shared" ca="1" si="764"/>
        <v>0</v>
      </c>
      <c r="EM140">
        <f t="shared" ca="1" si="765"/>
        <v>0</v>
      </c>
      <c r="EN140">
        <f t="shared" ca="1" si="766"/>
        <v>0</v>
      </c>
      <c r="EO140">
        <f t="shared" ca="1" si="767"/>
        <v>0</v>
      </c>
      <c r="EP140">
        <f t="shared" ca="1" si="768"/>
        <v>0</v>
      </c>
      <c r="EQ140">
        <f t="shared" ca="1" si="769"/>
        <v>0</v>
      </c>
      <c r="ER140">
        <f t="shared" ca="1" si="770"/>
        <v>0.66666666666666663</v>
      </c>
      <c r="ES140">
        <f t="shared" ca="1" si="771"/>
        <v>0</v>
      </c>
      <c r="ET140">
        <f t="shared" ca="1" si="772"/>
        <v>0</v>
      </c>
      <c r="EU140">
        <f t="shared" ca="1" si="773"/>
        <v>0</v>
      </c>
      <c r="EV140">
        <f t="shared" ca="1" si="774"/>
        <v>0</v>
      </c>
      <c r="EW140">
        <f t="shared" ca="1" si="775"/>
        <v>0</v>
      </c>
      <c r="EX140">
        <f t="shared" ca="1" si="776"/>
        <v>0</v>
      </c>
      <c r="EY140">
        <f t="shared" ca="1" si="777"/>
        <v>0</v>
      </c>
      <c r="EZ140">
        <f t="shared" ca="1" si="778"/>
        <v>0</v>
      </c>
      <c r="FA140">
        <f t="shared" ca="1" si="779"/>
        <v>0</v>
      </c>
      <c r="FB140">
        <f t="shared" ca="1" si="780"/>
        <v>0</v>
      </c>
      <c r="FC140">
        <f t="shared" ca="1" si="781"/>
        <v>0</v>
      </c>
      <c r="FD140">
        <f t="shared" ca="1" si="782"/>
        <v>0</v>
      </c>
      <c r="FE140">
        <f t="shared" ca="1" si="783"/>
        <v>0</v>
      </c>
      <c r="FF140">
        <f t="shared" ca="1" si="784"/>
        <v>0</v>
      </c>
      <c r="FG140">
        <f t="shared" ca="1" si="785"/>
        <v>0</v>
      </c>
      <c r="FH140">
        <f t="shared" ca="1" si="786"/>
        <v>0</v>
      </c>
      <c r="FI140">
        <f t="shared" ca="1" si="787"/>
        <v>0</v>
      </c>
      <c r="FJ140">
        <f t="shared" ca="1" si="788"/>
        <v>0</v>
      </c>
      <c r="FK140">
        <f t="shared" ca="1" si="789"/>
        <v>0.66666666666666663</v>
      </c>
      <c r="FL140">
        <f t="shared" ca="1" si="790"/>
        <v>0</v>
      </c>
      <c r="FM140">
        <f t="shared" ca="1" si="791"/>
        <v>0.33333333333333331</v>
      </c>
      <c r="FN140">
        <f t="shared" ca="1" si="792"/>
        <v>0</v>
      </c>
      <c r="FO140">
        <f t="shared" ca="1" si="793"/>
        <v>0</v>
      </c>
      <c r="FP140">
        <f t="shared" ca="1" si="794"/>
        <v>0</v>
      </c>
      <c r="FQ140">
        <f t="shared" ca="1" si="795"/>
        <v>0</v>
      </c>
      <c r="FR140">
        <f t="shared" ca="1" si="796"/>
        <v>0</v>
      </c>
      <c r="FS140">
        <f t="shared" ca="1" si="797"/>
        <v>0</v>
      </c>
      <c r="FT140">
        <f t="shared" ca="1" si="798"/>
        <v>0</v>
      </c>
      <c r="FU140">
        <f t="shared" ca="1" si="799"/>
        <v>1</v>
      </c>
      <c r="FV140">
        <f t="shared" ca="1" si="800"/>
        <v>0</v>
      </c>
      <c r="FW140">
        <f t="shared" ca="1" si="801"/>
        <v>0</v>
      </c>
      <c r="FX140">
        <f t="shared" ca="1" si="802"/>
        <v>0</v>
      </c>
      <c r="FY140">
        <f t="shared" ca="1" si="803"/>
        <v>0</v>
      </c>
      <c r="FZ140">
        <f t="shared" ca="1" si="804"/>
        <v>0</v>
      </c>
      <c r="GA140">
        <f t="shared" ca="1" si="805"/>
        <v>0</v>
      </c>
      <c r="GB140">
        <f t="shared" ca="1" si="806"/>
        <v>0</v>
      </c>
      <c r="GC140">
        <f t="shared" ca="1" si="807"/>
        <v>0</v>
      </c>
      <c r="GD140">
        <f t="shared" ca="1" si="808"/>
        <v>0</v>
      </c>
      <c r="GE140">
        <f t="shared" ca="1" si="809"/>
        <v>0</v>
      </c>
      <c r="GF140">
        <f t="shared" ca="1" si="810"/>
        <v>0</v>
      </c>
      <c r="GG140">
        <f t="shared" ca="1" si="811"/>
        <v>0</v>
      </c>
      <c r="GH140">
        <f t="shared" ca="1" si="812"/>
        <v>0</v>
      </c>
      <c r="GI140">
        <f t="shared" ca="1" si="813"/>
        <v>0</v>
      </c>
      <c r="GJ140">
        <f t="shared" ca="1" si="814"/>
        <v>0</v>
      </c>
      <c r="GK140">
        <f t="shared" ca="1" si="815"/>
        <v>0</v>
      </c>
      <c r="GL140">
        <f t="shared" ca="1" si="816"/>
        <v>0</v>
      </c>
      <c r="GM140">
        <f t="shared" ca="1" si="817"/>
        <v>0</v>
      </c>
      <c r="GN140">
        <f t="shared" ca="1" si="818"/>
        <v>0</v>
      </c>
      <c r="GO140">
        <f t="shared" ca="1" si="819"/>
        <v>0</v>
      </c>
      <c r="GP140">
        <f t="shared" ca="1" si="820"/>
        <v>0</v>
      </c>
      <c r="GQ140">
        <f t="shared" ca="1" si="821"/>
        <v>0</v>
      </c>
      <c r="GR140">
        <f t="shared" ca="1" si="822"/>
        <v>0</v>
      </c>
      <c r="GS140">
        <f t="shared" ca="1" si="823"/>
        <v>0</v>
      </c>
      <c r="GT140">
        <f t="shared" ca="1" si="824"/>
        <v>0</v>
      </c>
      <c r="GU140">
        <f t="shared" ca="1" si="825"/>
        <v>0</v>
      </c>
      <c r="GV140">
        <f t="shared" ca="1" si="826"/>
        <v>0</v>
      </c>
      <c r="GW140">
        <f t="shared" ca="1" si="827"/>
        <v>0</v>
      </c>
      <c r="GX140">
        <f t="shared" ca="1" si="828"/>
        <v>0.66666666666666663</v>
      </c>
      <c r="GY140">
        <f t="shared" ca="1" si="829"/>
        <v>1</v>
      </c>
      <c r="GZ140">
        <f t="shared" ca="1" si="830"/>
        <v>0</v>
      </c>
      <c r="HA140">
        <f t="shared" ca="1" si="831"/>
        <v>0</v>
      </c>
      <c r="HB140">
        <f t="shared" ca="1" si="832"/>
        <v>0</v>
      </c>
      <c r="HC140">
        <f t="shared" ca="1" si="833"/>
        <v>0</v>
      </c>
      <c r="HD140">
        <f t="shared" ca="1" si="834"/>
        <v>0</v>
      </c>
      <c r="HE140">
        <f t="shared" ca="1" si="835"/>
        <v>0</v>
      </c>
      <c r="HF140">
        <f t="shared" ca="1" si="836"/>
        <v>0</v>
      </c>
      <c r="HG140">
        <f t="shared" ca="1" si="837"/>
        <v>0</v>
      </c>
      <c r="HH140">
        <f t="shared" ca="1" si="838"/>
        <v>0</v>
      </c>
      <c r="HI140">
        <f t="shared" ca="1" si="839"/>
        <v>0</v>
      </c>
    </row>
    <row r="141" spans="2:217" x14ac:dyDescent="0.2">
      <c r="B141" s="2">
        <v>45384</v>
      </c>
      <c r="C141">
        <v>2</v>
      </c>
      <c r="D141">
        <v>1</v>
      </c>
      <c r="E141">
        <v>36</v>
      </c>
      <c r="F141">
        <v>18</v>
      </c>
      <c r="G141" s="5">
        <v>1021</v>
      </c>
      <c r="H141">
        <f t="shared" ca="1" si="630"/>
        <v>7.666666666666667</v>
      </c>
      <c r="I141">
        <f t="shared" ca="1" si="631"/>
        <v>9.3333333333333339</v>
      </c>
      <c r="J141">
        <f t="shared" ca="1" si="632"/>
        <v>7.6520910493827143</v>
      </c>
      <c r="K141">
        <f t="shared" ca="1" si="633"/>
        <v>-3.0681392117031936</v>
      </c>
      <c r="L141">
        <f t="shared" ca="1" si="634"/>
        <v>7.6520910493827143</v>
      </c>
      <c r="M141">
        <f t="shared" ca="1" si="635"/>
        <v>0</v>
      </c>
      <c r="N141">
        <f t="shared" ca="1" si="636"/>
        <v>0.54998088311296267</v>
      </c>
      <c r="O141">
        <f t="shared" ca="1" si="637"/>
        <v>252.41333333333304</v>
      </c>
      <c r="P141">
        <f t="shared" ca="1" si="638"/>
        <v>242.33333333333266</v>
      </c>
      <c r="Q141">
        <f t="shared" ca="1" si="639"/>
        <v>252.32117998666664</v>
      </c>
      <c r="R141">
        <f t="shared" ca="1" si="640"/>
        <v>56</v>
      </c>
      <c r="S141">
        <f t="shared" ca="1" si="641"/>
        <v>0</v>
      </c>
      <c r="T141">
        <f t="shared" ca="1" si="642"/>
        <v>0.34429568513958969</v>
      </c>
      <c r="U141">
        <f t="shared" ca="1" si="643"/>
        <v>-1</v>
      </c>
      <c r="V141">
        <f t="shared" ca="1" si="644"/>
        <v>1</v>
      </c>
      <c r="W141">
        <f t="shared" ca="1" si="645"/>
        <v>0.34429568513958969</v>
      </c>
      <c r="X141">
        <f t="shared" ca="1" si="646"/>
        <v>1.7435897435897434</v>
      </c>
      <c r="Y141">
        <f t="shared" ca="1" si="647"/>
        <v>2.5925925925925868</v>
      </c>
      <c r="Z141">
        <f t="shared" ca="1" si="648"/>
        <v>3.3675213675213596</v>
      </c>
      <c r="AA141">
        <f t="shared" ca="1" si="649"/>
        <v>3.3776816082907679</v>
      </c>
      <c r="AB141">
        <f t="shared" ca="1" si="650"/>
        <v>-0.21445823591513799</v>
      </c>
      <c r="AC141">
        <f t="shared" ca="1" si="651"/>
        <v>-3.696493086119383E-17</v>
      </c>
      <c r="AD141">
        <f t="shared" ca="1" si="652"/>
        <v>-2.4575459857547166</v>
      </c>
      <c r="AE141">
        <f t="shared" ca="1" si="653"/>
        <v>-1.3371336111900473E-16</v>
      </c>
      <c r="AF141">
        <f t="shared" ca="1" si="654"/>
        <v>-3.2939565951425567</v>
      </c>
      <c r="AG141">
        <f t="shared" ca="1" si="655"/>
        <v>5.2774926145508827E-6</v>
      </c>
      <c r="AH141">
        <f t="shared" ca="1" si="656"/>
        <v>-1.8971002100145331</v>
      </c>
      <c r="AI141">
        <f t="shared" ca="1" si="657"/>
        <v>2.9683318193008432E-6</v>
      </c>
      <c r="AJ141">
        <f t="shared" ca="1" si="658"/>
        <v>591.3081102109694</v>
      </c>
      <c r="AK141">
        <f t="shared" ca="1" si="659"/>
        <v>15.320406315388468</v>
      </c>
      <c r="AL141">
        <f t="shared" ca="1" si="660"/>
        <v>14.956653798842433</v>
      </c>
      <c r="AM141">
        <f t="shared" ca="1" si="661"/>
        <v>7.1141520900188064</v>
      </c>
      <c r="AN141">
        <f t="shared" ca="1" si="662"/>
        <v>8.5808686456058467</v>
      </c>
      <c r="AO141">
        <f t="shared" ca="1" si="663"/>
        <v>7.1967233145831564</v>
      </c>
      <c r="AP141">
        <f t="shared" ca="1" si="664"/>
        <v>2.3550825280832766</v>
      </c>
      <c r="AQ141">
        <f t="shared" ca="1" si="665"/>
        <v>1.4187435299582933</v>
      </c>
      <c r="AR141">
        <f t="shared" ca="1" si="666"/>
        <v>1.4187435299582933</v>
      </c>
      <c r="AS141">
        <f t="shared" ca="1" si="667"/>
        <v>0.83980906366663532</v>
      </c>
      <c r="AT141">
        <f t="shared" ca="1" si="668"/>
        <v>0.83980906366663532</v>
      </c>
      <c r="AU141">
        <f t="shared" ca="1" si="669"/>
        <v>0.46782119849998532</v>
      </c>
      <c r="AV141">
        <f t="shared" ca="1" si="670"/>
        <v>0.46782119849998532</v>
      </c>
      <c r="AW141">
        <f t="shared" ca="1" si="671"/>
        <v>-0.31</v>
      </c>
      <c r="AX141">
        <f t="shared" ca="1" si="672"/>
        <v>32116.623778471811</v>
      </c>
      <c r="AY141">
        <f t="shared" ca="1" si="673"/>
        <v>2.1780342000354467</v>
      </c>
      <c r="AZ141">
        <f t="shared" ca="1" si="674"/>
        <v>4.6549167889708833</v>
      </c>
      <c r="BA141">
        <f t="shared" ca="1" si="675"/>
        <v>2.5726922771094767</v>
      </c>
      <c r="BB141">
        <f t="shared" ca="1" si="676"/>
        <v>93.544223410475936</v>
      </c>
      <c r="BC141">
        <f t="shared" ca="1" si="677"/>
        <v>29.689381850270298</v>
      </c>
      <c r="BD141">
        <f t="shared" ca="1" si="678"/>
        <v>4.3312397895439601</v>
      </c>
      <c r="BE141">
        <f t="shared" ca="1" si="679"/>
        <v>0</v>
      </c>
      <c r="BF141">
        <f t="shared" ca="1" si="680"/>
        <v>0</v>
      </c>
      <c r="BG141">
        <f t="shared" ca="1" si="681"/>
        <v>0</v>
      </c>
      <c r="BH141">
        <f t="shared" ca="1" si="682"/>
        <v>4.2355262349845999</v>
      </c>
      <c r="BI141">
        <f t="shared" ca="1" si="683"/>
        <v>3.3226523472981331</v>
      </c>
      <c r="BJ141">
        <f t="shared" ca="1" si="684"/>
        <v>0</v>
      </c>
      <c r="BK141">
        <f t="shared" ca="1" si="685"/>
        <v>0</v>
      </c>
      <c r="BL141">
        <f t="shared" ca="1" si="686"/>
        <v>0</v>
      </c>
      <c r="BM141">
        <f t="shared" ca="1" si="687"/>
        <v>16.113116553768759</v>
      </c>
      <c r="BN141">
        <f t="shared" ca="1" si="688"/>
        <v>9.6332348506397931</v>
      </c>
      <c r="BO141">
        <f t="shared" ca="1" si="689"/>
        <v>13.793978439449996</v>
      </c>
      <c r="BP141">
        <f t="shared" ca="1" si="690"/>
        <v>11.760929787963514</v>
      </c>
      <c r="BQ141">
        <f t="shared" ca="1" si="691"/>
        <v>43.520217978446503</v>
      </c>
      <c r="BR141">
        <f t="shared" ca="1" si="692"/>
        <v>3.5908161429765002</v>
      </c>
      <c r="BS141">
        <f t="shared" ca="1" si="693"/>
        <v>0</v>
      </c>
      <c r="BT141">
        <f t="shared" ca="1" si="694"/>
        <v>3.3226523472981331</v>
      </c>
      <c r="BU141">
        <f t="shared" ca="1" si="695"/>
        <v>0</v>
      </c>
      <c r="BV141">
        <f t="shared" ca="1" si="696"/>
        <v>6.4968596843159396</v>
      </c>
      <c r="BW141">
        <f t="shared" ca="1" si="697"/>
        <v>0</v>
      </c>
      <c r="BX141">
        <f t="shared" ca="1" si="698"/>
        <v>35.949513700882072</v>
      </c>
      <c r="BY141">
        <f t="shared" ca="1" si="699"/>
        <v>0</v>
      </c>
      <c r="BZ141">
        <f t="shared" ca="1" si="700"/>
        <v>0</v>
      </c>
      <c r="CA141">
        <f t="shared" ca="1" si="701"/>
        <v>29.689381850270298</v>
      </c>
      <c r="CB141">
        <f t="shared" ca="1" si="702"/>
        <v>0</v>
      </c>
      <c r="CC141">
        <f t="shared" ca="1" si="703"/>
        <v>0</v>
      </c>
      <c r="CD141">
        <f t="shared" ca="1" si="704"/>
        <v>0</v>
      </c>
      <c r="CE141">
        <f t="shared" ca="1" si="705"/>
        <v>3.3226523472981331</v>
      </c>
      <c r="CF141">
        <f t="shared" ca="1" si="706"/>
        <v>6.4968596843159396</v>
      </c>
      <c r="CG141">
        <f t="shared" ca="1" si="707"/>
        <v>0</v>
      </c>
      <c r="CH141">
        <f t="shared" ca="1" si="708"/>
        <v>15.1587613848885</v>
      </c>
      <c r="CI141">
        <f t="shared" ca="1" si="709"/>
        <v>30.386062209185067</v>
      </c>
      <c r="CJ141">
        <f t="shared" ca="1" si="710"/>
        <v>4.2355262349845999</v>
      </c>
      <c r="CK141">
        <f t="shared" ca="1" si="711"/>
        <v>3.5908161429765002</v>
      </c>
      <c r="CL141">
        <f t="shared" ca="1" si="712"/>
        <v>0</v>
      </c>
      <c r="CM141">
        <f t="shared" ca="1" si="713"/>
        <v>36.233333333333334</v>
      </c>
      <c r="CN141">
        <f t="shared" ca="1" si="714"/>
        <v>51.749931253182829</v>
      </c>
      <c r="CO141">
        <f t="shared" ca="1" si="715"/>
        <v>0</v>
      </c>
      <c r="CP141">
        <f t="shared" ca="1" si="716"/>
        <v>0</v>
      </c>
      <c r="CQ141">
        <f t="shared" ca="1" si="717"/>
        <v>23.976640125261998</v>
      </c>
      <c r="CR141">
        <f t="shared" ca="1" si="718"/>
        <v>0</v>
      </c>
      <c r="CS141">
        <f t="shared" ca="1" si="719"/>
        <v>0</v>
      </c>
      <c r="CT141">
        <f t="shared" ca="1" si="720"/>
        <v>0</v>
      </c>
      <c r="CU141">
        <f t="shared" ca="1" si="721"/>
        <v>0</v>
      </c>
      <c r="CV141">
        <f t="shared" ca="1" si="722"/>
        <v>0</v>
      </c>
      <c r="CW141">
        <f t="shared" ca="1" si="723"/>
        <v>3.3226523472981331</v>
      </c>
      <c r="CX141">
        <f t="shared" ca="1" si="724"/>
        <v>13.830836128176101</v>
      </c>
      <c r="CY141">
        <f t="shared" ca="1" si="725"/>
        <v>74.028367071365494</v>
      </c>
      <c r="CZ141">
        <f t="shared" ca="1" si="726"/>
        <v>0</v>
      </c>
      <c r="DA141">
        <f t="shared" ca="1" si="727"/>
        <v>2.1597067901234532</v>
      </c>
      <c r="DB141">
        <f t="shared" ca="1" si="728"/>
        <v>-0.29539603804484732</v>
      </c>
      <c r="DC141">
        <f t="shared" ca="1" si="729"/>
        <v>-3.279305266859827</v>
      </c>
      <c r="DD141">
        <f t="shared" ca="1" si="730"/>
        <v>0</v>
      </c>
      <c r="DE141">
        <f t="shared" ca="1" si="731"/>
        <v>-2.7074813922482535</v>
      </c>
      <c r="DF141">
        <f t="shared" ca="1" si="732"/>
        <v>-0.97664084152179331</v>
      </c>
      <c r="DG141">
        <f t="shared" ca="1" si="733"/>
        <v>-3.0681392117031936</v>
      </c>
      <c r="DH141">
        <f t="shared" ca="1" si="734"/>
        <v>0</v>
      </c>
      <c r="DI141">
        <f t="shared" ca="1" si="735"/>
        <v>0.14141414141414096</v>
      </c>
      <c r="DJ141">
        <f t="shared" ca="1" si="736"/>
        <v>10.333333333333334</v>
      </c>
      <c r="DK141">
        <f t="shared" ca="1" si="737"/>
        <v>3</v>
      </c>
      <c r="DL141">
        <f t="shared" ca="1" si="738"/>
        <v>1.6666666666666667</v>
      </c>
      <c r="DM141">
        <f t="shared" ca="1" si="739"/>
        <v>0</v>
      </c>
      <c r="DN141">
        <f t="shared" ca="1" si="740"/>
        <v>0</v>
      </c>
      <c r="DO141">
        <f t="shared" ca="1" si="741"/>
        <v>0</v>
      </c>
      <c r="DP141">
        <f t="shared" ca="1" si="742"/>
        <v>0.66666666666666663</v>
      </c>
      <c r="DQ141">
        <f t="shared" ca="1" si="743"/>
        <v>0.66666666666666663</v>
      </c>
      <c r="DR141">
        <f t="shared" ca="1" si="744"/>
        <v>1.3333333333333333</v>
      </c>
      <c r="DS141">
        <f t="shared" ca="1" si="745"/>
        <v>0.66666666666666663</v>
      </c>
      <c r="DT141">
        <f t="shared" ca="1" si="746"/>
        <v>1</v>
      </c>
      <c r="DU141">
        <f t="shared" ca="1" si="747"/>
        <v>2.6666666666666665</v>
      </c>
      <c r="DV141">
        <f t="shared" ca="1" si="748"/>
        <v>2</v>
      </c>
      <c r="DW141">
        <f t="shared" ca="1" si="749"/>
        <v>0</v>
      </c>
      <c r="DX141">
        <f t="shared" ca="1" si="750"/>
        <v>0</v>
      </c>
      <c r="DY141">
        <f t="shared" ca="1" si="751"/>
        <v>0</v>
      </c>
      <c r="DZ141">
        <f t="shared" ca="1" si="752"/>
        <v>1.3333333333333333</v>
      </c>
      <c r="EA141">
        <f t="shared" ca="1" si="753"/>
        <v>-2.5864333333333236</v>
      </c>
      <c r="EB141">
        <f t="shared" ca="1" si="754"/>
        <v>37.399433333333334</v>
      </c>
      <c r="EC141">
        <f t="shared" ca="1" si="755"/>
        <v>0</v>
      </c>
      <c r="ED141">
        <f t="shared" ca="1" si="756"/>
        <v>0</v>
      </c>
      <c r="EE141">
        <f t="shared" ca="1" si="757"/>
        <v>0</v>
      </c>
      <c r="EF141">
        <f t="shared" ca="1" si="758"/>
        <v>0</v>
      </c>
      <c r="EG141">
        <f t="shared" ca="1" si="759"/>
        <v>0</v>
      </c>
      <c r="EH141">
        <f t="shared" ca="1" si="760"/>
        <v>0.66666666666666663</v>
      </c>
      <c r="EI141">
        <f t="shared" ca="1" si="761"/>
        <v>0</v>
      </c>
      <c r="EJ141">
        <f t="shared" ca="1" si="762"/>
        <v>0</v>
      </c>
      <c r="EK141">
        <f t="shared" ca="1" si="763"/>
        <v>0</v>
      </c>
      <c r="EL141">
        <f t="shared" ca="1" si="764"/>
        <v>0</v>
      </c>
      <c r="EM141">
        <f t="shared" ca="1" si="765"/>
        <v>0</v>
      </c>
      <c r="EN141">
        <f t="shared" ca="1" si="766"/>
        <v>0</v>
      </c>
      <c r="EO141">
        <f t="shared" ca="1" si="767"/>
        <v>0</v>
      </c>
      <c r="EP141">
        <f t="shared" ca="1" si="768"/>
        <v>0</v>
      </c>
      <c r="EQ141">
        <f t="shared" ca="1" si="769"/>
        <v>0</v>
      </c>
      <c r="ER141">
        <f t="shared" ca="1" si="770"/>
        <v>0.66666666666666663</v>
      </c>
      <c r="ES141">
        <f t="shared" ca="1" si="771"/>
        <v>0</v>
      </c>
      <c r="ET141">
        <f t="shared" ca="1" si="772"/>
        <v>0</v>
      </c>
      <c r="EU141">
        <f t="shared" ca="1" si="773"/>
        <v>0</v>
      </c>
      <c r="EV141">
        <f t="shared" ca="1" si="774"/>
        <v>0</v>
      </c>
      <c r="EW141">
        <f t="shared" ca="1" si="775"/>
        <v>0</v>
      </c>
      <c r="EX141">
        <f t="shared" ca="1" si="776"/>
        <v>0</v>
      </c>
      <c r="EY141">
        <f t="shared" ca="1" si="777"/>
        <v>0</v>
      </c>
      <c r="EZ141">
        <f t="shared" ca="1" si="778"/>
        <v>0</v>
      </c>
      <c r="FA141">
        <f t="shared" ca="1" si="779"/>
        <v>0</v>
      </c>
      <c r="FB141">
        <f t="shared" ca="1" si="780"/>
        <v>0</v>
      </c>
      <c r="FC141">
        <f t="shared" ca="1" si="781"/>
        <v>0</v>
      </c>
      <c r="FD141">
        <f t="shared" ca="1" si="782"/>
        <v>0</v>
      </c>
      <c r="FE141">
        <f t="shared" ca="1" si="783"/>
        <v>0</v>
      </c>
      <c r="FF141">
        <f t="shared" ca="1" si="784"/>
        <v>0</v>
      </c>
      <c r="FG141">
        <f t="shared" ca="1" si="785"/>
        <v>0</v>
      </c>
      <c r="FH141">
        <f t="shared" ca="1" si="786"/>
        <v>0</v>
      </c>
      <c r="FI141">
        <f t="shared" ca="1" si="787"/>
        <v>0</v>
      </c>
      <c r="FJ141">
        <f t="shared" ca="1" si="788"/>
        <v>0</v>
      </c>
      <c r="FK141">
        <f t="shared" ca="1" si="789"/>
        <v>0.66666666666666663</v>
      </c>
      <c r="FL141">
        <f t="shared" ca="1" si="790"/>
        <v>0</v>
      </c>
      <c r="FM141">
        <f t="shared" ca="1" si="791"/>
        <v>0.33333333333333331</v>
      </c>
      <c r="FN141">
        <f t="shared" ca="1" si="792"/>
        <v>0</v>
      </c>
      <c r="FO141">
        <f t="shared" ca="1" si="793"/>
        <v>0</v>
      </c>
      <c r="FP141">
        <f t="shared" ca="1" si="794"/>
        <v>0</v>
      </c>
      <c r="FQ141">
        <f t="shared" ca="1" si="795"/>
        <v>0</v>
      </c>
      <c r="FR141">
        <f t="shared" ca="1" si="796"/>
        <v>0</v>
      </c>
      <c r="FS141">
        <f t="shared" ca="1" si="797"/>
        <v>0</v>
      </c>
      <c r="FT141">
        <f t="shared" ca="1" si="798"/>
        <v>0</v>
      </c>
      <c r="FU141">
        <f t="shared" ca="1" si="799"/>
        <v>1</v>
      </c>
      <c r="FV141">
        <f t="shared" ca="1" si="800"/>
        <v>0</v>
      </c>
      <c r="FW141">
        <f t="shared" ca="1" si="801"/>
        <v>0</v>
      </c>
      <c r="FX141">
        <f t="shared" ca="1" si="802"/>
        <v>0</v>
      </c>
      <c r="FY141">
        <f t="shared" ca="1" si="803"/>
        <v>0</v>
      </c>
      <c r="FZ141">
        <f t="shared" ca="1" si="804"/>
        <v>0</v>
      </c>
      <c r="GA141">
        <f t="shared" ca="1" si="805"/>
        <v>0</v>
      </c>
      <c r="GB141">
        <f t="shared" ca="1" si="806"/>
        <v>0</v>
      </c>
      <c r="GC141">
        <f t="shared" ca="1" si="807"/>
        <v>0</v>
      </c>
      <c r="GD141">
        <f t="shared" ca="1" si="808"/>
        <v>0</v>
      </c>
      <c r="GE141">
        <f t="shared" ca="1" si="809"/>
        <v>0</v>
      </c>
      <c r="GF141">
        <f t="shared" ca="1" si="810"/>
        <v>0</v>
      </c>
      <c r="GG141">
        <f t="shared" ca="1" si="811"/>
        <v>0</v>
      </c>
      <c r="GH141">
        <f t="shared" ca="1" si="812"/>
        <v>0</v>
      </c>
      <c r="GI141">
        <f t="shared" ca="1" si="813"/>
        <v>0</v>
      </c>
      <c r="GJ141">
        <f t="shared" ca="1" si="814"/>
        <v>0</v>
      </c>
      <c r="GK141">
        <f t="shared" ca="1" si="815"/>
        <v>0</v>
      </c>
      <c r="GL141">
        <f t="shared" ca="1" si="816"/>
        <v>0</v>
      </c>
      <c r="GM141">
        <f t="shared" ca="1" si="817"/>
        <v>0</v>
      </c>
      <c r="GN141">
        <f t="shared" ca="1" si="818"/>
        <v>0</v>
      </c>
      <c r="GO141">
        <f t="shared" ca="1" si="819"/>
        <v>0</v>
      </c>
      <c r="GP141">
        <f t="shared" ca="1" si="820"/>
        <v>0</v>
      </c>
      <c r="GQ141">
        <f t="shared" ca="1" si="821"/>
        <v>0</v>
      </c>
      <c r="GR141">
        <f t="shared" ca="1" si="822"/>
        <v>0</v>
      </c>
      <c r="GS141">
        <f t="shared" ca="1" si="823"/>
        <v>0</v>
      </c>
      <c r="GT141">
        <f t="shared" ca="1" si="824"/>
        <v>0</v>
      </c>
      <c r="GU141">
        <f t="shared" ca="1" si="825"/>
        <v>0</v>
      </c>
      <c r="GV141">
        <f t="shared" ca="1" si="826"/>
        <v>0</v>
      </c>
      <c r="GW141">
        <f t="shared" ca="1" si="827"/>
        <v>0</v>
      </c>
      <c r="GX141">
        <f t="shared" ca="1" si="828"/>
        <v>0.66666666666666663</v>
      </c>
      <c r="GY141">
        <f t="shared" ca="1" si="829"/>
        <v>1</v>
      </c>
      <c r="GZ141">
        <f t="shared" ca="1" si="830"/>
        <v>0</v>
      </c>
      <c r="HA141">
        <f t="shared" ca="1" si="831"/>
        <v>0</v>
      </c>
      <c r="HB141">
        <f t="shared" ca="1" si="832"/>
        <v>0</v>
      </c>
      <c r="HC141">
        <f t="shared" ca="1" si="833"/>
        <v>0</v>
      </c>
      <c r="HD141">
        <f t="shared" ca="1" si="834"/>
        <v>0</v>
      </c>
      <c r="HE141">
        <f t="shared" ca="1" si="835"/>
        <v>0</v>
      </c>
      <c r="HF141">
        <f t="shared" ca="1" si="836"/>
        <v>0</v>
      </c>
      <c r="HG141">
        <f t="shared" ca="1" si="837"/>
        <v>0</v>
      </c>
      <c r="HH141">
        <f t="shared" ca="1" si="838"/>
        <v>0</v>
      </c>
      <c r="HI141">
        <f t="shared" ca="1" si="839"/>
        <v>0</v>
      </c>
    </row>
    <row r="142" spans="2:217" x14ac:dyDescent="0.2">
      <c r="B142" s="2">
        <v>45384</v>
      </c>
      <c r="C142">
        <v>2</v>
      </c>
      <c r="D142">
        <v>1</v>
      </c>
      <c r="E142">
        <v>36</v>
      </c>
      <c r="F142">
        <v>23</v>
      </c>
      <c r="G142" s="5">
        <v>424</v>
      </c>
      <c r="H142">
        <f t="shared" ca="1" si="630"/>
        <v>6.666666666666667</v>
      </c>
      <c r="I142">
        <f t="shared" ca="1" si="631"/>
        <v>10</v>
      </c>
      <c r="J142">
        <f t="shared" ca="1" si="632"/>
        <v>7.51761574074074</v>
      </c>
      <c r="K142">
        <f t="shared" ca="1" si="633"/>
        <v>-3.0761863425925866</v>
      </c>
      <c r="L142">
        <f t="shared" ca="1" si="634"/>
        <v>7.51761574074074</v>
      </c>
      <c r="M142">
        <f t="shared" ca="1" si="635"/>
        <v>0</v>
      </c>
      <c r="N142">
        <f t="shared" ca="1" si="636"/>
        <v>0.53781398497857291</v>
      </c>
      <c r="O142">
        <f t="shared" ca="1" si="637"/>
        <v>245.73533333333299</v>
      </c>
      <c r="P142">
        <f t="shared" ca="1" si="638"/>
        <v>235.65533333333269</v>
      </c>
      <c r="Q142">
        <f t="shared" ca="1" si="639"/>
        <v>245.65281819333333</v>
      </c>
      <c r="R142">
        <f t="shared" ca="1" si="640"/>
        <v>54</v>
      </c>
      <c r="S142">
        <f t="shared" ca="1" si="641"/>
        <v>0</v>
      </c>
      <c r="T142">
        <f t="shared" ca="1" si="642"/>
        <v>0.34429568445695563</v>
      </c>
      <c r="U142">
        <f t="shared" ca="1" si="643"/>
        <v>-1</v>
      </c>
      <c r="V142">
        <f t="shared" ca="1" si="644"/>
        <v>1</v>
      </c>
      <c r="W142">
        <f t="shared" ca="1" si="645"/>
        <v>0.34429568445695563</v>
      </c>
      <c r="X142">
        <f t="shared" ca="1" si="646"/>
        <v>1.9090909090909065</v>
      </c>
      <c r="Y142">
        <f t="shared" ca="1" si="647"/>
        <v>2.7441077441077368</v>
      </c>
      <c r="Z142">
        <f t="shared" ca="1" si="648"/>
        <v>3.4444444444444398</v>
      </c>
      <c r="AA142">
        <f t="shared" ca="1" si="649"/>
        <v>1.6174081296149232E-15</v>
      </c>
      <c r="AB142">
        <f t="shared" ca="1" si="650"/>
        <v>-0.22405979297241033</v>
      </c>
      <c r="AC142">
        <f t="shared" ca="1" si="651"/>
        <v>-1.265554916981774E-16</v>
      </c>
      <c r="AD142">
        <f t="shared" ca="1" si="652"/>
        <v>-2.4578909672072866</v>
      </c>
      <c r="AE142">
        <f t="shared" ca="1" si="653"/>
        <v>-1.3569922314792783E-16</v>
      </c>
      <c r="AF142">
        <f t="shared" ca="1" si="654"/>
        <v>-3.2939623558644335</v>
      </c>
      <c r="AG142">
        <f t="shared" ca="1" si="655"/>
        <v>1.1165073422405738E-17</v>
      </c>
      <c r="AH142">
        <f t="shared" ca="1" si="656"/>
        <v>-1.8971009068286167</v>
      </c>
      <c r="AI142">
        <f t="shared" ca="1" si="657"/>
        <v>3.5399980934344628E-6</v>
      </c>
      <c r="AJ142">
        <f t="shared" ca="1" si="658"/>
        <v>493.29748665395232</v>
      </c>
      <c r="AK142">
        <f t="shared" ca="1" si="659"/>
        <v>14.952974883531168</v>
      </c>
      <c r="AL142">
        <f t="shared" ca="1" si="660"/>
        <v>14.592736562330401</v>
      </c>
      <c r="AM142">
        <f t="shared" ca="1" si="661"/>
        <v>6.7502348535067638</v>
      </c>
      <c r="AN142">
        <f t="shared" ca="1" si="662"/>
        <v>8.2018967145463968</v>
      </c>
      <c r="AO142">
        <f t="shared" ca="1" si="663"/>
        <v>6.9161394114044432</v>
      </c>
      <c r="AP142">
        <f t="shared" ca="1" si="664"/>
        <v>2.0744986249045669</v>
      </c>
      <c r="AQ142">
        <f t="shared" ca="1" si="665"/>
        <v>1.1874722692409267</v>
      </c>
      <c r="AR142">
        <f t="shared" ca="1" si="666"/>
        <v>1.1874722692409267</v>
      </c>
      <c r="AS142">
        <f t="shared" ca="1" si="667"/>
        <v>0.65785044541061566</v>
      </c>
      <c r="AT142">
        <f t="shared" ca="1" si="668"/>
        <v>0.65785044541061566</v>
      </c>
      <c r="AU142">
        <f t="shared" ca="1" si="669"/>
        <v>0.32475855603864068</v>
      </c>
      <c r="AV142">
        <f t="shared" ca="1" si="670"/>
        <v>0.32475855603864068</v>
      </c>
      <c r="AW142">
        <f t="shared" ca="1" si="671"/>
        <v>-0.20333333333333334</v>
      </c>
      <c r="AX142">
        <f t="shared" ca="1" si="672"/>
        <v>8805.2099531091462</v>
      </c>
      <c r="AY142">
        <f t="shared" ca="1" si="673"/>
        <v>1.9914932247162767</v>
      </c>
      <c r="AZ142">
        <f t="shared" ca="1" si="674"/>
        <v>4.9198842725637366</v>
      </c>
      <c r="BA142">
        <f t="shared" ca="1" si="675"/>
        <v>2.8646312472936368</v>
      </c>
      <c r="BB142">
        <f t="shared" ca="1" si="676"/>
        <v>89.809831014531937</v>
      </c>
      <c r="BC142">
        <f t="shared" ca="1" si="677"/>
        <v>31.268336168203671</v>
      </c>
      <c r="BD142">
        <f t="shared" ca="1" si="678"/>
        <v>6.2477437339719266</v>
      </c>
      <c r="BE142">
        <f t="shared" ca="1" si="679"/>
        <v>0</v>
      </c>
      <c r="BF142">
        <f t="shared" ca="1" si="680"/>
        <v>0</v>
      </c>
      <c r="BG142">
        <f t="shared" ca="1" si="681"/>
        <v>0</v>
      </c>
      <c r="BH142">
        <f t="shared" ca="1" si="682"/>
        <v>4.2355262349845999</v>
      </c>
      <c r="BI142">
        <f t="shared" ca="1" si="683"/>
        <v>3.3226523472981331</v>
      </c>
      <c r="BJ142">
        <f t="shared" ca="1" si="684"/>
        <v>0</v>
      </c>
      <c r="BK142">
        <f t="shared" ca="1" si="685"/>
        <v>0</v>
      </c>
      <c r="BL142">
        <f t="shared" ca="1" si="686"/>
        <v>0</v>
      </c>
      <c r="BM142">
        <f t="shared" ca="1" si="687"/>
        <v>4.0282791384421932</v>
      </c>
      <c r="BN142">
        <f t="shared" ca="1" si="688"/>
        <v>12.084837415326561</v>
      </c>
      <c r="BO142">
        <f t="shared" ca="1" si="689"/>
        <v>13.793978439449996</v>
      </c>
      <c r="BP142">
        <f t="shared" ca="1" si="690"/>
        <v>14.106913940924381</v>
      </c>
      <c r="BQ142">
        <f t="shared" ca="1" si="691"/>
        <v>45.099172296379869</v>
      </c>
      <c r="BR142">
        <f t="shared" ca="1" si="692"/>
        <v>0</v>
      </c>
      <c r="BS142">
        <f t="shared" ca="1" si="693"/>
        <v>0</v>
      </c>
      <c r="BT142">
        <f t="shared" ca="1" si="694"/>
        <v>3.3226523472981331</v>
      </c>
      <c r="BU142">
        <f t="shared" ca="1" si="695"/>
        <v>0</v>
      </c>
      <c r="BV142">
        <f t="shared" ca="1" si="696"/>
        <v>6.4968596843159396</v>
      </c>
      <c r="BW142">
        <f t="shared" ca="1" si="697"/>
        <v>2.34598415296086</v>
      </c>
      <c r="BX142">
        <f t="shared" ca="1" si="698"/>
        <v>29.907094993218767</v>
      </c>
      <c r="BY142">
        <f t="shared" ca="1" si="699"/>
        <v>0</v>
      </c>
      <c r="BZ142">
        <f t="shared" ca="1" si="700"/>
        <v>1.9165039444279666</v>
      </c>
      <c r="CA142">
        <f t="shared" ca="1" si="701"/>
        <v>31.268336168203671</v>
      </c>
      <c r="CB142">
        <f t="shared" ca="1" si="702"/>
        <v>0</v>
      </c>
      <c r="CC142">
        <f t="shared" ca="1" si="703"/>
        <v>1.9165039444279666</v>
      </c>
      <c r="CD142">
        <f t="shared" ca="1" si="704"/>
        <v>0</v>
      </c>
      <c r="CE142">
        <f t="shared" ca="1" si="705"/>
        <v>5.6686365002589936</v>
      </c>
      <c r="CF142">
        <f t="shared" ca="1" si="706"/>
        <v>6.4968596843159396</v>
      </c>
      <c r="CG142">
        <f t="shared" ca="1" si="707"/>
        <v>0</v>
      </c>
      <c r="CH142">
        <f t="shared" ca="1" si="708"/>
        <v>15.1587613848885</v>
      </c>
      <c r="CI142">
        <f t="shared" ca="1" si="709"/>
        <v>24.343643501521768</v>
      </c>
      <c r="CJ142">
        <f t="shared" ca="1" si="710"/>
        <v>4.2355262349845999</v>
      </c>
      <c r="CK142">
        <f t="shared" ca="1" si="711"/>
        <v>0</v>
      </c>
      <c r="CL142">
        <f t="shared" ca="1" si="712"/>
        <v>0</v>
      </c>
      <c r="CM142">
        <f t="shared" ca="1" si="713"/>
        <v>39.31</v>
      </c>
      <c r="CN142">
        <f t="shared" ca="1" si="714"/>
        <v>46.379184499931831</v>
      </c>
      <c r="CO142">
        <f t="shared" ca="1" si="715"/>
        <v>0</v>
      </c>
      <c r="CP142">
        <f t="shared" ca="1" si="716"/>
        <v>0</v>
      </c>
      <c r="CQ142">
        <f t="shared" ca="1" si="717"/>
        <v>23.976640125261998</v>
      </c>
      <c r="CR142">
        <f t="shared" ca="1" si="718"/>
        <v>0</v>
      </c>
      <c r="CS142">
        <f t="shared" ca="1" si="719"/>
        <v>0</v>
      </c>
      <c r="CT142">
        <f t="shared" ca="1" si="720"/>
        <v>0</v>
      </c>
      <c r="CU142">
        <f t="shared" ca="1" si="721"/>
        <v>0</v>
      </c>
      <c r="CV142">
        <f t="shared" ca="1" si="722"/>
        <v>0</v>
      </c>
      <c r="CW142">
        <f t="shared" ca="1" si="723"/>
        <v>4.9016066652314798</v>
      </c>
      <c r="CX142">
        <f t="shared" ca="1" si="724"/>
        <v>13.830836128176101</v>
      </c>
      <c r="CY142">
        <f t="shared" ca="1" si="725"/>
        <v>74.063258101851758</v>
      </c>
      <c r="CZ142">
        <f t="shared" ca="1" si="726"/>
        <v>0</v>
      </c>
      <c r="DA142">
        <f t="shared" ca="1" si="727"/>
        <v>2.1597067901234532</v>
      </c>
      <c r="DB142">
        <f t="shared" ca="1" si="728"/>
        <v>0</v>
      </c>
      <c r="DC142">
        <f t="shared" ca="1" si="729"/>
        <v>-3.3170854198160704</v>
      </c>
      <c r="DD142">
        <f t="shared" ca="1" si="730"/>
        <v>-0.298582766439909</v>
      </c>
      <c r="DE142">
        <f t="shared" ca="1" si="731"/>
        <v>-2.3200462962962933</v>
      </c>
      <c r="DF142">
        <f t="shared" ca="1" si="732"/>
        <v>-0.97664084152179331</v>
      </c>
      <c r="DG142">
        <f t="shared" ca="1" si="733"/>
        <v>-3.0761863425925866</v>
      </c>
      <c r="DH142">
        <f t="shared" ca="1" si="734"/>
        <v>-1.0122010030864168</v>
      </c>
      <c r="DI142">
        <f t="shared" ca="1" si="735"/>
        <v>0.19444444444444398</v>
      </c>
      <c r="DJ142">
        <f t="shared" ca="1" si="736"/>
        <v>9.6666666666666661</v>
      </c>
      <c r="DK142">
        <f t="shared" ca="1" si="737"/>
        <v>3</v>
      </c>
      <c r="DL142">
        <f t="shared" ca="1" si="738"/>
        <v>2</v>
      </c>
      <c r="DM142">
        <f t="shared" ca="1" si="739"/>
        <v>0</v>
      </c>
      <c r="DN142">
        <f t="shared" ca="1" si="740"/>
        <v>0</v>
      </c>
      <c r="DO142">
        <f t="shared" ca="1" si="741"/>
        <v>0</v>
      </c>
      <c r="DP142">
        <f t="shared" ca="1" si="742"/>
        <v>0.33333333333333331</v>
      </c>
      <c r="DQ142">
        <f t="shared" ca="1" si="743"/>
        <v>0.66666666666666663</v>
      </c>
      <c r="DR142">
        <f t="shared" ca="1" si="744"/>
        <v>1</v>
      </c>
      <c r="DS142">
        <f t="shared" ca="1" si="745"/>
        <v>1</v>
      </c>
      <c r="DT142">
        <f t="shared" ca="1" si="746"/>
        <v>1</v>
      </c>
      <c r="DU142">
        <f t="shared" ca="1" si="747"/>
        <v>3</v>
      </c>
      <c r="DV142">
        <f t="shared" ca="1" si="748"/>
        <v>2.6666666666666665</v>
      </c>
      <c r="DW142">
        <f t="shared" ca="1" si="749"/>
        <v>0</v>
      </c>
      <c r="DX142">
        <f t="shared" ca="1" si="750"/>
        <v>0</v>
      </c>
      <c r="DY142">
        <f t="shared" ca="1" si="751"/>
        <v>0</v>
      </c>
      <c r="DZ142">
        <f t="shared" ca="1" si="752"/>
        <v>1</v>
      </c>
      <c r="EA142">
        <f t="shared" ca="1" si="753"/>
        <v>-2.9679666666666566</v>
      </c>
      <c r="EB142">
        <f t="shared" ca="1" si="754"/>
        <v>33.748100000000001</v>
      </c>
      <c r="EC142">
        <f t="shared" ca="1" si="755"/>
        <v>0</v>
      </c>
      <c r="ED142">
        <f t="shared" ca="1" si="756"/>
        <v>0</v>
      </c>
      <c r="EE142">
        <f t="shared" ca="1" si="757"/>
        <v>0</v>
      </c>
      <c r="EF142">
        <f t="shared" ca="1" si="758"/>
        <v>0</v>
      </c>
      <c r="EG142">
        <f t="shared" ca="1" si="759"/>
        <v>0</v>
      </c>
      <c r="EH142">
        <f t="shared" ca="1" si="760"/>
        <v>0.66666666666666663</v>
      </c>
      <c r="EI142">
        <f t="shared" ca="1" si="761"/>
        <v>0</v>
      </c>
      <c r="EJ142">
        <f t="shared" ca="1" si="762"/>
        <v>0</v>
      </c>
      <c r="EK142">
        <f t="shared" ca="1" si="763"/>
        <v>0</v>
      </c>
      <c r="EL142">
        <f t="shared" ca="1" si="764"/>
        <v>0</v>
      </c>
      <c r="EM142">
        <f t="shared" ca="1" si="765"/>
        <v>0</v>
      </c>
      <c r="EN142">
        <f t="shared" ca="1" si="766"/>
        <v>0</v>
      </c>
      <c r="EO142">
        <f t="shared" ca="1" si="767"/>
        <v>0</v>
      </c>
      <c r="EP142">
        <f t="shared" ca="1" si="768"/>
        <v>0</v>
      </c>
      <c r="EQ142">
        <f t="shared" ca="1" si="769"/>
        <v>0</v>
      </c>
      <c r="ER142">
        <f t="shared" ca="1" si="770"/>
        <v>0.66666666666666663</v>
      </c>
      <c r="ES142">
        <f t="shared" ca="1" si="771"/>
        <v>0</v>
      </c>
      <c r="ET142">
        <f t="shared" ca="1" si="772"/>
        <v>0</v>
      </c>
      <c r="EU142">
        <f t="shared" ca="1" si="773"/>
        <v>0</v>
      </c>
      <c r="EV142">
        <f t="shared" ca="1" si="774"/>
        <v>0</v>
      </c>
      <c r="EW142">
        <f t="shared" ca="1" si="775"/>
        <v>0</v>
      </c>
      <c r="EX142">
        <f t="shared" ca="1" si="776"/>
        <v>0</v>
      </c>
      <c r="EY142">
        <f t="shared" ca="1" si="777"/>
        <v>0</v>
      </c>
      <c r="EZ142">
        <f t="shared" ca="1" si="778"/>
        <v>0</v>
      </c>
      <c r="FA142">
        <f t="shared" ca="1" si="779"/>
        <v>0</v>
      </c>
      <c r="FB142">
        <f t="shared" ca="1" si="780"/>
        <v>0</v>
      </c>
      <c r="FC142">
        <f t="shared" ca="1" si="781"/>
        <v>0</v>
      </c>
      <c r="FD142">
        <f t="shared" ca="1" si="782"/>
        <v>0</v>
      </c>
      <c r="FE142">
        <f t="shared" ca="1" si="783"/>
        <v>0</v>
      </c>
      <c r="FF142">
        <f t="shared" ca="1" si="784"/>
        <v>0</v>
      </c>
      <c r="FG142">
        <f t="shared" ca="1" si="785"/>
        <v>0</v>
      </c>
      <c r="FH142">
        <f t="shared" ca="1" si="786"/>
        <v>0</v>
      </c>
      <c r="FI142">
        <f t="shared" ca="1" si="787"/>
        <v>0</v>
      </c>
      <c r="FJ142">
        <f t="shared" ca="1" si="788"/>
        <v>0</v>
      </c>
      <c r="FK142">
        <f t="shared" ca="1" si="789"/>
        <v>0.33333333333333331</v>
      </c>
      <c r="FL142">
        <f t="shared" ca="1" si="790"/>
        <v>0</v>
      </c>
      <c r="FM142">
        <f t="shared" ca="1" si="791"/>
        <v>0</v>
      </c>
      <c r="FN142">
        <f t="shared" ca="1" si="792"/>
        <v>0</v>
      </c>
      <c r="FO142">
        <f t="shared" ca="1" si="793"/>
        <v>0</v>
      </c>
      <c r="FP142">
        <f t="shared" ca="1" si="794"/>
        <v>0</v>
      </c>
      <c r="FQ142">
        <f t="shared" ca="1" si="795"/>
        <v>0</v>
      </c>
      <c r="FR142">
        <f t="shared" ca="1" si="796"/>
        <v>0.33333333333333331</v>
      </c>
      <c r="FS142">
        <f t="shared" ca="1" si="797"/>
        <v>0</v>
      </c>
      <c r="FT142">
        <f t="shared" ca="1" si="798"/>
        <v>0</v>
      </c>
      <c r="FU142">
        <f t="shared" ca="1" si="799"/>
        <v>1</v>
      </c>
      <c r="FV142">
        <f t="shared" ca="1" si="800"/>
        <v>0</v>
      </c>
      <c r="FW142">
        <f t="shared" ca="1" si="801"/>
        <v>0</v>
      </c>
      <c r="FX142">
        <f t="shared" ca="1" si="802"/>
        <v>0</v>
      </c>
      <c r="FY142">
        <f t="shared" ca="1" si="803"/>
        <v>0</v>
      </c>
      <c r="FZ142">
        <f t="shared" ca="1" si="804"/>
        <v>0</v>
      </c>
      <c r="GA142">
        <f t="shared" ca="1" si="805"/>
        <v>0</v>
      </c>
      <c r="GB142">
        <f t="shared" ca="1" si="806"/>
        <v>0</v>
      </c>
      <c r="GC142">
        <f t="shared" ca="1" si="807"/>
        <v>0</v>
      </c>
      <c r="GD142">
        <f t="shared" ca="1" si="808"/>
        <v>0</v>
      </c>
      <c r="GE142">
        <f t="shared" ca="1" si="809"/>
        <v>0</v>
      </c>
      <c r="GF142">
        <f t="shared" ca="1" si="810"/>
        <v>0.33333333333333331</v>
      </c>
      <c r="GG142">
        <f t="shared" ca="1" si="811"/>
        <v>0</v>
      </c>
      <c r="GH142">
        <f t="shared" ca="1" si="812"/>
        <v>0</v>
      </c>
      <c r="GI142">
        <f t="shared" ca="1" si="813"/>
        <v>0</v>
      </c>
      <c r="GJ142">
        <f t="shared" ca="1" si="814"/>
        <v>0</v>
      </c>
      <c r="GK142">
        <f t="shared" ca="1" si="815"/>
        <v>0</v>
      </c>
      <c r="GL142">
        <f t="shared" ca="1" si="816"/>
        <v>0</v>
      </c>
      <c r="GM142">
        <f t="shared" ca="1" si="817"/>
        <v>0</v>
      </c>
      <c r="GN142">
        <f t="shared" ca="1" si="818"/>
        <v>0</v>
      </c>
      <c r="GO142">
        <f t="shared" ca="1" si="819"/>
        <v>0</v>
      </c>
      <c r="GP142">
        <f t="shared" ca="1" si="820"/>
        <v>0</v>
      </c>
      <c r="GQ142">
        <f t="shared" ca="1" si="821"/>
        <v>0</v>
      </c>
      <c r="GR142">
        <f t="shared" ca="1" si="822"/>
        <v>0</v>
      </c>
      <c r="GS142">
        <f t="shared" ca="1" si="823"/>
        <v>0</v>
      </c>
      <c r="GT142">
        <f t="shared" ca="1" si="824"/>
        <v>0</v>
      </c>
      <c r="GU142">
        <f t="shared" ca="1" si="825"/>
        <v>0</v>
      </c>
      <c r="GV142">
        <f t="shared" ca="1" si="826"/>
        <v>0</v>
      </c>
      <c r="GW142">
        <f t="shared" ca="1" si="827"/>
        <v>0</v>
      </c>
      <c r="GX142">
        <f t="shared" ca="1" si="828"/>
        <v>0.66666666666666663</v>
      </c>
      <c r="GY142">
        <f t="shared" ca="1" si="829"/>
        <v>1</v>
      </c>
      <c r="GZ142">
        <f t="shared" ca="1" si="830"/>
        <v>0</v>
      </c>
      <c r="HA142">
        <f t="shared" ca="1" si="831"/>
        <v>0</v>
      </c>
      <c r="HB142">
        <f t="shared" ca="1" si="832"/>
        <v>0</v>
      </c>
      <c r="HC142">
        <f t="shared" ca="1" si="833"/>
        <v>0</v>
      </c>
      <c r="HD142">
        <f t="shared" ca="1" si="834"/>
        <v>0</v>
      </c>
      <c r="HE142">
        <f t="shared" ca="1" si="835"/>
        <v>0</v>
      </c>
      <c r="HF142">
        <f t="shared" ca="1" si="836"/>
        <v>0</v>
      </c>
      <c r="HG142">
        <f t="shared" ca="1" si="837"/>
        <v>0</v>
      </c>
      <c r="HH142">
        <f t="shared" ca="1" si="838"/>
        <v>0</v>
      </c>
      <c r="HI142">
        <f t="shared" ca="1" si="839"/>
        <v>0</v>
      </c>
    </row>
    <row r="143" spans="2:217" x14ac:dyDescent="0.2">
      <c r="B143" s="2">
        <v>45384</v>
      </c>
      <c r="C143">
        <v>2</v>
      </c>
      <c r="D143">
        <v>1</v>
      </c>
      <c r="E143">
        <v>36</v>
      </c>
      <c r="F143">
        <v>21</v>
      </c>
      <c r="G143" s="5">
        <v>1132</v>
      </c>
      <c r="H143">
        <f t="shared" ca="1" si="630"/>
        <v>5.666666666666667</v>
      </c>
      <c r="I143">
        <f t="shared" ca="1" si="631"/>
        <v>8.6666666666666661</v>
      </c>
      <c r="J143">
        <f t="shared" ca="1" si="632"/>
        <v>7.4199691358024671</v>
      </c>
      <c r="K143">
        <f t="shared" ca="1" si="633"/>
        <v>-2.9192515432098705</v>
      </c>
      <c r="L143">
        <f t="shared" ca="1" si="634"/>
        <v>7.4199691358024671</v>
      </c>
      <c r="M143">
        <f t="shared" ca="1" si="635"/>
        <v>0</v>
      </c>
      <c r="N143">
        <f t="shared" ca="1" si="636"/>
        <v>0.51756891378836534</v>
      </c>
      <c r="O143">
        <f t="shared" ca="1" si="637"/>
        <v>237.73633333333336</v>
      </c>
      <c r="P143">
        <f t="shared" ca="1" si="638"/>
        <v>229.00033333333269</v>
      </c>
      <c r="Q143">
        <f t="shared" ca="1" si="639"/>
        <v>237.63477027733333</v>
      </c>
      <c r="R143">
        <f t="shared" ca="1" si="640"/>
        <v>48.666666666666664</v>
      </c>
      <c r="S143">
        <f t="shared" ca="1" si="641"/>
        <v>0</v>
      </c>
      <c r="T143">
        <f t="shared" ca="1" si="642"/>
        <v>0.34430319846446</v>
      </c>
      <c r="U143">
        <f t="shared" ca="1" si="643"/>
        <v>-1</v>
      </c>
      <c r="V143">
        <f t="shared" ca="1" si="644"/>
        <v>1</v>
      </c>
      <c r="W143">
        <f t="shared" ca="1" si="645"/>
        <v>0.34430319846446</v>
      </c>
      <c r="X143">
        <f t="shared" ca="1" si="646"/>
        <v>2.0416666666666665</v>
      </c>
      <c r="Y143">
        <f t="shared" ca="1" si="647"/>
        <v>2.9259259259259203</v>
      </c>
      <c r="Z143">
        <f t="shared" ca="1" si="648"/>
        <v>3.6111111111111067</v>
      </c>
      <c r="AA143">
        <f t="shared" ca="1" si="649"/>
        <v>1.3096079435319423E-15</v>
      </c>
      <c r="AB143">
        <f t="shared" ca="1" si="650"/>
        <v>-0.21444651916747101</v>
      </c>
      <c r="AC143">
        <f t="shared" ca="1" si="651"/>
        <v>-1.1133540836840706E-16</v>
      </c>
      <c r="AD143">
        <f t="shared" ca="1" si="652"/>
        <v>-2.449158243673113</v>
      </c>
      <c r="AE143">
        <f t="shared" ca="1" si="653"/>
        <v>-1.3764021940792263E-16</v>
      </c>
      <c r="AF143">
        <f t="shared" ca="1" si="654"/>
        <v>-3.2937026629928936</v>
      </c>
      <c r="AG143">
        <f t="shared" ca="1" si="655"/>
        <v>8.3459872557031059E-17</v>
      </c>
      <c r="AH143">
        <f t="shared" ca="1" si="656"/>
        <v>-1.8970572789708067</v>
      </c>
      <c r="AI143">
        <f t="shared" ca="1" si="657"/>
        <v>2.6766656059670967E-6</v>
      </c>
      <c r="AJ143">
        <f t="shared" ca="1" si="658"/>
        <v>433.07297233909367</v>
      </c>
      <c r="AK143">
        <f t="shared" ca="1" si="659"/>
        <v>13.0680747040714</v>
      </c>
      <c r="AL143">
        <f t="shared" ca="1" si="660"/>
        <v>12.759403228997067</v>
      </c>
      <c r="AM143">
        <f t="shared" ca="1" si="661"/>
        <v>6.5224003804826696</v>
      </c>
      <c r="AN143">
        <f t="shared" ca="1" si="662"/>
        <v>7.1943449247733833</v>
      </c>
      <c r="AO143">
        <f t="shared" ca="1" si="663"/>
        <v>5.9994727447377763</v>
      </c>
      <c r="AP143">
        <f t="shared" ca="1" si="664"/>
        <v>2.0966641518804732</v>
      </c>
      <c r="AQ143">
        <f t="shared" ca="1" si="665"/>
        <v>1.0131596267795839</v>
      </c>
      <c r="AR143">
        <f t="shared" ca="1" si="666"/>
        <v>1.2853251537554902</v>
      </c>
      <c r="AS143">
        <f t="shared" ca="1" si="667"/>
        <v>0.54644140652036632</v>
      </c>
      <c r="AT143">
        <f t="shared" ca="1" si="668"/>
        <v>0.74697389185281526</v>
      </c>
      <c r="AU143">
        <f t="shared" ca="1" si="669"/>
        <v>0.26714254264484633</v>
      </c>
      <c r="AV143">
        <f t="shared" ca="1" si="670"/>
        <v>0.38441913074706702</v>
      </c>
      <c r="AW143">
        <f t="shared" ca="1" si="671"/>
        <v>2.3333333333333001E-2</v>
      </c>
      <c r="AX143">
        <f t="shared" ca="1" si="672"/>
        <v>2233.0704121268968</v>
      </c>
      <c r="AY143">
        <f t="shared" ca="1" si="673"/>
        <v>1.9221877453823701</v>
      </c>
      <c r="AZ143">
        <f t="shared" ca="1" si="674"/>
        <v>4.5580910923306268</v>
      </c>
      <c r="BA143">
        <f t="shared" ca="1" si="675"/>
        <v>2.5428479447499099</v>
      </c>
      <c r="BB143">
        <f t="shared" ca="1" si="676"/>
        <v>83.323828989810963</v>
      </c>
      <c r="BC143">
        <f t="shared" ca="1" si="677"/>
        <v>29.689381850270298</v>
      </c>
      <c r="BD143">
        <f t="shared" ca="1" si="678"/>
        <v>6.4968596843159396</v>
      </c>
      <c r="BE143">
        <f t="shared" ca="1" si="679"/>
        <v>0</v>
      </c>
      <c r="BF143">
        <f t="shared" ca="1" si="680"/>
        <v>0</v>
      </c>
      <c r="BG143">
        <f t="shared" ca="1" si="681"/>
        <v>0</v>
      </c>
      <c r="BH143">
        <f t="shared" ca="1" si="682"/>
        <v>4.2355262349845999</v>
      </c>
      <c r="BI143">
        <f t="shared" ca="1" si="683"/>
        <v>3.3226523472981331</v>
      </c>
      <c r="BJ143">
        <f t="shared" ca="1" si="684"/>
        <v>0</v>
      </c>
      <c r="BK143">
        <f t="shared" ca="1" si="685"/>
        <v>0</v>
      </c>
      <c r="BL143">
        <f t="shared" ca="1" si="686"/>
        <v>3.7789286259782333</v>
      </c>
      <c r="BM143">
        <f t="shared" ca="1" si="687"/>
        <v>6.0424187076632903</v>
      </c>
      <c r="BN143">
        <f t="shared" ca="1" si="688"/>
        <v>7.827790177552461</v>
      </c>
      <c r="BO143">
        <f t="shared" ca="1" si="689"/>
        <v>11.939494608884333</v>
      </c>
      <c r="BP143">
        <f t="shared" ca="1" si="690"/>
        <v>9.3933475495316454</v>
      </c>
      <c r="BQ143">
        <f t="shared" ca="1" si="691"/>
        <v>41.69253990355287</v>
      </c>
      <c r="BR143">
        <f t="shared" ca="1" si="692"/>
        <v>3.7789286259782333</v>
      </c>
      <c r="BS143">
        <f t="shared" ca="1" si="693"/>
        <v>0</v>
      </c>
      <c r="BT143">
        <f t="shared" ca="1" si="694"/>
        <v>3.3226523472981331</v>
      </c>
      <c r="BU143">
        <f t="shared" ca="1" si="695"/>
        <v>0</v>
      </c>
      <c r="BV143">
        <f t="shared" ca="1" si="696"/>
        <v>6.4968596843159396</v>
      </c>
      <c r="BW143">
        <f t="shared" ca="1" si="697"/>
        <v>0</v>
      </c>
      <c r="BX143">
        <f t="shared" ca="1" si="698"/>
        <v>27.435419225333863</v>
      </c>
      <c r="BY143">
        <f t="shared" ca="1" si="699"/>
        <v>0</v>
      </c>
      <c r="BZ143">
        <f t="shared" ca="1" si="700"/>
        <v>0</v>
      </c>
      <c r="CA143">
        <f t="shared" ca="1" si="701"/>
        <v>29.689381850270298</v>
      </c>
      <c r="CB143">
        <f t="shared" ca="1" si="702"/>
        <v>0</v>
      </c>
      <c r="CC143">
        <f t="shared" ca="1" si="703"/>
        <v>0</v>
      </c>
      <c r="CD143">
        <f t="shared" ca="1" si="704"/>
        <v>3.7789286259782333</v>
      </c>
      <c r="CE143">
        <f t="shared" ca="1" si="705"/>
        <v>3.3226523472981331</v>
      </c>
      <c r="CF143">
        <f t="shared" ca="1" si="706"/>
        <v>6.4968596843159396</v>
      </c>
      <c r="CG143">
        <f t="shared" ca="1" si="707"/>
        <v>0</v>
      </c>
      <c r="CH143">
        <f t="shared" ca="1" si="708"/>
        <v>13.102315210662965</v>
      </c>
      <c r="CI143">
        <f t="shared" ca="1" si="709"/>
        <v>22.100735832968766</v>
      </c>
      <c r="CJ143">
        <f t="shared" ca="1" si="710"/>
        <v>4.2355262349845999</v>
      </c>
      <c r="CK143">
        <f t="shared" ca="1" si="711"/>
        <v>0</v>
      </c>
      <c r="CL143">
        <f t="shared" ca="1" si="712"/>
        <v>0</v>
      </c>
      <c r="CM143">
        <f t="shared" ca="1" si="713"/>
        <v>36.233333333333334</v>
      </c>
      <c r="CN143">
        <f t="shared" ca="1" si="714"/>
        <v>37.859649164768904</v>
      </c>
      <c r="CO143">
        <f t="shared" ca="1" si="715"/>
        <v>0</v>
      </c>
      <c r="CP143">
        <f t="shared" ca="1" si="716"/>
        <v>0</v>
      </c>
      <c r="CQ143">
        <f t="shared" ca="1" si="717"/>
        <v>25.762011595151204</v>
      </c>
      <c r="CR143">
        <f t="shared" ca="1" si="718"/>
        <v>3.7789286259782333</v>
      </c>
      <c r="CS143">
        <f t="shared" ca="1" si="719"/>
        <v>0</v>
      </c>
      <c r="CT143">
        <f t="shared" ca="1" si="720"/>
        <v>0</v>
      </c>
      <c r="CU143">
        <f t="shared" ca="1" si="721"/>
        <v>0</v>
      </c>
      <c r="CV143">
        <f t="shared" ca="1" si="722"/>
        <v>0</v>
      </c>
      <c r="CW143">
        <f t="shared" ca="1" si="723"/>
        <v>3.3226523472981331</v>
      </c>
      <c r="CX143">
        <f t="shared" ca="1" si="724"/>
        <v>12.003158053282499</v>
      </c>
      <c r="CY143">
        <f t="shared" ca="1" si="725"/>
        <v>62.473619457041991</v>
      </c>
      <c r="CZ143">
        <f t="shared" ca="1" si="726"/>
        <v>0.17194444444444401</v>
      </c>
      <c r="DA143">
        <f t="shared" ca="1" si="727"/>
        <v>2.0246759259259228</v>
      </c>
      <c r="DB143">
        <f t="shared" ca="1" si="728"/>
        <v>-9.9591049382715666E-2</v>
      </c>
      <c r="DC143">
        <f t="shared" ca="1" si="729"/>
        <v>-2.8836221340387969</v>
      </c>
      <c r="DD143">
        <f t="shared" ca="1" si="730"/>
        <v>0</v>
      </c>
      <c r="DE143">
        <f t="shared" ca="1" si="731"/>
        <v>-1.3189120370370364</v>
      </c>
      <c r="DF143">
        <f t="shared" ca="1" si="732"/>
        <v>-0.97664084152179331</v>
      </c>
      <c r="DG143">
        <f t="shared" ca="1" si="733"/>
        <v>-2.9192515432098705</v>
      </c>
      <c r="DH143">
        <f t="shared" ca="1" si="734"/>
        <v>0</v>
      </c>
      <c r="DI143">
        <f t="shared" ca="1" si="735"/>
        <v>0.17777777777777734</v>
      </c>
      <c r="DJ143">
        <f t="shared" ca="1" si="736"/>
        <v>8.6666666666666661</v>
      </c>
      <c r="DK143">
        <f t="shared" ca="1" si="737"/>
        <v>3</v>
      </c>
      <c r="DL143">
        <f t="shared" ca="1" si="738"/>
        <v>1.6666666666666667</v>
      </c>
      <c r="DM143">
        <f t="shared" ca="1" si="739"/>
        <v>0</v>
      </c>
      <c r="DN143">
        <f t="shared" ca="1" si="740"/>
        <v>0</v>
      </c>
      <c r="DO143">
        <f t="shared" ca="1" si="741"/>
        <v>0</v>
      </c>
      <c r="DP143">
        <f t="shared" ca="1" si="742"/>
        <v>0</v>
      </c>
      <c r="DQ143">
        <f t="shared" ca="1" si="743"/>
        <v>1</v>
      </c>
      <c r="DR143">
        <f t="shared" ca="1" si="744"/>
        <v>1</v>
      </c>
      <c r="DS143">
        <f t="shared" ca="1" si="745"/>
        <v>1</v>
      </c>
      <c r="DT143">
        <f t="shared" ca="1" si="746"/>
        <v>1</v>
      </c>
      <c r="DU143">
        <f t="shared" ca="1" si="747"/>
        <v>3</v>
      </c>
      <c r="DV143">
        <f t="shared" ca="1" si="748"/>
        <v>2</v>
      </c>
      <c r="DW143">
        <f t="shared" ca="1" si="749"/>
        <v>0</v>
      </c>
      <c r="DX143">
        <f t="shared" ca="1" si="750"/>
        <v>0</v>
      </c>
      <c r="DY143">
        <f t="shared" ca="1" si="751"/>
        <v>0</v>
      </c>
      <c r="DZ143">
        <f t="shared" ca="1" si="752"/>
        <v>1</v>
      </c>
      <c r="EA143">
        <f t="shared" ca="1" si="753"/>
        <v>-2.9503333333333237</v>
      </c>
      <c r="EB143">
        <f t="shared" ca="1" si="754"/>
        <v>30.8564333333333</v>
      </c>
      <c r="EC143">
        <f t="shared" ca="1" si="755"/>
        <v>0</v>
      </c>
      <c r="ED143">
        <f t="shared" ca="1" si="756"/>
        <v>0</v>
      </c>
      <c r="EE143">
        <f t="shared" ca="1" si="757"/>
        <v>0</v>
      </c>
      <c r="EF143">
        <f t="shared" ca="1" si="758"/>
        <v>0</v>
      </c>
      <c r="EG143">
        <f t="shared" ca="1" si="759"/>
        <v>0</v>
      </c>
      <c r="EH143">
        <f t="shared" ca="1" si="760"/>
        <v>0.66666666666666663</v>
      </c>
      <c r="EI143">
        <f t="shared" ca="1" si="761"/>
        <v>0</v>
      </c>
      <c r="EJ143">
        <f t="shared" ca="1" si="762"/>
        <v>0</v>
      </c>
      <c r="EK143">
        <f t="shared" ca="1" si="763"/>
        <v>0</v>
      </c>
      <c r="EL143">
        <f t="shared" ca="1" si="764"/>
        <v>0</v>
      </c>
      <c r="EM143">
        <f t="shared" ca="1" si="765"/>
        <v>0</v>
      </c>
      <c r="EN143">
        <f t="shared" ca="1" si="766"/>
        <v>0</v>
      </c>
      <c r="EO143">
        <f t="shared" ca="1" si="767"/>
        <v>0</v>
      </c>
      <c r="EP143">
        <f t="shared" ca="1" si="768"/>
        <v>0</v>
      </c>
      <c r="EQ143">
        <f t="shared" ca="1" si="769"/>
        <v>0</v>
      </c>
      <c r="ER143">
        <f t="shared" ca="1" si="770"/>
        <v>0.66666666666666663</v>
      </c>
      <c r="ES143">
        <f t="shared" ca="1" si="771"/>
        <v>0</v>
      </c>
      <c r="ET143">
        <f t="shared" ca="1" si="772"/>
        <v>0</v>
      </c>
      <c r="EU143">
        <f t="shared" ca="1" si="773"/>
        <v>0</v>
      </c>
      <c r="EV143">
        <f t="shared" ca="1" si="774"/>
        <v>0</v>
      </c>
      <c r="EW143">
        <f t="shared" ca="1" si="775"/>
        <v>0</v>
      </c>
      <c r="EX143">
        <f t="shared" ca="1" si="776"/>
        <v>0</v>
      </c>
      <c r="EY143">
        <f t="shared" ca="1" si="777"/>
        <v>0</v>
      </c>
      <c r="EZ143">
        <f t="shared" ca="1" si="778"/>
        <v>0</v>
      </c>
      <c r="FA143">
        <f t="shared" ca="1" si="779"/>
        <v>0</v>
      </c>
      <c r="FB143">
        <f t="shared" ca="1" si="780"/>
        <v>0</v>
      </c>
      <c r="FC143">
        <f t="shared" ca="1" si="781"/>
        <v>0</v>
      </c>
      <c r="FD143">
        <f t="shared" ca="1" si="782"/>
        <v>0</v>
      </c>
      <c r="FE143">
        <f t="shared" ca="1" si="783"/>
        <v>0</v>
      </c>
      <c r="FF143">
        <f t="shared" ca="1" si="784"/>
        <v>0</v>
      </c>
      <c r="FG143">
        <f t="shared" ca="1" si="785"/>
        <v>0</v>
      </c>
      <c r="FH143">
        <f t="shared" ca="1" si="786"/>
        <v>0</v>
      </c>
      <c r="FI143">
        <f t="shared" ca="1" si="787"/>
        <v>0</v>
      </c>
      <c r="FJ143">
        <f t="shared" ca="1" si="788"/>
        <v>0</v>
      </c>
      <c r="FK143">
        <f t="shared" ca="1" si="789"/>
        <v>0</v>
      </c>
      <c r="FL143">
        <f t="shared" ca="1" si="790"/>
        <v>0</v>
      </c>
      <c r="FM143">
        <f t="shared" ca="1" si="791"/>
        <v>0</v>
      </c>
      <c r="FN143">
        <f t="shared" ca="1" si="792"/>
        <v>0</v>
      </c>
      <c r="FO143">
        <f t="shared" ca="1" si="793"/>
        <v>0</v>
      </c>
      <c r="FP143">
        <f t="shared" ca="1" si="794"/>
        <v>0</v>
      </c>
      <c r="FQ143">
        <f t="shared" ca="1" si="795"/>
        <v>0</v>
      </c>
      <c r="FR143">
        <f t="shared" ca="1" si="796"/>
        <v>0</v>
      </c>
      <c r="FS143">
        <f t="shared" ca="1" si="797"/>
        <v>0</v>
      </c>
      <c r="FT143">
        <f t="shared" ca="1" si="798"/>
        <v>0</v>
      </c>
      <c r="FU143">
        <f t="shared" ca="1" si="799"/>
        <v>1</v>
      </c>
      <c r="FV143">
        <f t="shared" ca="1" si="800"/>
        <v>0</v>
      </c>
      <c r="FW143">
        <f t="shared" ca="1" si="801"/>
        <v>0</v>
      </c>
      <c r="FX143">
        <f t="shared" ca="1" si="802"/>
        <v>0</v>
      </c>
      <c r="FY143">
        <f t="shared" ca="1" si="803"/>
        <v>0</v>
      </c>
      <c r="FZ143">
        <f t="shared" ca="1" si="804"/>
        <v>0</v>
      </c>
      <c r="GA143">
        <f t="shared" ca="1" si="805"/>
        <v>0</v>
      </c>
      <c r="GB143">
        <f t="shared" ca="1" si="806"/>
        <v>0</v>
      </c>
      <c r="GC143">
        <f t="shared" ca="1" si="807"/>
        <v>0</v>
      </c>
      <c r="GD143">
        <f t="shared" ca="1" si="808"/>
        <v>0</v>
      </c>
      <c r="GE143">
        <f t="shared" ca="1" si="809"/>
        <v>0</v>
      </c>
      <c r="GF143">
        <f t="shared" ca="1" si="810"/>
        <v>0</v>
      </c>
      <c r="GG143">
        <f t="shared" ca="1" si="811"/>
        <v>0</v>
      </c>
      <c r="GH143">
        <f t="shared" ca="1" si="812"/>
        <v>0</v>
      </c>
      <c r="GI143">
        <f t="shared" ca="1" si="813"/>
        <v>0</v>
      </c>
      <c r="GJ143">
        <f t="shared" ca="1" si="814"/>
        <v>0</v>
      </c>
      <c r="GK143">
        <f t="shared" ca="1" si="815"/>
        <v>0</v>
      </c>
      <c r="GL143">
        <f t="shared" ca="1" si="816"/>
        <v>0</v>
      </c>
      <c r="GM143">
        <f t="shared" ca="1" si="817"/>
        <v>0</v>
      </c>
      <c r="GN143">
        <f t="shared" ca="1" si="818"/>
        <v>0</v>
      </c>
      <c r="GO143">
        <f t="shared" ca="1" si="819"/>
        <v>0</v>
      </c>
      <c r="GP143">
        <f t="shared" ca="1" si="820"/>
        <v>0</v>
      </c>
      <c r="GQ143">
        <f t="shared" ca="1" si="821"/>
        <v>0</v>
      </c>
      <c r="GR143">
        <f t="shared" ca="1" si="822"/>
        <v>0</v>
      </c>
      <c r="GS143">
        <f t="shared" ca="1" si="823"/>
        <v>0</v>
      </c>
      <c r="GT143">
        <f t="shared" ca="1" si="824"/>
        <v>0</v>
      </c>
      <c r="GU143">
        <f t="shared" ca="1" si="825"/>
        <v>0</v>
      </c>
      <c r="GV143">
        <f t="shared" ca="1" si="826"/>
        <v>0</v>
      </c>
      <c r="GW143">
        <f t="shared" ca="1" si="827"/>
        <v>0</v>
      </c>
      <c r="GX143">
        <f t="shared" ca="1" si="828"/>
        <v>0.66666666666666663</v>
      </c>
      <c r="GY143">
        <f t="shared" ca="1" si="829"/>
        <v>1</v>
      </c>
      <c r="GZ143">
        <f t="shared" ca="1" si="830"/>
        <v>0</v>
      </c>
      <c r="HA143">
        <f t="shared" ca="1" si="831"/>
        <v>0</v>
      </c>
      <c r="HB143">
        <f t="shared" ca="1" si="832"/>
        <v>0</v>
      </c>
      <c r="HC143">
        <f t="shared" ca="1" si="833"/>
        <v>0</v>
      </c>
      <c r="HD143">
        <f t="shared" ca="1" si="834"/>
        <v>0</v>
      </c>
      <c r="HE143">
        <f t="shared" ca="1" si="835"/>
        <v>0</v>
      </c>
      <c r="HF143">
        <f t="shared" ca="1" si="836"/>
        <v>0</v>
      </c>
      <c r="HG143">
        <f t="shared" ca="1" si="837"/>
        <v>0.33333333333333331</v>
      </c>
      <c r="HH143">
        <f t="shared" ca="1" si="838"/>
        <v>0</v>
      </c>
      <c r="HI143">
        <f t="shared" ca="1" si="839"/>
        <v>0</v>
      </c>
    </row>
    <row r="144" spans="2:217" x14ac:dyDescent="0.2">
      <c r="B144" s="2">
        <v>45384</v>
      </c>
      <c r="C144">
        <v>2</v>
      </c>
      <c r="D144">
        <v>1</v>
      </c>
      <c r="E144">
        <v>36</v>
      </c>
      <c r="F144">
        <v>12</v>
      </c>
      <c r="G144" s="5">
        <v>725</v>
      </c>
      <c r="H144">
        <f t="shared" ca="1" si="630"/>
        <v>6.333333333333333</v>
      </c>
      <c r="I144">
        <f t="shared" ca="1" si="631"/>
        <v>9</v>
      </c>
      <c r="J144">
        <f t="shared" ca="1" si="632"/>
        <v>9.5362268518518274</v>
      </c>
      <c r="K144">
        <f t="shared" ca="1" si="633"/>
        <v>-3.0939814814814732</v>
      </c>
      <c r="L144">
        <f t="shared" ca="1" si="634"/>
        <v>9.5362268518518274</v>
      </c>
      <c r="M144">
        <f t="shared" ca="1" si="635"/>
        <v>0</v>
      </c>
      <c r="N144">
        <f t="shared" ca="1" si="636"/>
        <v>0.52188052230763471</v>
      </c>
      <c r="O144">
        <f t="shared" ca="1" si="637"/>
        <v>241.72333333333336</v>
      </c>
      <c r="P144">
        <f t="shared" ca="1" si="638"/>
        <v>232.65133333333233</v>
      </c>
      <c r="Q144">
        <f t="shared" ca="1" si="639"/>
        <v>241.64615602799998</v>
      </c>
      <c r="R144">
        <f t="shared" ca="1" si="640"/>
        <v>52</v>
      </c>
      <c r="S144">
        <f t="shared" ca="1" si="641"/>
        <v>0</v>
      </c>
      <c r="T144">
        <f t="shared" ca="1" si="642"/>
        <v>0.34429613157122069</v>
      </c>
      <c r="U144">
        <f t="shared" ca="1" si="643"/>
        <v>-1</v>
      </c>
      <c r="V144">
        <f t="shared" ca="1" si="644"/>
        <v>1</v>
      </c>
      <c r="W144">
        <f t="shared" ca="1" si="645"/>
        <v>0.34429613157122069</v>
      </c>
      <c r="X144">
        <f t="shared" ca="1" si="646"/>
        <v>1.9000000000000001</v>
      </c>
      <c r="Y144">
        <f t="shared" ca="1" si="647"/>
        <v>2.7259259259259196</v>
      </c>
      <c r="Z144">
        <f t="shared" ca="1" si="648"/>
        <v>3.477777777777773</v>
      </c>
      <c r="AA144">
        <f t="shared" ca="1" si="649"/>
        <v>3.4198864404088347</v>
      </c>
      <c r="AB144">
        <f t="shared" ca="1" si="650"/>
        <v>-0.21444907727416865</v>
      </c>
      <c r="AC144">
        <f t="shared" ca="1" si="651"/>
        <v>-1.2107931200285807E-16</v>
      </c>
      <c r="AD144">
        <f t="shared" ca="1" si="652"/>
        <v>-2.4547816015849864</v>
      </c>
      <c r="AE144">
        <f t="shared" ca="1" si="653"/>
        <v>-9.9135411982896002E-17</v>
      </c>
      <c r="AF144">
        <f t="shared" ca="1" si="654"/>
        <v>-3.2940123592370729</v>
      </c>
      <c r="AG144">
        <f t="shared" ca="1" si="655"/>
        <v>3.2253928137122359E-6</v>
      </c>
      <c r="AH144">
        <f t="shared" ca="1" si="656"/>
        <v>-1.8970985007613368</v>
      </c>
      <c r="AI144">
        <f t="shared" ca="1" si="657"/>
        <v>3.0066653817672298E-6</v>
      </c>
      <c r="AJ144">
        <f t="shared" ca="1" si="658"/>
        <v>462.0067480226507</v>
      </c>
      <c r="AK144">
        <f t="shared" ca="1" si="659"/>
        <v>13.883939289802299</v>
      </c>
      <c r="AL144">
        <f t="shared" ca="1" si="660"/>
        <v>13.415975289845534</v>
      </c>
      <c r="AM144">
        <f t="shared" ca="1" si="661"/>
        <v>6.5734735810218829</v>
      </c>
      <c r="AN144">
        <f t="shared" ca="1" si="662"/>
        <v>7.6404129105905598</v>
      </c>
      <c r="AO144">
        <f t="shared" ca="1" si="663"/>
        <v>6.3430507267513603</v>
      </c>
      <c r="AP144">
        <f t="shared" ca="1" si="664"/>
        <v>2.0014099402514831</v>
      </c>
      <c r="AQ144">
        <f t="shared" ca="1" si="665"/>
        <v>1.1484042754598334</v>
      </c>
      <c r="AR144">
        <f t="shared" ca="1" si="666"/>
        <v>1.1484042754598334</v>
      </c>
      <c r="AS144">
        <f t="shared" ca="1" si="667"/>
        <v>0.63705462279279168</v>
      </c>
      <c r="AT144">
        <f t="shared" ca="1" si="668"/>
        <v>0.63705462279279168</v>
      </c>
      <c r="AU144">
        <f t="shared" ca="1" si="669"/>
        <v>0.31352933699810764</v>
      </c>
      <c r="AV144">
        <f t="shared" ca="1" si="670"/>
        <v>0.31352933699810764</v>
      </c>
      <c r="AW144">
        <f t="shared" ca="1" si="671"/>
        <v>-0.16</v>
      </c>
      <c r="AX144">
        <f t="shared" ca="1" si="672"/>
        <v>3256.6780444967867</v>
      </c>
      <c r="AY144">
        <f t="shared" ca="1" si="673"/>
        <v>2.0827046274825403</v>
      </c>
      <c r="AZ144">
        <f t="shared" ca="1" si="674"/>
        <v>4.6705556429569297</v>
      </c>
      <c r="BA144">
        <f t="shared" ca="1" si="675"/>
        <v>2.5826399749164231</v>
      </c>
      <c r="BB144">
        <f t="shared" ca="1" si="676"/>
        <v>85.967209867371835</v>
      </c>
      <c r="BC144">
        <f t="shared" ca="1" si="677"/>
        <v>29.689381850270298</v>
      </c>
      <c r="BD144">
        <f t="shared" ca="1" si="678"/>
        <v>8.4359332979978934</v>
      </c>
      <c r="BE144">
        <f t="shared" ca="1" si="679"/>
        <v>0</v>
      </c>
      <c r="BF144">
        <f t="shared" ca="1" si="680"/>
        <v>0</v>
      </c>
      <c r="BG144">
        <f t="shared" ca="1" si="681"/>
        <v>0</v>
      </c>
      <c r="BH144">
        <f t="shared" ca="1" si="682"/>
        <v>4.2355262349845999</v>
      </c>
      <c r="BI144">
        <f t="shared" ca="1" si="683"/>
        <v>3.3226523472981331</v>
      </c>
      <c r="BJ144">
        <f t="shared" ca="1" si="684"/>
        <v>1.4634716825582732</v>
      </c>
      <c r="BK144">
        <f t="shared" ca="1" si="685"/>
        <v>0</v>
      </c>
      <c r="BL144">
        <f t="shared" ca="1" si="686"/>
        <v>0</v>
      </c>
      <c r="BM144">
        <f t="shared" ca="1" si="687"/>
        <v>10.07069784610546</v>
      </c>
      <c r="BN144">
        <f t="shared" ca="1" si="688"/>
        <v>6.0424187076632903</v>
      </c>
      <c r="BO144">
        <f t="shared" ca="1" si="689"/>
        <v>13.793978439449996</v>
      </c>
      <c r="BP144">
        <f t="shared" ca="1" si="690"/>
        <v>8.2245513370213192</v>
      </c>
      <c r="BQ144">
        <f t="shared" ca="1" si="691"/>
        <v>43.612931104834566</v>
      </c>
      <c r="BR144">
        <f t="shared" ca="1" si="692"/>
        <v>0</v>
      </c>
      <c r="BS144">
        <f t="shared" ca="1" si="693"/>
        <v>0</v>
      </c>
      <c r="BT144">
        <f t="shared" ca="1" si="694"/>
        <v>3.3226523472981331</v>
      </c>
      <c r="BU144">
        <f t="shared" ca="1" si="695"/>
        <v>0</v>
      </c>
      <c r="BV144">
        <f t="shared" ca="1" si="696"/>
        <v>6.4968596843159396</v>
      </c>
      <c r="BW144">
        <f t="shared" ca="1" si="697"/>
        <v>0</v>
      </c>
      <c r="BX144">
        <f t="shared" ca="1" si="698"/>
        <v>31.846168606900733</v>
      </c>
      <c r="BY144">
        <f t="shared" ca="1" si="699"/>
        <v>0</v>
      </c>
      <c r="BZ144">
        <f t="shared" ca="1" si="700"/>
        <v>0</v>
      </c>
      <c r="CA144">
        <f t="shared" ca="1" si="701"/>
        <v>29.689381850270298</v>
      </c>
      <c r="CB144">
        <f t="shared" ca="1" si="702"/>
        <v>1.4634716825582732</v>
      </c>
      <c r="CC144">
        <f t="shared" ca="1" si="703"/>
        <v>0</v>
      </c>
      <c r="CD144">
        <f t="shared" ca="1" si="704"/>
        <v>0</v>
      </c>
      <c r="CE144">
        <f t="shared" ca="1" si="705"/>
        <v>3.3226523472981331</v>
      </c>
      <c r="CF144">
        <f t="shared" ca="1" si="706"/>
        <v>6.4968596843159396</v>
      </c>
      <c r="CG144">
        <f t="shared" ca="1" si="707"/>
        <v>1.9390736136819633</v>
      </c>
      <c r="CH144">
        <f t="shared" ca="1" si="708"/>
        <v>13.7880028287183</v>
      </c>
      <c r="CI144">
        <f t="shared" ca="1" si="709"/>
        <v>24.343643501521768</v>
      </c>
      <c r="CJ144">
        <f t="shared" ca="1" si="710"/>
        <v>4.2355262349845999</v>
      </c>
      <c r="CK144">
        <f t="shared" ca="1" si="711"/>
        <v>0</v>
      </c>
      <c r="CL144">
        <f t="shared" ca="1" si="712"/>
        <v>0</v>
      </c>
      <c r="CM144">
        <f t="shared" ca="1" si="713"/>
        <v>36.233333333333334</v>
      </c>
      <c r="CN144">
        <f t="shared" ca="1" si="714"/>
        <v>44.055770016224962</v>
      </c>
      <c r="CO144">
        <f t="shared" ca="1" si="715"/>
        <v>1.4634716825582732</v>
      </c>
      <c r="CP144">
        <f t="shared" ca="1" si="716"/>
        <v>0</v>
      </c>
      <c r="CQ144">
        <f t="shared" ca="1" si="717"/>
        <v>23.976640125261998</v>
      </c>
      <c r="CR144">
        <f t="shared" ca="1" si="718"/>
        <v>0</v>
      </c>
      <c r="CS144">
        <f t="shared" ca="1" si="719"/>
        <v>0</v>
      </c>
      <c r="CT144">
        <f t="shared" ca="1" si="720"/>
        <v>0</v>
      </c>
      <c r="CU144">
        <f t="shared" ca="1" si="721"/>
        <v>0</v>
      </c>
      <c r="CV144">
        <f t="shared" ca="1" si="722"/>
        <v>0</v>
      </c>
      <c r="CW144">
        <f t="shared" ca="1" si="723"/>
        <v>3.3226523472981331</v>
      </c>
      <c r="CX144">
        <f t="shared" ca="1" si="724"/>
        <v>12.4600775720059</v>
      </c>
      <c r="CY144">
        <f t="shared" ca="1" si="725"/>
        <v>69.435865142353165</v>
      </c>
      <c r="CZ144">
        <f t="shared" ca="1" si="726"/>
        <v>0</v>
      </c>
      <c r="DA144">
        <f t="shared" ca="1" si="727"/>
        <v>2.1597067901234532</v>
      </c>
      <c r="DB144">
        <f t="shared" ca="1" si="728"/>
        <v>0</v>
      </c>
      <c r="DC144">
        <f t="shared" ca="1" si="729"/>
        <v>-3.3923236331569639</v>
      </c>
      <c r="DD144">
        <f t="shared" ca="1" si="730"/>
        <v>-0.53233024691358</v>
      </c>
      <c r="DE144">
        <f t="shared" ca="1" si="731"/>
        <v>-2.294740173847313</v>
      </c>
      <c r="DF144">
        <f t="shared" ca="1" si="732"/>
        <v>-0.97664084152179331</v>
      </c>
      <c r="DG144">
        <f t="shared" ca="1" si="733"/>
        <v>-3.0939814814814732</v>
      </c>
      <c r="DH144">
        <f t="shared" ca="1" si="734"/>
        <v>0</v>
      </c>
      <c r="DI144">
        <f t="shared" ca="1" si="735"/>
        <v>0.15873015873015797</v>
      </c>
      <c r="DJ144">
        <f t="shared" ca="1" si="736"/>
        <v>9.3333333333333339</v>
      </c>
      <c r="DK144">
        <f t="shared" ca="1" si="737"/>
        <v>3</v>
      </c>
      <c r="DL144">
        <f t="shared" ca="1" si="738"/>
        <v>1.6666666666666667</v>
      </c>
      <c r="DM144">
        <f t="shared" ca="1" si="739"/>
        <v>0</v>
      </c>
      <c r="DN144">
        <f t="shared" ca="1" si="740"/>
        <v>0</v>
      </c>
      <c r="DO144">
        <f t="shared" ca="1" si="741"/>
        <v>0</v>
      </c>
      <c r="DP144">
        <f t="shared" ca="1" si="742"/>
        <v>0.33333333333333331</v>
      </c>
      <c r="DQ144">
        <f t="shared" ca="1" si="743"/>
        <v>0.66666666666666663</v>
      </c>
      <c r="DR144">
        <f t="shared" ca="1" si="744"/>
        <v>1</v>
      </c>
      <c r="DS144">
        <f t="shared" ca="1" si="745"/>
        <v>0.66666666666666663</v>
      </c>
      <c r="DT144">
        <f t="shared" ca="1" si="746"/>
        <v>1</v>
      </c>
      <c r="DU144">
        <f t="shared" ca="1" si="747"/>
        <v>3</v>
      </c>
      <c r="DV144">
        <f t="shared" ca="1" si="748"/>
        <v>2</v>
      </c>
      <c r="DW144">
        <f t="shared" ca="1" si="749"/>
        <v>0</v>
      </c>
      <c r="DX144">
        <f t="shared" ca="1" si="750"/>
        <v>0</v>
      </c>
      <c r="DY144">
        <f t="shared" ca="1" si="751"/>
        <v>0</v>
      </c>
      <c r="DZ144">
        <f t="shared" ca="1" si="752"/>
        <v>1</v>
      </c>
      <c r="EA144">
        <f t="shared" ca="1" si="753"/>
        <v>-2.9244666666666568</v>
      </c>
      <c r="EB144">
        <f t="shared" ca="1" si="754"/>
        <v>31.5501</v>
      </c>
      <c r="EC144">
        <f t="shared" ca="1" si="755"/>
        <v>0</v>
      </c>
      <c r="ED144">
        <f t="shared" ca="1" si="756"/>
        <v>0</v>
      </c>
      <c r="EE144">
        <f t="shared" ca="1" si="757"/>
        <v>0</v>
      </c>
      <c r="EF144">
        <f t="shared" ca="1" si="758"/>
        <v>0</v>
      </c>
      <c r="EG144">
        <f t="shared" ca="1" si="759"/>
        <v>0</v>
      </c>
      <c r="EH144">
        <f t="shared" ca="1" si="760"/>
        <v>0.66666666666666663</v>
      </c>
      <c r="EI144">
        <f t="shared" ca="1" si="761"/>
        <v>0</v>
      </c>
      <c r="EJ144">
        <f t="shared" ca="1" si="762"/>
        <v>0</v>
      </c>
      <c r="EK144">
        <f t="shared" ca="1" si="763"/>
        <v>0</v>
      </c>
      <c r="EL144">
        <f t="shared" ca="1" si="764"/>
        <v>0</v>
      </c>
      <c r="EM144">
        <f t="shared" ca="1" si="765"/>
        <v>0</v>
      </c>
      <c r="EN144">
        <f t="shared" ca="1" si="766"/>
        <v>0</v>
      </c>
      <c r="EO144">
        <f t="shared" ca="1" si="767"/>
        <v>0</v>
      </c>
      <c r="EP144">
        <f t="shared" ca="1" si="768"/>
        <v>0</v>
      </c>
      <c r="EQ144">
        <f t="shared" ca="1" si="769"/>
        <v>0</v>
      </c>
      <c r="ER144">
        <f t="shared" ca="1" si="770"/>
        <v>0.66666666666666663</v>
      </c>
      <c r="ES144">
        <f t="shared" ca="1" si="771"/>
        <v>0</v>
      </c>
      <c r="ET144">
        <f t="shared" ca="1" si="772"/>
        <v>0</v>
      </c>
      <c r="EU144">
        <f t="shared" ca="1" si="773"/>
        <v>0</v>
      </c>
      <c r="EV144">
        <f t="shared" ca="1" si="774"/>
        <v>0</v>
      </c>
      <c r="EW144">
        <f t="shared" ca="1" si="775"/>
        <v>0</v>
      </c>
      <c r="EX144">
        <f t="shared" ca="1" si="776"/>
        <v>0</v>
      </c>
      <c r="EY144">
        <f t="shared" ca="1" si="777"/>
        <v>0</v>
      </c>
      <c r="EZ144">
        <f t="shared" ca="1" si="778"/>
        <v>0</v>
      </c>
      <c r="FA144">
        <f t="shared" ca="1" si="779"/>
        <v>0</v>
      </c>
      <c r="FB144">
        <f t="shared" ca="1" si="780"/>
        <v>0</v>
      </c>
      <c r="FC144">
        <f t="shared" ca="1" si="781"/>
        <v>0</v>
      </c>
      <c r="FD144">
        <f t="shared" ca="1" si="782"/>
        <v>0</v>
      </c>
      <c r="FE144">
        <f t="shared" ca="1" si="783"/>
        <v>0</v>
      </c>
      <c r="FF144">
        <f t="shared" ca="1" si="784"/>
        <v>0</v>
      </c>
      <c r="FG144">
        <f t="shared" ca="1" si="785"/>
        <v>0</v>
      </c>
      <c r="FH144">
        <f t="shared" ca="1" si="786"/>
        <v>0</v>
      </c>
      <c r="FI144">
        <f t="shared" ca="1" si="787"/>
        <v>0</v>
      </c>
      <c r="FJ144">
        <f t="shared" ca="1" si="788"/>
        <v>0</v>
      </c>
      <c r="FK144">
        <f t="shared" ca="1" si="789"/>
        <v>0.33333333333333331</v>
      </c>
      <c r="FL144">
        <f t="shared" ca="1" si="790"/>
        <v>0</v>
      </c>
      <c r="FM144">
        <f t="shared" ca="1" si="791"/>
        <v>0</v>
      </c>
      <c r="FN144">
        <f t="shared" ca="1" si="792"/>
        <v>0</v>
      </c>
      <c r="FO144">
        <f t="shared" ca="1" si="793"/>
        <v>0</v>
      </c>
      <c r="FP144">
        <f t="shared" ca="1" si="794"/>
        <v>0</v>
      </c>
      <c r="FQ144">
        <f t="shared" ca="1" si="795"/>
        <v>0</v>
      </c>
      <c r="FR144">
        <f t="shared" ca="1" si="796"/>
        <v>0</v>
      </c>
      <c r="FS144">
        <f t="shared" ca="1" si="797"/>
        <v>0</v>
      </c>
      <c r="FT144">
        <f t="shared" ca="1" si="798"/>
        <v>0</v>
      </c>
      <c r="FU144">
        <f t="shared" ca="1" si="799"/>
        <v>1.3333333333333333</v>
      </c>
      <c r="FV144">
        <f t="shared" ca="1" si="800"/>
        <v>0</v>
      </c>
      <c r="FW144">
        <f t="shared" ca="1" si="801"/>
        <v>0</v>
      </c>
      <c r="FX144">
        <f t="shared" ca="1" si="802"/>
        <v>0</v>
      </c>
      <c r="FY144">
        <f t="shared" ca="1" si="803"/>
        <v>0</v>
      </c>
      <c r="FZ144">
        <f t="shared" ca="1" si="804"/>
        <v>0</v>
      </c>
      <c r="GA144">
        <f t="shared" ca="1" si="805"/>
        <v>0</v>
      </c>
      <c r="GB144">
        <f t="shared" ca="1" si="806"/>
        <v>0</v>
      </c>
      <c r="GC144">
        <f t="shared" ca="1" si="807"/>
        <v>0</v>
      </c>
      <c r="GD144">
        <f t="shared" ca="1" si="808"/>
        <v>0</v>
      </c>
      <c r="GE144">
        <f t="shared" ca="1" si="809"/>
        <v>0</v>
      </c>
      <c r="GF144">
        <f t="shared" ca="1" si="810"/>
        <v>0</v>
      </c>
      <c r="GG144">
        <f t="shared" ca="1" si="811"/>
        <v>0</v>
      </c>
      <c r="GH144">
        <f t="shared" ca="1" si="812"/>
        <v>0</v>
      </c>
      <c r="GI144">
        <f t="shared" ca="1" si="813"/>
        <v>0</v>
      </c>
      <c r="GJ144">
        <f t="shared" ca="1" si="814"/>
        <v>0</v>
      </c>
      <c r="GK144">
        <f t="shared" ca="1" si="815"/>
        <v>0</v>
      </c>
      <c r="GL144">
        <f t="shared" ca="1" si="816"/>
        <v>0</v>
      </c>
      <c r="GM144">
        <f t="shared" ca="1" si="817"/>
        <v>0</v>
      </c>
      <c r="GN144">
        <f t="shared" ca="1" si="818"/>
        <v>0</v>
      </c>
      <c r="GO144">
        <f t="shared" ca="1" si="819"/>
        <v>0</v>
      </c>
      <c r="GP144">
        <f t="shared" ca="1" si="820"/>
        <v>0</v>
      </c>
      <c r="GQ144">
        <f t="shared" ca="1" si="821"/>
        <v>0</v>
      </c>
      <c r="GR144">
        <f t="shared" ca="1" si="822"/>
        <v>0</v>
      </c>
      <c r="GS144">
        <f t="shared" ca="1" si="823"/>
        <v>0</v>
      </c>
      <c r="GT144">
        <f t="shared" ca="1" si="824"/>
        <v>0</v>
      </c>
      <c r="GU144">
        <f t="shared" ca="1" si="825"/>
        <v>0</v>
      </c>
      <c r="GV144">
        <f t="shared" ca="1" si="826"/>
        <v>0</v>
      </c>
      <c r="GW144">
        <f t="shared" ca="1" si="827"/>
        <v>0</v>
      </c>
      <c r="GX144">
        <f t="shared" ca="1" si="828"/>
        <v>0.66666666666666663</v>
      </c>
      <c r="GY144">
        <f t="shared" ca="1" si="829"/>
        <v>1</v>
      </c>
      <c r="GZ144">
        <f t="shared" ca="1" si="830"/>
        <v>0</v>
      </c>
      <c r="HA144">
        <f t="shared" ca="1" si="831"/>
        <v>0</v>
      </c>
      <c r="HB144">
        <f t="shared" ca="1" si="832"/>
        <v>0</v>
      </c>
      <c r="HC144">
        <f t="shared" ca="1" si="833"/>
        <v>0</v>
      </c>
      <c r="HD144">
        <f t="shared" ca="1" si="834"/>
        <v>0</v>
      </c>
      <c r="HE144">
        <f t="shared" ca="1" si="835"/>
        <v>0</v>
      </c>
      <c r="HF144">
        <f t="shared" ca="1" si="836"/>
        <v>0</v>
      </c>
      <c r="HG144">
        <f t="shared" ca="1" si="837"/>
        <v>0</v>
      </c>
      <c r="HH144">
        <f t="shared" ca="1" si="838"/>
        <v>0</v>
      </c>
      <c r="HI144">
        <f t="shared" ca="1" si="839"/>
        <v>0</v>
      </c>
    </row>
    <row r="145" spans="2:217" x14ac:dyDescent="0.2">
      <c r="B145" s="2">
        <v>45384</v>
      </c>
      <c r="C145">
        <v>2</v>
      </c>
      <c r="D145">
        <v>1</v>
      </c>
      <c r="E145">
        <v>36</v>
      </c>
      <c r="F145">
        <v>13</v>
      </c>
      <c r="G145" s="5">
        <v>432</v>
      </c>
      <c r="H145">
        <f t="shared" ca="1" si="630"/>
        <v>6.333333333333333</v>
      </c>
      <c r="I145">
        <f t="shared" ca="1" si="631"/>
        <v>9</v>
      </c>
      <c r="J145">
        <f t="shared" ca="1" si="632"/>
        <v>9.4350670823884943</v>
      </c>
      <c r="K145">
        <f t="shared" ca="1" si="633"/>
        <v>-3.0714814814814737</v>
      </c>
      <c r="L145">
        <f t="shared" ca="1" si="634"/>
        <v>9.4350670823884943</v>
      </c>
      <c r="M145">
        <f t="shared" ca="1" si="635"/>
        <v>0</v>
      </c>
      <c r="N145">
        <f t="shared" ca="1" si="636"/>
        <v>0.52188052230763471</v>
      </c>
      <c r="O145">
        <f t="shared" ca="1" si="637"/>
        <v>241.72333333333336</v>
      </c>
      <c r="P145">
        <f t="shared" ca="1" si="638"/>
        <v>232.65133333333233</v>
      </c>
      <c r="Q145">
        <f t="shared" ca="1" si="639"/>
        <v>241.64615602799998</v>
      </c>
      <c r="R145">
        <f t="shared" ca="1" si="640"/>
        <v>52</v>
      </c>
      <c r="S145">
        <f t="shared" ca="1" si="641"/>
        <v>0</v>
      </c>
      <c r="T145">
        <f t="shared" ca="1" si="642"/>
        <v>0.34429568786081366</v>
      </c>
      <c r="U145">
        <f t="shared" ca="1" si="643"/>
        <v>-1</v>
      </c>
      <c r="V145">
        <f t="shared" ca="1" si="644"/>
        <v>1</v>
      </c>
      <c r="W145">
        <f t="shared" ca="1" si="645"/>
        <v>0.34429568786081366</v>
      </c>
      <c r="X145">
        <f t="shared" ca="1" si="646"/>
        <v>1.9333333333333333</v>
      </c>
      <c r="Y145">
        <f t="shared" ca="1" si="647"/>
        <v>2.792592592592587</v>
      </c>
      <c r="Z145">
        <f t="shared" ca="1" si="648"/>
        <v>3.5444444444444394</v>
      </c>
      <c r="AA145">
        <f t="shared" ca="1" si="649"/>
        <v>3.4246792523497676</v>
      </c>
      <c r="AB145">
        <f t="shared" ca="1" si="650"/>
        <v>-0.21445081212508299</v>
      </c>
      <c r="AC145">
        <f t="shared" ca="1" si="651"/>
        <v>-8.8181345304085938E-17</v>
      </c>
      <c r="AD145">
        <f t="shared" ca="1" si="652"/>
        <v>-2.4566047677654868</v>
      </c>
      <c r="AE145">
        <f t="shared" ca="1" si="653"/>
        <v>-9.0940751481973774E-17</v>
      </c>
      <c r="AF145">
        <f t="shared" ca="1" si="654"/>
        <v>-3.2939688426056564</v>
      </c>
      <c r="AG145">
        <f t="shared" ca="1" si="655"/>
        <v>2.183555759769426E-6</v>
      </c>
      <c r="AH145">
        <f t="shared" ca="1" si="656"/>
        <v>-1.8971008750424299</v>
      </c>
      <c r="AI145">
        <f t="shared" ca="1" si="657"/>
        <v>3.0066653817672298E-6</v>
      </c>
      <c r="AJ145">
        <f t="shared" ca="1" si="658"/>
        <v>462.0067480226507</v>
      </c>
      <c r="AK145">
        <f t="shared" ca="1" si="659"/>
        <v>13.883939289802299</v>
      </c>
      <c r="AL145">
        <f t="shared" ca="1" si="660"/>
        <v>13.415975289845534</v>
      </c>
      <c r="AM145">
        <f t="shared" ca="1" si="661"/>
        <v>6.5734735810218829</v>
      </c>
      <c r="AN145">
        <f t="shared" ca="1" si="662"/>
        <v>7.6404129105905598</v>
      </c>
      <c r="AO145">
        <f t="shared" ca="1" si="663"/>
        <v>6.3430507267513603</v>
      </c>
      <c r="AP145">
        <f t="shared" ca="1" si="664"/>
        <v>2.0014099402514831</v>
      </c>
      <c r="AQ145">
        <f t="shared" ca="1" si="665"/>
        <v>1.1484042754598334</v>
      </c>
      <c r="AR145">
        <f t="shared" ca="1" si="666"/>
        <v>1.1484042754598334</v>
      </c>
      <c r="AS145">
        <f t="shared" ca="1" si="667"/>
        <v>0.62130610308407397</v>
      </c>
      <c r="AT145">
        <f t="shared" ca="1" si="668"/>
        <v>0.62130610308407397</v>
      </c>
      <c r="AU145">
        <f t="shared" ca="1" si="669"/>
        <v>0.31436064472972869</v>
      </c>
      <c r="AV145">
        <f t="shared" ca="1" si="670"/>
        <v>0.31436064472972869</v>
      </c>
      <c r="AW145">
        <f t="shared" ca="1" si="671"/>
        <v>-0.16</v>
      </c>
      <c r="AX145">
        <f t="shared" ca="1" si="672"/>
        <v>3256.6780444967867</v>
      </c>
      <c r="AY145">
        <f t="shared" ca="1" si="673"/>
        <v>2.0827046274825403</v>
      </c>
      <c r="AZ145">
        <f t="shared" ca="1" si="674"/>
        <v>4.6705556429569297</v>
      </c>
      <c r="BA145">
        <f t="shared" ca="1" si="675"/>
        <v>2.7132025522395167</v>
      </c>
      <c r="BB145">
        <f t="shared" ca="1" si="676"/>
        <v>85.967209867371835</v>
      </c>
      <c r="BC145">
        <f t="shared" ca="1" si="677"/>
        <v>29.689381850270298</v>
      </c>
      <c r="BD145">
        <f t="shared" ca="1" si="678"/>
        <v>6.2703134032259227</v>
      </c>
      <c r="BE145">
        <f t="shared" ca="1" si="679"/>
        <v>0</v>
      </c>
      <c r="BF145">
        <f t="shared" ca="1" si="680"/>
        <v>0</v>
      </c>
      <c r="BG145">
        <f t="shared" ca="1" si="681"/>
        <v>0</v>
      </c>
      <c r="BH145">
        <f t="shared" ca="1" si="682"/>
        <v>4.2355262349845999</v>
      </c>
      <c r="BI145">
        <f t="shared" ca="1" si="683"/>
        <v>3.3226523472981331</v>
      </c>
      <c r="BJ145">
        <f t="shared" ca="1" si="684"/>
        <v>1.4634716825582732</v>
      </c>
      <c r="BK145">
        <f t="shared" ca="1" si="685"/>
        <v>0</v>
      </c>
      <c r="BL145">
        <f t="shared" ca="1" si="686"/>
        <v>0</v>
      </c>
      <c r="BM145">
        <f t="shared" ca="1" si="687"/>
        <v>8.0565582768843598</v>
      </c>
      <c r="BN145">
        <f t="shared" ca="1" si="688"/>
        <v>8.0565582768843598</v>
      </c>
      <c r="BO145">
        <f t="shared" ca="1" si="689"/>
        <v>13.793978439449996</v>
      </c>
      <c r="BP145">
        <f t="shared" ca="1" si="690"/>
        <v>10.39017123179328</v>
      </c>
      <c r="BQ145">
        <f t="shared" ca="1" si="691"/>
        <v>43.612931104834566</v>
      </c>
      <c r="BR145">
        <f t="shared" ca="1" si="692"/>
        <v>0</v>
      </c>
      <c r="BS145">
        <f t="shared" ca="1" si="693"/>
        <v>0</v>
      </c>
      <c r="BT145">
        <f t="shared" ca="1" si="694"/>
        <v>3.3226523472981331</v>
      </c>
      <c r="BU145">
        <f t="shared" ca="1" si="695"/>
        <v>0</v>
      </c>
      <c r="BV145">
        <f t="shared" ca="1" si="696"/>
        <v>6.4968596843159396</v>
      </c>
      <c r="BW145">
        <f t="shared" ca="1" si="697"/>
        <v>0</v>
      </c>
      <c r="BX145">
        <f t="shared" ca="1" si="698"/>
        <v>31.846168606900733</v>
      </c>
      <c r="BY145">
        <f t="shared" ca="1" si="699"/>
        <v>0</v>
      </c>
      <c r="BZ145">
        <f t="shared" ca="1" si="700"/>
        <v>0</v>
      </c>
      <c r="CA145">
        <f t="shared" ca="1" si="701"/>
        <v>29.689381850270298</v>
      </c>
      <c r="CB145">
        <f t="shared" ca="1" si="702"/>
        <v>1.4634716825582732</v>
      </c>
      <c r="CC145">
        <f t="shared" ca="1" si="703"/>
        <v>0</v>
      </c>
      <c r="CD145">
        <f t="shared" ca="1" si="704"/>
        <v>0</v>
      </c>
      <c r="CE145">
        <f t="shared" ca="1" si="705"/>
        <v>3.3226523472981331</v>
      </c>
      <c r="CF145">
        <f t="shared" ca="1" si="706"/>
        <v>6.4968596843159396</v>
      </c>
      <c r="CG145">
        <f t="shared" ca="1" si="707"/>
        <v>1.9390736136819633</v>
      </c>
      <c r="CH145">
        <f t="shared" ca="1" si="708"/>
        <v>13.7880028287183</v>
      </c>
      <c r="CI145">
        <f t="shared" ca="1" si="709"/>
        <v>24.343643501521768</v>
      </c>
      <c r="CJ145">
        <f t="shared" ca="1" si="710"/>
        <v>4.2355262349845999</v>
      </c>
      <c r="CK145">
        <f t="shared" ca="1" si="711"/>
        <v>0</v>
      </c>
      <c r="CL145">
        <f t="shared" ca="1" si="712"/>
        <v>0</v>
      </c>
      <c r="CM145">
        <f t="shared" ca="1" si="713"/>
        <v>36.233333333333334</v>
      </c>
      <c r="CN145">
        <f t="shared" ca="1" si="714"/>
        <v>44.055770016224962</v>
      </c>
      <c r="CO145">
        <f t="shared" ca="1" si="715"/>
        <v>1.4634716825582732</v>
      </c>
      <c r="CP145">
        <f t="shared" ca="1" si="716"/>
        <v>0</v>
      </c>
      <c r="CQ145">
        <f t="shared" ca="1" si="717"/>
        <v>23.976640125261998</v>
      </c>
      <c r="CR145">
        <f t="shared" ca="1" si="718"/>
        <v>0</v>
      </c>
      <c r="CS145">
        <f t="shared" ca="1" si="719"/>
        <v>0</v>
      </c>
      <c r="CT145">
        <f t="shared" ca="1" si="720"/>
        <v>0</v>
      </c>
      <c r="CU145">
        <f t="shared" ca="1" si="721"/>
        <v>0</v>
      </c>
      <c r="CV145">
        <f t="shared" ca="1" si="722"/>
        <v>0</v>
      </c>
      <c r="CW145">
        <f t="shared" ca="1" si="723"/>
        <v>3.3226523472981331</v>
      </c>
      <c r="CX145">
        <f t="shared" ca="1" si="724"/>
        <v>12.4600775720059</v>
      </c>
      <c r="CY145">
        <f t="shared" ca="1" si="725"/>
        <v>69.401142920130937</v>
      </c>
      <c r="CZ145">
        <f t="shared" ca="1" si="726"/>
        <v>0</v>
      </c>
      <c r="DA145">
        <f t="shared" ca="1" si="727"/>
        <v>2.1597067901234532</v>
      </c>
      <c r="DB145">
        <f t="shared" ca="1" si="728"/>
        <v>0</v>
      </c>
      <c r="DC145">
        <f t="shared" ca="1" si="729"/>
        <v>-3.33149029982363</v>
      </c>
      <c r="DD145">
        <f t="shared" ca="1" si="730"/>
        <v>-0.50360339506172669</v>
      </c>
      <c r="DE145">
        <f t="shared" ca="1" si="731"/>
        <v>-2.3720781368102766</v>
      </c>
      <c r="DF145">
        <f t="shared" ca="1" si="732"/>
        <v>-0.97664084152179331</v>
      </c>
      <c r="DG145">
        <f t="shared" ca="1" si="733"/>
        <v>-3.0714814814814737</v>
      </c>
      <c r="DH145">
        <f t="shared" ca="1" si="734"/>
        <v>0</v>
      </c>
      <c r="DI145">
        <f t="shared" ca="1" si="735"/>
        <v>0.15873015873015797</v>
      </c>
      <c r="DJ145">
        <f t="shared" ca="1" si="736"/>
        <v>9.3333333333333339</v>
      </c>
      <c r="DK145">
        <f t="shared" ca="1" si="737"/>
        <v>3</v>
      </c>
      <c r="DL145">
        <f t="shared" ca="1" si="738"/>
        <v>1.6666666666666667</v>
      </c>
      <c r="DM145">
        <f t="shared" ca="1" si="739"/>
        <v>0</v>
      </c>
      <c r="DN145">
        <f t="shared" ca="1" si="740"/>
        <v>0</v>
      </c>
      <c r="DO145">
        <f t="shared" ca="1" si="741"/>
        <v>0</v>
      </c>
      <c r="DP145">
        <f t="shared" ca="1" si="742"/>
        <v>0.33333333333333331</v>
      </c>
      <c r="DQ145">
        <f t="shared" ca="1" si="743"/>
        <v>0.66666666666666663</v>
      </c>
      <c r="DR145">
        <f t="shared" ca="1" si="744"/>
        <v>1</v>
      </c>
      <c r="DS145">
        <f t="shared" ca="1" si="745"/>
        <v>0.66666666666666663</v>
      </c>
      <c r="DT145">
        <f t="shared" ca="1" si="746"/>
        <v>1</v>
      </c>
      <c r="DU145">
        <f t="shared" ca="1" si="747"/>
        <v>3</v>
      </c>
      <c r="DV145">
        <f t="shared" ca="1" si="748"/>
        <v>2</v>
      </c>
      <c r="DW145">
        <f t="shared" ca="1" si="749"/>
        <v>0</v>
      </c>
      <c r="DX145">
        <f t="shared" ca="1" si="750"/>
        <v>0</v>
      </c>
      <c r="DY145">
        <f t="shared" ca="1" si="751"/>
        <v>0</v>
      </c>
      <c r="DZ145">
        <f t="shared" ca="1" si="752"/>
        <v>1</v>
      </c>
      <c r="EA145">
        <f t="shared" ca="1" si="753"/>
        <v>-2.9244666666666568</v>
      </c>
      <c r="EB145">
        <f t="shared" ca="1" si="754"/>
        <v>31.5501</v>
      </c>
      <c r="EC145">
        <f t="shared" ca="1" si="755"/>
        <v>0</v>
      </c>
      <c r="ED145">
        <f t="shared" ca="1" si="756"/>
        <v>0</v>
      </c>
      <c r="EE145">
        <f t="shared" ca="1" si="757"/>
        <v>0</v>
      </c>
      <c r="EF145">
        <f t="shared" ca="1" si="758"/>
        <v>0</v>
      </c>
      <c r="EG145">
        <f t="shared" ca="1" si="759"/>
        <v>0</v>
      </c>
      <c r="EH145">
        <f t="shared" ca="1" si="760"/>
        <v>0.66666666666666663</v>
      </c>
      <c r="EI145">
        <f t="shared" ca="1" si="761"/>
        <v>0</v>
      </c>
      <c r="EJ145">
        <f t="shared" ca="1" si="762"/>
        <v>0</v>
      </c>
      <c r="EK145">
        <f t="shared" ca="1" si="763"/>
        <v>0</v>
      </c>
      <c r="EL145">
        <f t="shared" ca="1" si="764"/>
        <v>0</v>
      </c>
      <c r="EM145">
        <f t="shared" ca="1" si="765"/>
        <v>0</v>
      </c>
      <c r="EN145">
        <f t="shared" ca="1" si="766"/>
        <v>0</v>
      </c>
      <c r="EO145">
        <f t="shared" ca="1" si="767"/>
        <v>0</v>
      </c>
      <c r="EP145">
        <f t="shared" ca="1" si="768"/>
        <v>0</v>
      </c>
      <c r="EQ145">
        <f t="shared" ca="1" si="769"/>
        <v>0</v>
      </c>
      <c r="ER145">
        <f t="shared" ca="1" si="770"/>
        <v>0.66666666666666663</v>
      </c>
      <c r="ES145">
        <f t="shared" ca="1" si="771"/>
        <v>0</v>
      </c>
      <c r="ET145">
        <f t="shared" ca="1" si="772"/>
        <v>0</v>
      </c>
      <c r="EU145">
        <f t="shared" ca="1" si="773"/>
        <v>0</v>
      </c>
      <c r="EV145">
        <f t="shared" ca="1" si="774"/>
        <v>0</v>
      </c>
      <c r="EW145">
        <f t="shared" ca="1" si="775"/>
        <v>0</v>
      </c>
      <c r="EX145">
        <f t="shared" ca="1" si="776"/>
        <v>0</v>
      </c>
      <c r="EY145">
        <f t="shared" ca="1" si="777"/>
        <v>0</v>
      </c>
      <c r="EZ145">
        <f t="shared" ca="1" si="778"/>
        <v>0</v>
      </c>
      <c r="FA145">
        <f t="shared" ca="1" si="779"/>
        <v>0</v>
      </c>
      <c r="FB145">
        <f t="shared" ca="1" si="780"/>
        <v>0</v>
      </c>
      <c r="FC145">
        <f t="shared" ca="1" si="781"/>
        <v>0</v>
      </c>
      <c r="FD145">
        <f t="shared" ca="1" si="782"/>
        <v>0</v>
      </c>
      <c r="FE145">
        <f t="shared" ca="1" si="783"/>
        <v>0</v>
      </c>
      <c r="FF145">
        <f t="shared" ca="1" si="784"/>
        <v>0</v>
      </c>
      <c r="FG145">
        <f t="shared" ca="1" si="785"/>
        <v>0</v>
      </c>
      <c r="FH145">
        <f t="shared" ca="1" si="786"/>
        <v>0</v>
      </c>
      <c r="FI145">
        <f t="shared" ca="1" si="787"/>
        <v>0</v>
      </c>
      <c r="FJ145">
        <f t="shared" ca="1" si="788"/>
        <v>0</v>
      </c>
      <c r="FK145">
        <f t="shared" ca="1" si="789"/>
        <v>0.33333333333333331</v>
      </c>
      <c r="FL145">
        <f t="shared" ca="1" si="790"/>
        <v>0</v>
      </c>
      <c r="FM145">
        <f t="shared" ca="1" si="791"/>
        <v>0</v>
      </c>
      <c r="FN145">
        <f t="shared" ca="1" si="792"/>
        <v>0</v>
      </c>
      <c r="FO145">
        <f t="shared" ca="1" si="793"/>
        <v>0</v>
      </c>
      <c r="FP145">
        <f t="shared" ca="1" si="794"/>
        <v>0</v>
      </c>
      <c r="FQ145">
        <f t="shared" ca="1" si="795"/>
        <v>0</v>
      </c>
      <c r="FR145">
        <f t="shared" ca="1" si="796"/>
        <v>0</v>
      </c>
      <c r="FS145">
        <f t="shared" ca="1" si="797"/>
        <v>0</v>
      </c>
      <c r="FT145">
        <f t="shared" ca="1" si="798"/>
        <v>0</v>
      </c>
      <c r="FU145">
        <f t="shared" ca="1" si="799"/>
        <v>1.3333333333333333</v>
      </c>
      <c r="FV145">
        <f t="shared" ca="1" si="800"/>
        <v>0</v>
      </c>
      <c r="FW145">
        <f t="shared" ca="1" si="801"/>
        <v>0</v>
      </c>
      <c r="FX145">
        <f t="shared" ca="1" si="802"/>
        <v>0</v>
      </c>
      <c r="FY145">
        <f t="shared" ca="1" si="803"/>
        <v>0</v>
      </c>
      <c r="FZ145">
        <f t="shared" ca="1" si="804"/>
        <v>0</v>
      </c>
      <c r="GA145">
        <f t="shared" ca="1" si="805"/>
        <v>0</v>
      </c>
      <c r="GB145">
        <f t="shared" ca="1" si="806"/>
        <v>0</v>
      </c>
      <c r="GC145">
        <f t="shared" ca="1" si="807"/>
        <v>0</v>
      </c>
      <c r="GD145">
        <f t="shared" ca="1" si="808"/>
        <v>0</v>
      </c>
      <c r="GE145">
        <f t="shared" ca="1" si="809"/>
        <v>0</v>
      </c>
      <c r="GF145">
        <f t="shared" ca="1" si="810"/>
        <v>0</v>
      </c>
      <c r="GG145">
        <f t="shared" ca="1" si="811"/>
        <v>0</v>
      </c>
      <c r="GH145">
        <f t="shared" ca="1" si="812"/>
        <v>0</v>
      </c>
      <c r="GI145">
        <f t="shared" ca="1" si="813"/>
        <v>0</v>
      </c>
      <c r="GJ145">
        <f t="shared" ca="1" si="814"/>
        <v>0</v>
      </c>
      <c r="GK145">
        <f t="shared" ca="1" si="815"/>
        <v>0</v>
      </c>
      <c r="GL145">
        <f t="shared" ca="1" si="816"/>
        <v>0</v>
      </c>
      <c r="GM145">
        <f t="shared" ca="1" si="817"/>
        <v>0</v>
      </c>
      <c r="GN145">
        <f t="shared" ca="1" si="818"/>
        <v>0</v>
      </c>
      <c r="GO145">
        <f t="shared" ca="1" si="819"/>
        <v>0</v>
      </c>
      <c r="GP145">
        <f t="shared" ca="1" si="820"/>
        <v>0</v>
      </c>
      <c r="GQ145">
        <f t="shared" ca="1" si="821"/>
        <v>0</v>
      </c>
      <c r="GR145">
        <f t="shared" ca="1" si="822"/>
        <v>0</v>
      </c>
      <c r="GS145">
        <f t="shared" ca="1" si="823"/>
        <v>0</v>
      </c>
      <c r="GT145">
        <f t="shared" ca="1" si="824"/>
        <v>0</v>
      </c>
      <c r="GU145">
        <f t="shared" ca="1" si="825"/>
        <v>0</v>
      </c>
      <c r="GV145">
        <f t="shared" ca="1" si="826"/>
        <v>0</v>
      </c>
      <c r="GW145">
        <f t="shared" ca="1" si="827"/>
        <v>0</v>
      </c>
      <c r="GX145">
        <f t="shared" ca="1" si="828"/>
        <v>0.66666666666666663</v>
      </c>
      <c r="GY145">
        <f t="shared" ca="1" si="829"/>
        <v>1</v>
      </c>
      <c r="GZ145">
        <f t="shared" ca="1" si="830"/>
        <v>0</v>
      </c>
      <c r="HA145">
        <f t="shared" ca="1" si="831"/>
        <v>0</v>
      </c>
      <c r="HB145">
        <f t="shared" ca="1" si="832"/>
        <v>0</v>
      </c>
      <c r="HC145">
        <f t="shared" ca="1" si="833"/>
        <v>0</v>
      </c>
      <c r="HD145">
        <f t="shared" ca="1" si="834"/>
        <v>0</v>
      </c>
      <c r="HE145">
        <f t="shared" ca="1" si="835"/>
        <v>0</v>
      </c>
      <c r="HF145">
        <f t="shared" ca="1" si="836"/>
        <v>0</v>
      </c>
      <c r="HG145">
        <f t="shared" ca="1" si="837"/>
        <v>0</v>
      </c>
      <c r="HH145">
        <f t="shared" ca="1" si="838"/>
        <v>0</v>
      </c>
      <c r="HI145">
        <f t="shared" ca="1" si="839"/>
        <v>0</v>
      </c>
    </row>
    <row r="146" spans="2:217" x14ac:dyDescent="0.2">
      <c r="B146" s="2">
        <v>45384</v>
      </c>
      <c r="C146">
        <v>2</v>
      </c>
      <c r="D146">
        <v>1</v>
      </c>
      <c r="E146">
        <v>36</v>
      </c>
      <c r="F146">
        <v>14</v>
      </c>
      <c r="G146" s="5">
        <v>982</v>
      </c>
      <c r="H146">
        <f t="shared" ca="1" si="630"/>
        <v>6.333333333333333</v>
      </c>
      <c r="I146">
        <f t="shared" ca="1" si="631"/>
        <v>9</v>
      </c>
      <c r="J146">
        <f t="shared" ca="1" si="632"/>
        <v>9.374733087679493</v>
      </c>
      <c r="K146">
        <f t="shared" ca="1" si="633"/>
        <v>-3.0592592592592531</v>
      </c>
      <c r="L146">
        <f t="shared" ca="1" si="634"/>
        <v>9.374733087679493</v>
      </c>
      <c r="M146">
        <f t="shared" ca="1" si="635"/>
        <v>0</v>
      </c>
      <c r="N146">
        <f t="shared" ca="1" si="636"/>
        <v>0.52188052230763471</v>
      </c>
      <c r="O146">
        <f t="shared" ca="1" si="637"/>
        <v>241.72333333333336</v>
      </c>
      <c r="P146">
        <f t="shared" ca="1" si="638"/>
        <v>232.65133333333233</v>
      </c>
      <c r="Q146">
        <f t="shared" ca="1" si="639"/>
        <v>241.64615602799998</v>
      </c>
      <c r="R146">
        <f t="shared" ca="1" si="640"/>
        <v>52</v>
      </c>
      <c r="S146">
        <f t="shared" ca="1" si="641"/>
        <v>0</v>
      </c>
      <c r="T146">
        <f t="shared" ca="1" si="642"/>
        <v>0.3442956844484133</v>
      </c>
      <c r="U146">
        <f t="shared" ca="1" si="643"/>
        <v>-1</v>
      </c>
      <c r="V146">
        <f t="shared" ca="1" si="644"/>
        <v>1</v>
      </c>
      <c r="W146">
        <f t="shared" ca="1" si="645"/>
        <v>0.3442956844484133</v>
      </c>
      <c r="X146">
        <f t="shared" ca="1" si="646"/>
        <v>1.8666666666666665</v>
      </c>
      <c r="Y146">
        <f t="shared" ca="1" si="647"/>
        <v>2.6592592592592532</v>
      </c>
      <c r="Z146">
        <f t="shared" ca="1" si="648"/>
        <v>3.3444444444444401</v>
      </c>
      <c r="AA146">
        <f t="shared" ca="1" si="649"/>
        <v>3.425910743065868</v>
      </c>
      <c r="AB146">
        <f t="shared" ca="1" si="650"/>
        <v>-0.21445063117189267</v>
      </c>
      <c r="AC146">
        <f t="shared" ca="1" si="651"/>
        <v>-1.3166004261972273E-16</v>
      </c>
      <c r="AD146">
        <f t="shared" ca="1" si="652"/>
        <v>-2.4569824507071867</v>
      </c>
      <c r="AE146">
        <f t="shared" ca="1" si="653"/>
        <v>-1.2464312770730155E-16</v>
      </c>
      <c r="AF146">
        <f t="shared" ca="1" si="654"/>
        <v>-3.2939657229173132</v>
      </c>
      <c r="AG146">
        <f t="shared" ca="1" si="655"/>
        <v>2.1835629056547494E-6</v>
      </c>
      <c r="AH146">
        <f t="shared" ca="1" si="656"/>
        <v>-1.8971008507129534</v>
      </c>
      <c r="AI146">
        <f t="shared" ca="1" si="657"/>
        <v>3.0066653817672298E-6</v>
      </c>
      <c r="AJ146">
        <f t="shared" ca="1" si="658"/>
        <v>462.0067480226507</v>
      </c>
      <c r="AK146">
        <f t="shared" ca="1" si="659"/>
        <v>13.883939289802299</v>
      </c>
      <c r="AL146">
        <f t="shared" ca="1" si="660"/>
        <v>13.415975289845534</v>
      </c>
      <c r="AM146">
        <f t="shared" ca="1" si="661"/>
        <v>6.5734735810218829</v>
      </c>
      <c r="AN146">
        <f t="shared" ca="1" si="662"/>
        <v>7.6404129105905598</v>
      </c>
      <c r="AO146">
        <f t="shared" ca="1" si="663"/>
        <v>6.3430507267513603</v>
      </c>
      <c r="AP146">
        <f t="shared" ca="1" si="664"/>
        <v>2.0014099402514831</v>
      </c>
      <c r="AQ146">
        <f t="shared" ca="1" si="665"/>
        <v>1.1484042754598334</v>
      </c>
      <c r="AR146">
        <f t="shared" ca="1" si="666"/>
        <v>1.1484042754598334</v>
      </c>
      <c r="AS146">
        <f t="shared" ca="1" si="667"/>
        <v>0.62130610308407397</v>
      </c>
      <c r="AT146">
        <f t="shared" ca="1" si="668"/>
        <v>0.62130610308407397</v>
      </c>
      <c r="AU146">
        <f t="shared" ca="1" si="669"/>
        <v>0.30648638487537</v>
      </c>
      <c r="AV146">
        <f t="shared" ca="1" si="670"/>
        <v>0.30648638487537</v>
      </c>
      <c r="AW146">
        <f t="shared" ca="1" si="671"/>
        <v>-0.16</v>
      </c>
      <c r="AX146">
        <f t="shared" ca="1" si="672"/>
        <v>3256.6780444967867</v>
      </c>
      <c r="AY146">
        <f t="shared" ca="1" si="673"/>
        <v>2.0827046274825403</v>
      </c>
      <c r="AZ146">
        <f t="shared" ca="1" si="674"/>
        <v>4.6705556429569297</v>
      </c>
      <c r="BA146">
        <f t="shared" ca="1" si="675"/>
        <v>2.7132025522395167</v>
      </c>
      <c r="BB146">
        <f t="shared" ca="1" si="676"/>
        <v>85.967209867371835</v>
      </c>
      <c r="BC146">
        <f t="shared" ca="1" si="677"/>
        <v>29.689381850270298</v>
      </c>
      <c r="BD146">
        <f t="shared" ca="1" si="678"/>
        <v>6.2703134032259227</v>
      </c>
      <c r="BE146">
        <f t="shared" ca="1" si="679"/>
        <v>0</v>
      </c>
      <c r="BF146">
        <f t="shared" ca="1" si="680"/>
        <v>0</v>
      </c>
      <c r="BG146">
        <f t="shared" ca="1" si="681"/>
        <v>0</v>
      </c>
      <c r="BH146">
        <f t="shared" ca="1" si="682"/>
        <v>4.2355262349845999</v>
      </c>
      <c r="BI146">
        <f t="shared" ca="1" si="683"/>
        <v>3.3226523472981331</v>
      </c>
      <c r="BJ146">
        <f t="shared" ca="1" si="684"/>
        <v>1.4634716825582732</v>
      </c>
      <c r="BK146">
        <f t="shared" ca="1" si="685"/>
        <v>0</v>
      </c>
      <c r="BL146">
        <f t="shared" ca="1" si="686"/>
        <v>0</v>
      </c>
      <c r="BM146">
        <f t="shared" ca="1" si="687"/>
        <v>8.0565582768843598</v>
      </c>
      <c r="BN146">
        <f t="shared" ca="1" si="688"/>
        <v>8.0565582768843598</v>
      </c>
      <c r="BO146">
        <f t="shared" ca="1" si="689"/>
        <v>13.793978439449996</v>
      </c>
      <c r="BP146">
        <f t="shared" ca="1" si="690"/>
        <v>10.39017123179328</v>
      </c>
      <c r="BQ146">
        <f t="shared" ca="1" si="691"/>
        <v>43.612931104834566</v>
      </c>
      <c r="BR146">
        <f t="shared" ca="1" si="692"/>
        <v>0</v>
      </c>
      <c r="BS146">
        <f t="shared" ca="1" si="693"/>
        <v>0</v>
      </c>
      <c r="BT146">
        <f t="shared" ca="1" si="694"/>
        <v>3.3226523472981331</v>
      </c>
      <c r="BU146">
        <f t="shared" ca="1" si="695"/>
        <v>0</v>
      </c>
      <c r="BV146">
        <f t="shared" ca="1" si="696"/>
        <v>6.4968596843159396</v>
      </c>
      <c r="BW146">
        <f t="shared" ca="1" si="697"/>
        <v>0</v>
      </c>
      <c r="BX146">
        <f t="shared" ca="1" si="698"/>
        <v>31.846168606900733</v>
      </c>
      <c r="BY146">
        <f t="shared" ca="1" si="699"/>
        <v>0</v>
      </c>
      <c r="BZ146">
        <f t="shared" ca="1" si="700"/>
        <v>0</v>
      </c>
      <c r="CA146">
        <f t="shared" ca="1" si="701"/>
        <v>29.689381850270298</v>
      </c>
      <c r="CB146">
        <f t="shared" ca="1" si="702"/>
        <v>1.4634716825582732</v>
      </c>
      <c r="CC146">
        <f t="shared" ca="1" si="703"/>
        <v>0</v>
      </c>
      <c r="CD146">
        <f t="shared" ca="1" si="704"/>
        <v>0</v>
      </c>
      <c r="CE146">
        <f t="shared" ca="1" si="705"/>
        <v>3.3226523472981331</v>
      </c>
      <c r="CF146">
        <f t="shared" ca="1" si="706"/>
        <v>6.4968596843159396</v>
      </c>
      <c r="CG146">
        <f t="shared" ca="1" si="707"/>
        <v>1.9390736136819633</v>
      </c>
      <c r="CH146">
        <f t="shared" ca="1" si="708"/>
        <v>13.7880028287183</v>
      </c>
      <c r="CI146">
        <f t="shared" ca="1" si="709"/>
        <v>24.343643501521768</v>
      </c>
      <c r="CJ146">
        <f t="shared" ca="1" si="710"/>
        <v>4.2355262349845999</v>
      </c>
      <c r="CK146">
        <f t="shared" ca="1" si="711"/>
        <v>0</v>
      </c>
      <c r="CL146">
        <f t="shared" ca="1" si="712"/>
        <v>0</v>
      </c>
      <c r="CM146">
        <f t="shared" ca="1" si="713"/>
        <v>36.233333333333334</v>
      </c>
      <c r="CN146">
        <f t="shared" ca="1" si="714"/>
        <v>44.055770016224962</v>
      </c>
      <c r="CO146">
        <f t="shared" ca="1" si="715"/>
        <v>1.4634716825582732</v>
      </c>
      <c r="CP146">
        <f t="shared" ca="1" si="716"/>
        <v>0</v>
      </c>
      <c r="CQ146">
        <f t="shared" ca="1" si="717"/>
        <v>23.976640125261998</v>
      </c>
      <c r="CR146">
        <f t="shared" ca="1" si="718"/>
        <v>0</v>
      </c>
      <c r="CS146">
        <f t="shared" ca="1" si="719"/>
        <v>0</v>
      </c>
      <c r="CT146">
        <f t="shared" ca="1" si="720"/>
        <v>0</v>
      </c>
      <c r="CU146">
        <f t="shared" ca="1" si="721"/>
        <v>0</v>
      </c>
      <c r="CV146">
        <f t="shared" ca="1" si="722"/>
        <v>0</v>
      </c>
      <c r="CW146">
        <f t="shared" ca="1" si="723"/>
        <v>3.3226523472981331</v>
      </c>
      <c r="CX146">
        <f t="shared" ca="1" si="724"/>
        <v>12.4600775720059</v>
      </c>
      <c r="CY146">
        <f t="shared" ca="1" si="725"/>
        <v>69.381551083396232</v>
      </c>
      <c r="CZ146">
        <f t="shared" ca="1" si="726"/>
        <v>0</v>
      </c>
      <c r="DA146">
        <f t="shared" ca="1" si="727"/>
        <v>2.1597067901234532</v>
      </c>
      <c r="DB146">
        <f t="shared" ca="1" si="728"/>
        <v>0</v>
      </c>
      <c r="DC146">
        <f t="shared" ca="1" si="729"/>
        <v>-3.3016206853111569</v>
      </c>
      <c r="DD146">
        <f t="shared" ca="1" si="730"/>
        <v>-0.48068153187200663</v>
      </c>
      <c r="DE146">
        <f t="shared" ca="1" si="731"/>
        <v>-2.4174999999999964</v>
      </c>
      <c r="DF146">
        <f t="shared" ca="1" si="732"/>
        <v>-0.97664084152179331</v>
      </c>
      <c r="DG146">
        <f t="shared" ca="1" si="733"/>
        <v>-3.0592592592592531</v>
      </c>
      <c r="DH146">
        <f t="shared" ca="1" si="734"/>
        <v>0</v>
      </c>
      <c r="DI146">
        <f t="shared" ca="1" si="735"/>
        <v>0.15873015873015797</v>
      </c>
      <c r="DJ146">
        <f t="shared" ca="1" si="736"/>
        <v>9.3333333333333339</v>
      </c>
      <c r="DK146">
        <f t="shared" ca="1" si="737"/>
        <v>3</v>
      </c>
      <c r="DL146">
        <f t="shared" ca="1" si="738"/>
        <v>1.6666666666666667</v>
      </c>
      <c r="DM146">
        <f t="shared" ca="1" si="739"/>
        <v>0</v>
      </c>
      <c r="DN146">
        <f t="shared" ca="1" si="740"/>
        <v>0</v>
      </c>
      <c r="DO146">
        <f t="shared" ca="1" si="741"/>
        <v>0</v>
      </c>
      <c r="DP146">
        <f t="shared" ca="1" si="742"/>
        <v>0.33333333333333331</v>
      </c>
      <c r="DQ146">
        <f t="shared" ca="1" si="743"/>
        <v>0.66666666666666663</v>
      </c>
      <c r="DR146">
        <f t="shared" ca="1" si="744"/>
        <v>1</v>
      </c>
      <c r="DS146">
        <f t="shared" ca="1" si="745"/>
        <v>0.66666666666666663</v>
      </c>
      <c r="DT146">
        <f t="shared" ca="1" si="746"/>
        <v>1</v>
      </c>
      <c r="DU146">
        <f t="shared" ca="1" si="747"/>
        <v>3</v>
      </c>
      <c r="DV146">
        <f t="shared" ca="1" si="748"/>
        <v>2</v>
      </c>
      <c r="DW146">
        <f t="shared" ca="1" si="749"/>
        <v>0</v>
      </c>
      <c r="DX146">
        <f t="shared" ca="1" si="750"/>
        <v>0</v>
      </c>
      <c r="DY146">
        <f t="shared" ca="1" si="751"/>
        <v>0</v>
      </c>
      <c r="DZ146">
        <f t="shared" ca="1" si="752"/>
        <v>1</v>
      </c>
      <c r="EA146">
        <f t="shared" ca="1" si="753"/>
        <v>-2.9244666666666568</v>
      </c>
      <c r="EB146">
        <f t="shared" ca="1" si="754"/>
        <v>31.5501</v>
      </c>
      <c r="EC146">
        <f t="shared" ca="1" si="755"/>
        <v>0</v>
      </c>
      <c r="ED146">
        <f t="shared" ca="1" si="756"/>
        <v>0</v>
      </c>
      <c r="EE146">
        <f t="shared" ca="1" si="757"/>
        <v>0</v>
      </c>
      <c r="EF146">
        <f t="shared" ca="1" si="758"/>
        <v>0</v>
      </c>
      <c r="EG146">
        <f t="shared" ca="1" si="759"/>
        <v>0</v>
      </c>
      <c r="EH146">
        <f t="shared" ca="1" si="760"/>
        <v>0.66666666666666663</v>
      </c>
      <c r="EI146">
        <f t="shared" ca="1" si="761"/>
        <v>0</v>
      </c>
      <c r="EJ146">
        <f t="shared" ca="1" si="762"/>
        <v>0</v>
      </c>
      <c r="EK146">
        <f t="shared" ca="1" si="763"/>
        <v>0</v>
      </c>
      <c r="EL146">
        <f t="shared" ca="1" si="764"/>
        <v>0</v>
      </c>
      <c r="EM146">
        <f t="shared" ca="1" si="765"/>
        <v>0</v>
      </c>
      <c r="EN146">
        <f t="shared" ca="1" si="766"/>
        <v>0</v>
      </c>
      <c r="EO146">
        <f t="shared" ca="1" si="767"/>
        <v>0</v>
      </c>
      <c r="EP146">
        <f t="shared" ca="1" si="768"/>
        <v>0</v>
      </c>
      <c r="EQ146">
        <f t="shared" ca="1" si="769"/>
        <v>0</v>
      </c>
      <c r="ER146">
        <f t="shared" ca="1" si="770"/>
        <v>0.66666666666666663</v>
      </c>
      <c r="ES146">
        <f t="shared" ca="1" si="771"/>
        <v>0</v>
      </c>
      <c r="ET146">
        <f t="shared" ca="1" si="772"/>
        <v>0</v>
      </c>
      <c r="EU146">
        <f t="shared" ca="1" si="773"/>
        <v>0</v>
      </c>
      <c r="EV146">
        <f t="shared" ca="1" si="774"/>
        <v>0</v>
      </c>
      <c r="EW146">
        <f t="shared" ca="1" si="775"/>
        <v>0</v>
      </c>
      <c r="EX146">
        <f t="shared" ca="1" si="776"/>
        <v>0</v>
      </c>
      <c r="EY146">
        <f t="shared" ca="1" si="777"/>
        <v>0</v>
      </c>
      <c r="EZ146">
        <f t="shared" ca="1" si="778"/>
        <v>0</v>
      </c>
      <c r="FA146">
        <f t="shared" ca="1" si="779"/>
        <v>0</v>
      </c>
      <c r="FB146">
        <f t="shared" ca="1" si="780"/>
        <v>0</v>
      </c>
      <c r="FC146">
        <f t="shared" ca="1" si="781"/>
        <v>0</v>
      </c>
      <c r="FD146">
        <f t="shared" ca="1" si="782"/>
        <v>0</v>
      </c>
      <c r="FE146">
        <f t="shared" ca="1" si="783"/>
        <v>0</v>
      </c>
      <c r="FF146">
        <f t="shared" ca="1" si="784"/>
        <v>0</v>
      </c>
      <c r="FG146">
        <f t="shared" ca="1" si="785"/>
        <v>0</v>
      </c>
      <c r="FH146">
        <f t="shared" ca="1" si="786"/>
        <v>0</v>
      </c>
      <c r="FI146">
        <f t="shared" ca="1" si="787"/>
        <v>0</v>
      </c>
      <c r="FJ146">
        <f t="shared" ca="1" si="788"/>
        <v>0</v>
      </c>
      <c r="FK146">
        <f t="shared" ca="1" si="789"/>
        <v>0.33333333333333331</v>
      </c>
      <c r="FL146">
        <f t="shared" ca="1" si="790"/>
        <v>0</v>
      </c>
      <c r="FM146">
        <f t="shared" ca="1" si="791"/>
        <v>0</v>
      </c>
      <c r="FN146">
        <f t="shared" ca="1" si="792"/>
        <v>0</v>
      </c>
      <c r="FO146">
        <f t="shared" ca="1" si="793"/>
        <v>0</v>
      </c>
      <c r="FP146">
        <f t="shared" ca="1" si="794"/>
        <v>0</v>
      </c>
      <c r="FQ146">
        <f t="shared" ca="1" si="795"/>
        <v>0</v>
      </c>
      <c r="FR146">
        <f t="shared" ca="1" si="796"/>
        <v>0</v>
      </c>
      <c r="FS146">
        <f t="shared" ca="1" si="797"/>
        <v>0</v>
      </c>
      <c r="FT146">
        <f t="shared" ca="1" si="798"/>
        <v>0</v>
      </c>
      <c r="FU146">
        <f t="shared" ca="1" si="799"/>
        <v>1.3333333333333333</v>
      </c>
      <c r="FV146">
        <f t="shared" ca="1" si="800"/>
        <v>0</v>
      </c>
      <c r="FW146">
        <f t="shared" ca="1" si="801"/>
        <v>0</v>
      </c>
      <c r="FX146">
        <f t="shared" ca="1" si="802"/>
        <v>0</v>
      </c>
      <c r="FY146">
        <f t="shared" ca="1" si="803"/>
        <v>0</v>
      </c>
      <c r="FZ146">
        <f t="shared" ca="1" si="804"/>
        <v>0</v>
      </c>
      <c r="GA146">
        <f t="shared" ca="1" si="805"/>
        <v>0</v>
      </c>
      <c r="GB146">
        <f t="shared" ca="1" si="806"/>
        <v>0</v>
      </c>
      <c r="GC146">
        <f t="shared" ca="1" si="807"/>
        <v>0</v>
      </c>
      <c r="GD146">
        <f t="shared" ca="1" si="808"/>
        <v>0</v>
      </c>
      <c r="GE146">
        <f t="shared" ca="1" si="809"/>
        <v>0</v>
      </c>
      <c r="GF146">
        <f t="shared" ca="1" si="810"/>
        <v>0</v>
      </c>
      <c r="GG146">
        <f t="shared" ca="1" si="811"/>
        <v>0</v>
      </c>
      <c r="GH146">
        <f t="shared" ca="1" si="812"/>
        <v>0</v>
      </c>
      <c r="GI146">
        <f t="shared" ca="1" si="813"/>
        <v>0</v>
      </c>
      <c r="GJ146">
        <f t="shared" ca="1" si="814"/>
        <v>0</v>
      </c>
      <c r="GK146">
        <f t="shared" ca="1" si="815"/>
        <v>0</v>
      </c>
      <c r="GL146">
        <f t="shared" ca="1" si="816"/>
        <v>0</v>
      </c>
      <c r="GM146">
        <f t="shared" ca="1" si="817"/>
        <v>0</v>
      </c>
      <c r="GN146">
        <f t="shared" ca="1" si="818"/>
        <v>0</v>
      </c>
      <c r="GO146">
        <f t="shared" ca="1" si="819"/>
        <v>0</v>
      </c>
      <c r="GP146">
        <f t="shared" ca="1" si="820"/>
        <v>0</v>
      </c>
      <c r="GQ146">
        <f t="shared" ca="1" si="821"/>
        <v>0</v>
      </c>
      <c r="GR146">
        <f t="shared" ca="1" si="822"/>
        <v>0</v>
      </c>
      <c r="GS146">
        <f t="shared" ca="1" si="823"/>
        <v>0</v>
      </c>
      <c r="GT146">
        <f t="shared" ca="1" si="824"/>
        <v>0</v>
      </c>
      <c r="GU146">
        <f t="shared" ca="1" si="825"/>
        <v>0</v>
      </c>
      <c r="GV146">
        <f t="shared" ca="1" si="826"/>
        <v>0</v>
      </c>
      <c r="GW146">
        <f t="shared" ca="1" si="827"/>
        <v>0</v>
      </c>
      <c r="GX146">
        <f t="shared" ca="1" si="828"/>
        <v>0.66666666666666663</v>
      </c>
      <c r="GY146">
        <f t="shared" ca="1" si="829"/>
        <v>1</v>
      </c>
      <c r="GZ146">
        <f t="shared" ca="1" si="830"/>
        <v>0</v>
      </c>
      <c r="HA146">
        <f t="shared" ca="1" si="831"/>
        <v>0</v>
      </c>
      <c r="HB146">
        <f t="shared" ca="1" si="832"/>
        <v>0</v>
      </c>
      <c r="HC146">
        <f t="shared" ca="1" si="833"/>
        <v>0</v>
      </c>
      <c r="HD146">
        <f t="shared" ca="1" si="834"/>
        <v>0</v>
      </c>
      <c r="HE146">
        <f t="shared" ca="1" si="835"/>
        <v>0</v>
      </c>
      <c r="HF146">
        <f t="shared" ca="1" si="836"/>
        <v>0</v>
      </c>
      <c r="HG146">
        <f t="shared" ca="1" si="837"/>
        <v>0</v>
      </c>
      <c r="HH146">
        <f t="shared" ca="1" si="838"/>
        <v>0</v>
      </c>
      <c r="HI146">
        <f t="shared" ca="1" si="839"/>
        <v>0</v>
      </c>
    </row>
    <row r="147" spans="2:217" x14ac:dyDescent="0.2">
      <c r="B147" s="2">
        <v>45384</v>
      </c>
      <c r="C147">
        <v>2</v>
      </c>
      <c r="D147">
        <v>1</v>
      </c>
      <c r="E147">
        <v>36</v>
      </c>
      <c r="F147">
        <v>20</v>
      </c>
      <c r="G147" s="5">
        <v>269</v>
      </c>
      <c r="H147">
        <f t="shared" ca="1" si="630"/>
        <v>6.333333333333333</v>
      </c>
      <c r="I147">
        <f t="shared" ca="1" si="631"/>
        <v>11.333333333333334</v>
      </c>
      <c r="J147">
        <f t="shared" ca="1" si="632"/>
        <v>7.63841049382716</v>
      </c>
      <c r="K147">
        <f t="shared" ca="1" si="633"/>
        <v>-3.3914737654320901</v>
      </c>
      <c r="L147">
        <f t="shared" ca="1" si="634"/>
        <v>7.63841049382716</v>
      </c>
      <c r="M147">
        <f t="shared" ca="1" si="635"/>
        <v>0</v>
      </c>
      <c r="N147">
        <f t="shared" ca="1" si="636"/>
        <v>0.51057982397390533</v>
      </c>
      <c r="O147">
        <f t="shared" ca="1" si="637"/>
        <v>237.74266666666668</v>
      </c>
      <c r="P147">
        <f t="shared" ca="1" si="638"/>
        <v>226.31866666666568</v>
      </c>
      <c r="Q147">
        <f t="shared" ca="1" si="639"/>
        <v>237.66494669599999</v>
      </c>
      <c r="R147">
        <f t="shared" ca="1" si="640"/>
        <v>52</v>
      </c>
      <c r="S147">
        <f t="shared" ca="1" si="641"/>
        <v>0</v>
      </c>
      <c r="T147">
        <f t="shared" ca="1" si="642"/>
        <v>0.34420220345743663</v>
      </c>
      <c r="U147">
        <f t="shared" ca="1" si="643"/>
        <v>-1</v>
      </c>
      <c r="V147">
        <f t="shared" ca="1" si="644"/>
        <v>1</v>
      </c>
      <c r="W147">
        <f t="shared" ca="1" si="645"/>
        <v>0.34420220345743663</v>
      </c>
      <c r="X147">
        <f t="shared" ca="1" si="646"/>
        <v>1.8888888888888866</v>
      </c>
      <c r="Y147">
        <f t="shared" ca="1" si="647"/>
        <v>2.7037037037036966</v>
      </c>
      <c r="Z147">
        <f t="shared" ca="1" si="648"/>
        <v>3.4074074074073999</v>
      </c>
      <c r="AA147">
        <f t="shared" ca="1" si="649"/>
        <v>1.0097220481392323E-16</v>
      </c>
      <c r="AB147">
        <f t="shared" ca="1" si="650"/>
        <v>-0.21453288142793933</v>
      </c>
      <c r="AC147">
        <f t="shared" ca="1" si="651"/>
        <v>-0.18951921687705742</v>
      </c>
      <c r="AD147">
        <f t="shared" ca="1" si="652"/>
        <v>-2.5737268222640797</v>
      </c>
      <c r="AE147">
        <f t="shared" ca="1" si="653"/>
        <v>-0.18814821799846079</v>
      </c>
      <c r="AF147">
        <f t="shared" ca="1" si="654"/>
        <v>-3.3062907317297161</v>
      </c>
      <c r="AG147">
        <f t="shared" ca="1" si="655"/>
        <v>-2.0055344913664959E-16</v>
      </c>
      <c r="AH147">
        <f t="shared" ca="1" si="656"/>
        <v>-1.8948026037714298</v>
      </c>
      <c r="AI147">
        <f t="shared" ca="1" si="657"/>
        <v>3.8466644619680601E-6</v>
      </c>
      <c r="AJ147">
        <f t="shared" ca="1" si="658"/>
        <v>472.59823136506299</v>
      </c>
      <c r="AK147">
        <f t="shared" ca="1" si="659"/>
        <v>15.729238751423068</v>
      </c>
      <c r="AL147">
        <f t="shared" ca="1" si="660"/>
        <v>15.623320465509101</v>
      </c>
      <c r="AM147">
        <f t="shared" ca="1" si="661"/>
        <v>6.4474854233521404</v>
      </c>
      <c r="AN147">
        <f t="shared" ca="1" si="662"/>
        <v>8.3319374170762472</v>
      </c>
      <c r="AO147">
        <f t="shared" ca="1" si="663"/>
        <v>7.4467233145831564</v>
      </c>
      <c r="AP147">
        <f t="shared" ca="1" si="664"/>
        <v>1.93841586141661</v>
      </c>
      <c r="AQ147">
        <f t="shared" ca="1" si="665"/>
        <v>1.0854101966249601</v>
      </c>
      <c r="AR147">
        <f t="shared" ca="1" si="666"/>
        <v>1.0854101966249601</v>
      </c>
      <c r="AS147">
        <f t="shared" ca="1" si="667"/>
        <v>0.58980906366663832</v>
      </c>
      <c r="AT147">
        <f t="shared" ca="1" si="668"/>
        <v>0.58980906366663832</v>
      </c>
      <c r="AU147">
        <f t="shared" ca="1" si="669"/>
        <v>0.29073786516665201</v>
      </c>
      <c r="AV147">
        <f t="shared" ca="1" si="670"/>
        <v>0.29073786516665201</v>
      </c>
      <c r="AW147">
        <f t="shared" ca="1" si="671"/>
        <v>0.12333333333333331</v>
      </c>
      <c r="AX147">
        <f t="shared" ca="1" si="672"/>
        <v>12409.552456352512</v>
      </c>
      <c r="AY147">
        <f t="shared" ca="1" si="673"/>
        <v>1.6774760673091633</v>
      </c>
      <c r="AZ147">
        <f t="shared" ca="1" si="674"/>
        <v>4.9535249539018436</v>
      </c>
      <c r="BA147">
        <f t="shared" ca="1" si="675"/>
        <v>2.9755036960750232</v>
      </c>
      <c r="BB147">
        <f t="shared" ca="1" si="676"/>
        <v>88.565871675716764</v>
      </c>
      <c r="BC147">
        <f t="shared" ca="1" si="677"/>
        <v>29.689381850270298</v>
      </c>
      <c r="BD147">
        <f t="shared" ca="1" si="678"/>
        <v>4.3312397895439601</v>
      </c>
      <c r="BE147">
        <f t="shared" ca="1" si="679"/>
        <v>0</v>
      </c>
      <c r="BF147">
        <f t="shared" ca="1" si="680"/>
        <v>0</v>
      </c>
      <c r="BG147">
        <f t="shared" ca="1" si="681"/>
        <v>0</v>
      </c>
      <c r="BH147">
        <f t="shared" ca="1" si="682"/>
        <v>4.2355262349845999</v>
      </c>
      <c r="BI147">
        <f t="shared" ca="1" si="683"/>
        <v>3.3226523472981331</v>
      </c>
      <c r="BJ147">
        <f t="shared" ca="1" si="684"/>
        <v>0</v>
      </c>
      <c r="BK147">
        <f t="shared" ca="1" si="685"/>
        <v>0</v>
      </c>
      <c r="BL147">
        <f t="shared" ca="1" si="686"/>
        <v>0</v>
      </c>
      <c r="BM147">
        <f t="shared" ca="1" si="687"/>
        <v>10.401204039771562</v>
      </c>
      <c r="BN147">
        <f t="shared" ca="1" si="688"/>
        <v>8.2768957393284257</v>
      </c>
      <c r="BO147">
        <f t="shared" ca="1" si="689"/>
        <v>18.930261876629469</v>
      </c>
      <c r="BP147">
        <f t="shared" ca="1" si="690"/>
        <v>8.5624931568996718</v>
      </c>
      <c r="BQ147">
        <f t="shared" ca="1" si="691"/>
        <v>45.347896053340129</v>
      </c>
      <c r="BR147">
        <f t="shared" ca="1" si="692"/>
        <v>0</v>
      </c>
      <c r="BS147">
        <f t="shared" ca="1" si="693"/>
        <v>0</v>
      </c>
      <c r="BT147">
        <f t="shared" ca="1" si="694"/>
        <v>3.3226523472981331</v>
      </c>
      <c r="BU147">
        <f t="shared" ca="1" si="695"/>
        <v>1.96465256178769</v>
      </c>
      <c r="BV147">
        <f t="shared" ca="1" si="696"/>
        <v>14.952781291759559</v>
      </c>
      <c r="BW147">
        <f t="shared" ca="1" si="697"/>
        <v>2.16561989477198</v>
      </c>
      <c r="BX147">
        <f t="shared" ca="1" si="698"/>
        <v>19.996052885768734</v>
      </c>
      <c r="BY147">
        <f t="shared" ca="1" si="699"/>
        <v>0</v>
      </c>
      <c r="BZ147">
        <f t="shared" ca="1" si="700"/>
        <v>0</v>
      </c>
      <c r="CA147">
        <f t="shared" ca="1" si="701"/>
        <v>29.689381850270298</v>
      </c>
      <c r="CB147">
        <f t="shared" ca="1" si="702"/>
        <v>0</v>
      </c>
      <c r="CC147">
        <f t="shared" ca="1" si="703"/>
        <v>0</v>
      </c>
      <c r="CD147">
        <f t="shared" ca="1" si="704"/>
        <v>0</v>
      </c>
      <c r="CE147">
        <f t="shared" ca="1" si="705"/>
        <v>5.4882722420701127</v>
      </c>
      <c r="CF147">
        <f t="shared" ca="1" si="706"/>
        <v>4.3312397895439601</v>
      </c>
      <c r="CG147">
        <f t="shared" ca="1" si="707"/>
        <v>1.96465256178769</v>
      </c>
      <c r="CH147">
        <f t="shared" ca="1" si="708"/>
        <v>25.75349713143213</v>
      </c>
      <c r="CI147">
        <f t="shared" ca="1" si="709"/>
        <v>16.287085224637398</v>
      </c>
      <c r="CJ147">
        <f t="shared" ca="1" si="710"/>
        <v>4.2355262349845999</v>
      </c>
      <c r="CK147">
        <f t="shared" ca="1" si="711"/>
        <v>0</v>
      </c>
      <c r="CL147">
        <f t="shared" ca="1" si="712"/>
        <v>0</v>
      </c>
      <c r="CM147">
        <f t="shared" ca="1" si="713"/>
        <v>36.233333333333334</v>
      </c>
      <c r="CN147">
        <f t="shared" ca="1" si="714"/>
        <v>44.791848359096264</v>
      </c>
      <c r="CO147">
        <f t="shared" ca="1" si="715"/>
        <v>0</v>
      </c>
      <c r="CP147">
        <f t="shared" ca="1" si="716"/>
        <v>0</v>
      </c>
      <c r="CQ147">
        <f t="shared" ca="1" si="717"/>
        <v>23.976640125261998</v>
      </c>
      <c r="CR147">
        <f t="shared" ca="1" si="718"/>
        <v>0</v>
      </c>
      <c r="CS147">
        <f t="shared" ca="1" si="719"/>
        <v>0</v>
      </c>
      <c r="CT147">
        <f t="shared" ca="1" si="720"/>
        <v>0</v>
      </c>
      <c r="CU147">
        <f t="shared" ca="1" si="721"/>
        <v>0</v>
      </c>
      <c r="CV147">
        <f t="shared" ca="1" si="722"/>
        <v>0</v>
      </c>
      <c r="CW147">
        <f t="shared" ca="1" si="723"/>
        <v>3.3226523472981331</v>
      </c>
      <c r="CX147">
        <f t="shared" ca="1" si="724"/>
        <v>15.658514203069734</v>
      </c>
      <c r="CY147">
        <f t="shared" ca="1" si="725"/>
        <v>83.789111709498272</v>
      </c>
      <c r="CZ147">
        <f t="shared" ca="1" si="726"/>
        <v>0</v>
      </c>
      <c r="DA147">
        <f t="shared" ca="1" si="727"/>
        <v>2.1597067901234532</v>
      </c>
      <c r="DB147">
        <f t="shared" ca="1" si="728"/>
        <v>0</v>
      </c>
      <c r="DC147">
        <f t="shared" ca="1" si="729"/>
        <v>-3.1592813051146336</v>
      </c>
      <c r="DD147">
        <f t="shared" ca="1" si="730"/>
        <v>-1.3853009259259235</v>
      </c>
      <c r="DE147">
        <f t="shared" ca="1" si="731"/>
        <v>-0.99841049382715996</v>
      </c>
      <c r="DF147">
        <f t="shared" ca="1" si="732"/>
        <v>-7.5607640463592602</v>
      </c>
      <c r="DG147">
        <f t="shared" ca="1" si="733"/>
        <v>-3.3728395061728329</v>
      </c>
      <c r="DH147">
        <f t="shared" ca="1" si="734"/>
        <v>0</v>
      </c>
      <c r="DI147">
        <f t="shared" ca="1" si="735"/>
        <v>0.44444444444444398</v>
      </c>
      <c r="DJ147">
        <f t="shared" ca="1" si="736"/>
        <v>9</v>
      </c>
      <c r="DK147">
        <f t="shared" ca="1" si="737"/>
        <v>3</v>
      </c>
      <c r="DL147">
        <f t="shared" ca="1" si="738"/>
        <v>1.6666666666666667</v>
      </c>
      <c r="DM147">
        <f t="shared" ca="1" si="739"/>
        <v>0.33333333333333331</v>
      </c>
      <c r="DN147">
        <f t="shared" ca="1" si="740"/>
        <v>0</v>
      </c>
      <c r="DO147">
        <f t="shared" ca="1" si="741"/>
        <v>0.33333333333333331</v>
      </c>
      <c r="DP147">
        <f t="shared" ca="1" si="742"/>
        <v>0</v>
      </c>
      <c r="DQ147">
        <f t="shared" ca="1" si="743"/>
        <v>0.66666666666666663</v>
      </c>
      <c r="DR147">
        <f t="shared" ca="1" si="744"/>
        <v>0.66666666666666663</v>
      </c>
      <c r="DS147">
        <f t="shared" ca="1" si="745"/>
        <v>0.66666666666666663</v>
      </c>
      <c r="DT147">
        <f t="shared" ca="1" si="746"/>
        <v>1</v>
      </c>
      <c r="DU147">
        <f t="shared" ca="1" si="747"/>
        <v>2.6666666666666665</v>
      </c>
      <c r="DV147">
        <f t="shared" ca="1" si="748"/>
        <v>2</v>
      </c>
      <c r="DW147">
        <f t="shared" ca="1" si="749"/>
        <v>0.33333333333333331</v>
      </c>
      <c r="DX147">
        <f t="shared" ca="1" si="750"/>
        <v>0</v>
      </c>
      <c r="DY147">
        <f t="shared" ca="1" si="751"/>
        <v>0.33333333333333331</v>
      </c>
      <c r="DZ147">
        <f t="shared" ca="1" si="752"/>
        <v>1</v>
      </c>
      <c r="EA147">
        <f t="shared" ca="1" si="753"/>
        <v>-2.8441333333333234</v>
      </c>
      <c r="EB147">
        <f t="shared" ca="1" si="754"/>
        <v>31.996099999999966</v>
      </c>
      <c r="EC147">
        <f t="shared" ca="1" si="755"/>
        <v>0</v>
      </c>
      <c r="ED147">
        <f t="shared" ca="1" si="756"/>
        <v>0</v>
      </c>
      <c r="EE147">
        <f t="shared" ca="1" si="757"/>
        <v>0</v>
      </c>
      <c r="EF147">
        <f t="shared" ca="1" si="758"/>
        <v>0</v>
      </c>
      <c r="EG147">
        <f t="shared" ca="1" si="759"/>
        <v>0</v>
      </c>
      <c r="EH147">
        <f t="shared" ca="1" si="760"/>
        <v>0.66666666666666663</v>
      </c>
      <c r="EI147">
        <f t="shared" ca="1" si="761"/>
        <v>0</v>
      </c>
      <c r="EJ147">
        <f t="shared" ca="1" si="762"/>
        <v>0</v>
      </c>
      <c r="EK147">
        <f t="shared" ca="1" si="763"/>
        <v>0</v>
      </c>
      <c r="EL147">
        <f t="shared" ca="1" si="764"/>
        <v>0</v>
      </c>
      <c r="EM147">
        <f t="shared" ca="1" si="765"/>
        <v>0</v>
      </c>
      <c r="EN147">
        <f t="shared" ca="1" si="766"/>
        <v>0</v>
      </c>
      <c r="EO147">
        <f t="shared" ca="1" si="767"/>
        <v>0</v>
      </c>
      <c r="EP147">
        <f t="shared" ca="1" si="768"/>
        <v>0</v>
      </c>
      <c r="EQ147">
        <f t="shared" ca="1" si="769"/>
        <v>0</v>
      </c>
      <c r="ER147">
        <f t="shared" ca="1" si="770"/>
        <v>0.66666666666666663</v>
      </c>
      <c r="ES147">
        <f t="shared" ca="1" si="771"/>
        <v>0</v>
      </c>
      <c r="ET147">
        <f t="shared" ca="1" si="772"/>
        <v>0</v>
      </c>
      <c r="EU147">
        <f t="shared" ca="1" si="773"/>
        <v>0</v>
      </c>
      <c r="EV147">
        <f t="shared" ca="1" si="774"/>
        <v>0</v>
      </c>
      <c r="EW147">
        <f t="shared" ca="1" si="775"/>
        <v>0</v>
      </c>
      <c r="EX147">
        <f t="shared" ca="1" si="776"/>
        <v>0</v>
      </c>
      <c r="EY147">
        <f t="shared" ca="1" si="777"/>
        <v>0</v>
      </c>
      <c r="EZ147">
        <f t="shared" ca="1" si="778"/>
        <v>0</v>
      </c>
      <c r="FA147">
        <f t="shared" ca="1" si="779"/>
        <v>0</v>
      </c>
      <c r="FB147">
        <f t="shared" ca="1" si="780"/>
        <v>0</v>
      </c>
      <c r="FC147">
        <f t="shared" ca="1" si="781"/>
        <v>0</v>
      </c>
      <c r="FD147">
        <f t="shared" ca="1" si="782"/>
        <v>0</v>
      </c>
      <c r="FE147">
        <f t="shared" ca="1" si="783"/>
        <v>0</v>
      </c>
      <c r="FF147">
        <f t="shared" ca="1" si="784"/>
        <v>0</v>
      </c>
      <c r="FG147">
        <f t="shared" ca="1" si="785"/>
        <v>0</v>
      </c>
      <c r="FH147">
        <f t="shared" ca="1" si="786"/>
        <v>0</v>
      </c>
      <c r="FI147">
        <f t="shared" ca="1" si="787"/>
        <v>0</v>
      </c>
      <c r="FJ147">
        <f t="shared" ca="1" si="788"/>
        <v>0</v>
      </c>
      <c r="FK147">
        <f t="shared" ca="1" si="789"/>
        <v>0</v>
      </c>
      <c r="FL147">
        <f t="shared" ca="1" si="790"/>
        <v>0</v>
      </c>
      <c r="FM147">
        <f t="shared" ca="1" si="791"/>
        <v>0</v>
      </c>
      <c r="FN147">
        <f t="shared" ca="1" si="792"/>
        <v>0</v>
      </c>
      <c r="FO147">
        <f t="shared" ca="1" si="793"/>
        <v>0</v>
      </c>
      <c r="FP147">
        <f t="shared" ca="1" si="794"/>
        <v>0</v>
      </c>
      <c r="FQ147">
        <f t="shared" ca="1" si="795"/>
        <v>0</v>
      </c>
      <c r="FR147">
        <f t="shared" ca="1" si="796"/>
        <v>0</v>
      </c>
      <c r="FS147">
        <f t="shared" ca="1" si="797"/>
        <v>0</v>
      </c>
      <c r="FT147">
        <f t="shared" ca="1" si="798"/>
        <v>0</v>
      </c>
      <c r="FU147">
        <f t="shared" ca="1" si="799"/>
        <v>1</v>
      </c>
      <c r="FV147">
        <f t="shared" ca="1" si="800"/>
        <v>0</v>
      </c>
      <c r="FW147">
        <f t="shared" ca="1" si="801"/>
        <v>0</v>
      </c>
      <c r="FX147">
        <f t="shared" ca="1" si="802"/>
        <v>0</v>
      </c>
      <c r="FY147">
        <f t="shared" ca="1" si="803"/>
        <v>0</v>
      </c>
      <c r="FZ147">
        <f t="shared" ca="1" si="804"/>
        <v>0</v>
      </c>
      <c r="GA147">
        <f t="shared" ca="1" si="805"/>
        <v>0</v>
      </c>
      <c r="GB147">
        <f t="shared" ca="1" si="806"/>
        <v>0</v>
      </c>
      <c r="GC147">
        <f t="shared" ca="1" si="807"/>
        <v>0</v>
      </c>
      <c r="GD147">
        <f t="shared" ca="1" si="808"/>
        <v>0</v>
      </c>
      <c r="GE147">
        <f t="shared" ca="1" si="809"/>
        <v>0</v>
      </c>
      <c r="GF147">
        <f t="shared" ca="1" si="810"/>
        <v>0</v>
      </c>
      <c r="GG147">
        <f t="shared" ca="1" si="811"/>
        <v>0</v>
      </c>
      <c r="GH147">
        <f t="shared" ca="1" si="812"/>
        <v>0</v>
      </c>
      <c r="GI147">
        <f t="shared" ca="1" si="813"/>
        <v>0</v>
      </c>
      <c r="GJ147">
        <f t="shared" ca="1" si="814"/>
        <v>0</v>
      </c>
      <c r="GK147">
        <f t="shared" ca="1" si="815"/>
        <v>0</v>
      </c>
      <c r="GL147">
        <f t="shared" ca="1" si="816"/>
        <v>0</v>
      </c>
      <c r="GM147">
        <f t="shared" ca="1" si="817"/>
        <v>0</v>
      </c>
      <c r="GN147">
        <f t="shared" ca="1" si="818"/>
        <v>0</v>
      </c>
      <c r="GO147">
        <f t="shared" ca="1" si="819"/>
        <v>0</v>
      </c>
      <c r="GP147">
        <f t="shared" ca="1" si="820"/>
        <v>0</v>
      </c>
      <c r="GQ147">
        <f t="shared" ca="1" si="821"/>
        <v>0</v>
      </c>
      <c r="GR147">
        <f t="shared" ca="1" si="822"/>
        <v>0</v>
      </c>
      <c r="GS147">
        <f t="shared" ca="1" si="823"/>
        <v>0</v>
      </c>
      <c r="GT147">
        <f t="shared" ca="1" si="824"/>
        <v>0</v>
      </c>
      <c r="GU147">
        <f t="shared" ca="1" si="825"/>
        <v>0</v>
      </c>
      <c r="GV147">
        <f t="shared" ca="1" si="826"/>
        <v>0</v>
      </c>
      <c r="GW147">
        <f t="shared" ca="1" si="827"/>
        <v>0</v>
      </c>
      <c r="GX147">
        <f t="shared" ca="1" si="828"/>
        <v>0.66666666666666663</v>
      </c>
      <c r="GY147">
        <f t="shared" ca="1" si="829"/>
        <v>1</v>
      </c>
      <c r="GZ147">
        <f t="shared" ca="1" si="830"/>
        <v>0</v>
      </c>
      <c r="HA147">
        <f t="shared" ca="1" si="831"/>
        <v>0</v>
      </c>
      <c r="HB147">
        <f t="shared" ca="1" si="832"/>
        <v>0</v>
      </c>
      <c r="HC147">
        <f t="shared" ca="1" si="833"/>
        <v>0</v>
      </c>
      <c r="HD147">
        <f t="shared" ca="1" si="834"/>
        <v>0</v>
      </c>
      <c r="HE147">
        <f t="shared" ca="1" si="835"/>
        <v>0</v>
      </c>
      <c r="HF147">
        <f t="shared" ca="1" si="836"/>
        <v>0</v>
      </c>
      <c r="HG147">
        <f t="shared" ca="1" si="837"/>
        <v>0</v>
      </c>
      <c r="HH147">
        <f t="shared" ca="1" si="838"/>
        <v>0</v>
      </c>
      <c r="HI147">
        <f t="shared" ca="1" si="839"/>
        <v>0</v>
      </c>
    </row>
    <row r="148" spans="2:217" x14ac:dyDescent="0.2">
      <c r="B148" s="2">
        <v>45384</v>
      </c>
      <c r="C148">
        <v>1</v>
      </c>
      <c r="D148">
        <v>2</v>
      </c>
      <c r="E148">
        <v>36</v>
      </c>
      <c r="F148">
        <v>17</v>
      </c>
      <c r="G148" s="5">
        <v>931</v>
      </c>
      <c r="H148">
        <f t="shared" ca="1" si="630"/>
        <v>9.3333333333333339</v>
      </c>
      <c r="I148">
        <f t="shared" ca="1" si="631"/>
        <v>9.6666666666666661</v>
      </c>
      <c r="J148">
        <f t="shared" ca="1" si="632"/>
        <v>7.7742978395061675</v>
      </c>
      <c r="K148">
        <f t="shared" ca="1" si="633"/>
        <v>-3.1346623834719036</v>
      </c>
      <c r="L148">
        <f t="shared" ca="1" si="634"/>
        <v>7.7742978395061675</v>
      </c>
      <c r="M148">
        <f t="shared" ca="1" si="635"/>
        <v>0</v>
      </c>
      <c r="N148">
        <f t="shared" ca="1" si="636"/>
        <v>0.58668613350537935</v>
      </c>
      <c r="O148">
        <f t="shared" ca="1" si="637"/>
        <v>268.77066666666605</v>
      </c>
      <c r="P148">
        <f t="shared" ca="1" si="638"/>
        <v>257.68266666666631</v>
      </c>
      <c r="Q148">
        <f t="shared" ca="1" si="639"/>
        <v>268.66131368533337</v>
      </c>
      <c r="R148">
        <f t="shared" ca="1" si="640"/>
        <v>62</v>
      </c>
      <c r="S148">
        <f t="shared" ca="1" si="641"/>
        <v>0</v>
      </c>
      <c r="T148">
        <f t="shared" ca="1" si="642"/>
        <v>0.34429563110089201</v>
      </c>
      <c r="U148">
        <f t="shared" ca="1" si="643"/>
        <v>-1</v>
      </c>
      <c r="V148">
        <f t="shared" ca="1" si="644"/>
        <v>1</v>
      </c>
      <c r="W148">
        <f t="shared" ca="1" si="645"/>
        <v>0.34429563110089201</v>
      </c>
      <c r="X148">
        <f t="shared" ca="1" si="646"/>
        <v>1.4871794871794866</v>
      </c>
      <c r="Y148">
        <f t="shared" ca="1" si="647"/>
        <v>2.2962962962962936</v>
      </c>
      <c r="Z148">
        <f t="shared" ca="1" si="648"/>
        <v>3.1196581196581135</v>
      </c>
      <c r="AA148">
        <f t="shared" ca="1" si="649"/>
        <v>6.7341379069392007</v>
      </c>
      <c r="AB148">
        <f t="shared" ca="1" si="650"/>
        <v>-0.21446236084685666</v>
      </c>
      <c r="AC148">
        <f t="shared" ca="1" si="651"/>
        <v>-1.665180493863752E-16</v>
      </c>
      <c r="AD148">
        <f t="shared" ca="1" si="652"/>
        <v>-2.4595327507164764</v>
      </c>
      <c r="AE148">
        <f t="shared" ca="1" si="653"/>
        <v>-1.0435613219596261E-16</v>
      </c>
      <c r="AF148">
        <f t="shared" ca="1" si="654"/>
        <v>-3.2938036366980299</v>
      </c>
      <c r="AG148">
        <f t="shared" ca="1" si="655"/>
        <v>1.2076100890026374E-5</v>
      </c>
      <c r="AH148">
        <f t="shared" ca="1" si="656"/>
        <v>-1.8970551600742833</v>
      </c>
      <c r="AI148">
        <f t="shared" ca="1" si="657"/>
        <v>3.0466648829844499E-6</v>
      </c>
      <c r="AJ148">
        <f t="shared" ca="1" si="658"/>
        <v>719.76464605177864</v>
      </c>
      <c r="AK148">
        <f t="shared" ca="1" si="659"/>
        <v>17.046954503642336</v>
      </c>
      <c r="AL148">
        <f t="shared" ca="1" si="660"/>
        <v>16.640915933675767</v>
      </c>
      <c r="AM148">
        <f t="shared" ca="1" si="661"/>
        <v>7.7984142248521531</v>
      </c>
      <c r="AN148">
        <f t="shared" ca="1" si="662"/>
        <v>9.6638311655973244</v>
      </c>
      <c r="AO148">
        <f t="shared" ca="1" si="663"/>
        <v>8.130985449416503</v>
      </c>
      <c r="AP148">
        <f t="shared" ca="1" si="664"/>
        <v>2.7893446629166232</v>
      </c>
      <c r="AQ148">
        <f t="shared" ca="1" si="665"/>
        <v>1.7652734644166366</v>
      </c>
      <c r="AR148">
        <f t="shared" ca="1" si="666"/>
        <v>1.7652734644166366</v>
      </c>
      <c r="AS148">
        <f t="shared" ca="1" si="667"/>
        <v>1.1424728979374743</v>
      </c>
      <c r="AT148">
        <f t="shared" ca="1" si="668"/>
        <v>1.1424728979374743</v>
      </c>
      <c r="AU148">
        <f t="shared" ca="1" si="669"/>
        <v>0.69195368211457164</v>
      </c>
      <c r="AV148">
        <f t="shared" ca="1" si="670"/>
        <v>0.69195368211457164</v>
      </c>
      <c r="AW148">
        <f t="shared" ca="1" si="671"/>
        <v>-0.45999999999999996</v>
      </c>
      <c r="AX148">
        <f t="shared" ca="1" si="672"/>
        <v>62544.81362039267</v>
      </c>
      <c r="AY148">
        <f t="shared" ca="1" si="673"/>
        <v>2.4400476148124133</v>
      </c>
      <c r="AZ148">
        <f t="shared" ca="1" si="674"/>
        <v>4.6160427055190061</v>
      </c>
      <c r="BA148">
        <f t="shared" ca="1" si="675"/>
        <v>2.256049383044203</v>
      </c>
      <c r="BB148">
        <f t="shared" ca="1" si="676"/>
        <v>102.76986609423996</v>
      </c>
      <c r="BC148">
        <f t="shared" ca="1" si="677"/>
        <v>29.689381850270298</v>
      </c>
      <c r="BD148">
        <f t="shared" ca="1" si="678"/>
        <v>6.4968596843159396</v>
      </c>
      <c r="BE148">
        <f t="shared" ca="1" si="679"/>
        <v>0</v>
      </c>
      <c r="BF148">
        <f t="shared" ca="1" si="680"/>
        <v>0</v>
      </c>
      <c r="BG148">
        <f t="shared" ca="1" si="681"/>
        <v>0</v>
      </c>
      <c r="BH148">
        <f t="shared" ca="1" si="682"/>
        <v>4.2355262349845999</v>
      </c>
      <c r="BI148">
        <f t="shared" ca="1" si="683"/>
        <v>1.6613261736490665</v>
      </c>
      <c r="BJ148">
        <f t="shared" ca="1" si="684"/>
        <v>0</v>
      </c>
      <c r="BK148">
        <f t="shared" ca="1" si="685"/>
        <v>0</v>
      </c>
      <c r="BL148">
        <f t="shared" ca="1" si="686"/>
        <v>0</v>
      </c>
      <c r="BM148">
        <f t="shared" ca="1" si="687"/>
        <v>30.212093538316427</v>
      </c>
      <c r="BN148">
        <f t="shared" ca="1" si="688"/>
        <v>9.1957718551740975</v>
      </c>
      <c r="BO148">
        <f t="shared" ca="1" si="689"/>
        <v>9.6787149655734925</v>
      </c>
      <c r="BP148">
        <f t="shared" ca="1" si="690"/>
        <v>10.966068449361707</v>
      </c>
      <c r="BQ148">
        <f t="shared" ca="1" si="691"/>
        <v>44.890976534616698</v>
      </c>
      <c r="BR148">
        <f t="shared" ca="1" si="692"/>
        <v>7.1816322859530004</v>
      </c>
      <c r="BS148">
        <f t="shared" ca="1" si="693"/>
        <v>0</v>
      </c>
      <c r="BT148">
        <f t="shared" ca="1" si="694"/>
        <v>1.6613261736490665</v>
      </c>
      <c r="BU148">
        <f t="shared" ca="1" si="695"/>
        <v>0</v>
      </c>
      <c r="BV148">
        <f t="shared" ca="1" si="696"/>
        <v>6.4968596843159396</v>
      </c>
      <c r="BW148">
        <f t="shared" ca="1" si="697"/>
        <v>0</v>
      </c>
      <c r="BX148">
        <f t="shared" ca="1" si="698"/>
        <v>41.904948073111036</v>
      </c>
      <c r="BY148">
        <f t="shared" ca="1" si="699"/>
        <v>0</v>
      </c>
      <c r="BZ148">
        <f t="shared" ca="1" si="700"/>
        <v>0</v>
      </c>
      <c r="CA148">
        <f t="shared" ca="1" si="701"/>
        <v>29.689381850270298</v>
      </c>
      <c r="CB148">
        <f t="shared" ca="1" si="702"/>
        <v>0</v>
      </c>
      <c r="CC148">
        <f t="shared" ca="1" si="703"/>
        <v>0</v>
      </c>
      <c r="CD148">
        <f t="shared" ca="1" si="704"/>
        <v>0</v>
      </c>
      <c r="CE148">
        <f t="shared" ca="1" si="705"/>
        <v>1.6613261736490665</v>
      </c>
      <c r="CF148">
        <f t="shared" ca="1" si="706"/>
        <v>6.4968596843159396</v>
      </c>
      <c r="CG148">
        <f t="shared" ca="1" si="707"/>
        <v>0</v>
      </c>
      <c r="CH148">
        <f t="shared" ca="1" si="708"/>
        <v>16.529519941058698</v>
      </c>
      <c r="CI148">
        <f t="shared" ca="1" si="709"/>
        <v>36.341496581414027</v>
      </c>
      <c r="CJ148">
        <f t="shared" ca="1" si="710"/>
        <v>4.2355262349845999</v>
      </c>
      <c r="CK148">
        <f t="shared" ca="1" si="711"/>
        <v>7.1816322859530004</v>
      </c>
      <c r="CL148">
        <f t="shared" ca="1" si="712"/>
        <v>0</v>
      </c>
      <c r="CM148">
        <f t="shared" ca="1" si="713"/>
        <v>31.936666666666667</v>
      </c>
      <c r="CN148">
        <f t="shared" ca="1" si="714"/>
        <v>61.296181768388358</v>
      </c>
      <c r="CO148">
        <f t="shared" ca="1" si="715"/>
        <v>0</v>
      </c>
      <c r="CP148">
        <f t="shared" ca="1" si="716"/>
        <v>0</v>
      </c>
      <c r="CQ148">
        <f t="shared" ca="1" si="717"/>
        <v>23.976640125261998</v>
      </c>
      <c r="CR148">
        <f t="shared" ca="1" si="718"/>
        <v>0</v>
      </c>
      <c r="CS148">
        <f t="shared" ca="1" si="719"/>
        <v>0</v>
      </c>
      <c r="CT148">
        <f t="shared" ca="1" si="720"/>
        <v>0</v>
      </c>
      <c r="CU148">
        <f t="shared" ca="1" si="721"/>
        <v>0</v>
      </c>
      <c r="CV148">
        <f t="shared" ca="1" si="722"/>
        <v>0</v>
      </c>
      <c r="CW148">
        <f t="shared" ca="1" si="723"/>
        <v>1.6613261736490665</v>
      </c>
      <c r="CX148">
        <f t="shared" ca="1" si="724"/>
        <v>15.201594684346299</v>
      </c>
      <c r="CY148">
        <f t="shared" ca="1" si="725"/>
        <v>83.183771888384896</v>
      </c>
      <c r="CZ148">
        <f t="shared" ca="1" si="726"/>
        <v>0</v>
      </c>
      <c r="DA148">
        <f t="shared" ca="1" si="727"/>
        <v>1.0798533950617266</v>
      </c>
      <c r="DB148">
        <f t="shared" ca="1" si="728"/>
        <v>-0.69408950617283338</v>
      </c>
      <c r="DC148">
        <f t="shared" ca="1" si="729"/>
        <v>-3.3197444255479933</v>
      </c>
      <c r="DD148">
        <f t="shared" ca="1" si="730"/>
        <v>0</v>
      </c>
      <c r="DE148">
        <f t="shared" ca="1" si="731"/>
        <v>-3.9879196586041803</v>
      </c>
      <c r="DF148">
        <f t="shared" ca="1" si="732"/>
        <v>-0.48832042076089666</v>
      </c>
      <c r="DG148">
        <f t="shared" ca="1" si="733"/>
        <v>-3.1346623834719036</v>
      </c>
      <c r="DH148">
        <f t="shared" ca="1" si="734"/>
        <v>0</v>
      </c>
      <c r="DI148">
        <f t="shared" ca="1" si="735"/>
        <v>0.11616161616161592</v>
      </c>
      <c r="DJ148">
        <f t="shared" ca="1" si="736"/>
        <v>11.666666666666666</v>
      </c>
      <c r="DK148">
        <f t="shared" ca="1" si="737"/>
        <v>3</v>
      </c>
      <c r="DL148">
        <f t="shared" ca="1" si="738"/>
        <v>1.3333333333333333</v>
      </c>
      <c r="DM148">
        <f t="shared" ca="1" si="739"/>
        <v>0</v>
      </c>
      <c r="DN148">
        <f t="shared" ca="1" si="740"/>
        <v>0</v>
      </c>
      <c r="DO148">
        <f t="shared" ca="1" si="741"/>
        <v>0</v>
      </c>
      <c r="DP148">
        <f t="shared" ca="1" si="742"/>
        <v>1.3333333333333333</v>
      </c>
      <c r="DQ148">
        <f t="shared" ca="1" si="743"/>
        <v>0.33333333333333331</v>
      </c>
      <c r="DR148">
        <f t="shared" ca="1" si="744"/>
        <v>1.6666666666666667</v>
      </c>
      <c r="DS148">
        <f t="shared" ca="1" si="745"/>
        <v>0.33333333333333331</v>
      </c>
      <c r="DT148">
        <f t="shared" ca="1" si="746"/>
        <v>1</v>
      </c>
      <c r="DU148">
        <f t="shared" ca="1" si="747"/>
        <v>2.3333333333333335</v>
      </c>
      <c r="DV148">
        <f t="shared" ca="1" si="748"/>
        <v>2</v>
      </c>
      <c r="DW148">
        <f t="shared" ca="1" si="749"/>
        <v>0</v>
      </c>
      <c r="DX148">
        <f t="shared" ca="1" si="750"/>
        <v>0</v>
      </c>
      <c r="DY148">
        <f t="shared" ca="1" si="751"/>
        <v>0</v>
      </c>
      <c r="DZ148">
        <f t="shared" ca="1" si="752"/>
        <v>1.6666666666666667</v>
      </c>
      <c r="EA148">
        <f t="shared" ca="1" si="753"/>
        <v>-2.0003666666666566</v>
      </c>
      <c r="EB148">
        <f t="shared" ca="1" si="754"/>
        <v>43.969766666666665</v>
      </c>
      <c r="EC148">
        <f t="shared" ca="1" si="755"/>
        <v>0</v>
      </c>
      <c r="ED148">
        <f t="shared" ca="1" si="756"/>
        <v>0</v>
      </c>
      <c r="EE148">
        <f t="shared" ca="1" si="757"/>
        <v>0</v>
      </c>
      <c r="EF148">
        <f t="shared" ca="1" si="758"/>
        <v>0</v>
      </c>
      <c r="EG148">
        <f t="shared" ca="1" si="759"/>
        <v>0</v>
      </c>
      <c r="EH148">
        <f t="shared" ca="1" si="760"/>
        <v>0.33333333333333331</v>
      </c>
      <c r="EI148">
        <f t="shared" ca="1" si="761"/>
        <v>0</v>
      </c>
      <c r="EJ148">
        <f t="shared" ca="1" si="762"/>
        <v>0</v>
      </c>
      <c r="EK148">
        <f t="shared" ca="1" si="763"/>
        <v>0</v>
      </c>
      <c r="EL148">
        <f t="shared" ca="1" si="764"/>
        <v>0</v>
      </c>
      <c r="EM148">
        <f t="shared" ca="1" si="765"/>
        <v>0</v>
      </c>
      <c r="EN148">
        <f t="shared" ca="1" si="766"/>
        <v>0</v>
      </c>
      <c r="EO148">
        <f t="shared" ca="1" si="767"/>
        <v>0</v>
      </c>
      <c r="EP148">
        <f t="shared" ca="1" si="768"/>
        <v>0</v>
      </c>
      <c r="EQ148">
        <f t="shared" ca="1" si="769"/>
        <v>0</v>
      </c>
      <c r="ER148">
        <f t="shared" ca="1" si="770"/>
        <v>0.33333333333333331</v>
      </c>
      <c r="ES148">
        <f t="shared" ca="1" si="771"/>
        <v>0</v>
      </c>
      <c r="ET148">
        <f t="shared" ca="1" si="772"/>
        <v>0</v>
      </c>
      <c r="EU148">
        <f t="shared" ca="1" si="773"/>
        <v>0</v>
      </c>
      <c r="EV148">
        <f t="shared" ca="1" si="774"/>
        <v>0</v>
      </c>
      <c r="EW148">
        <f t="shared" ca="1" si="775"/>
        <v>0</v>
      </c>
      <c r="EX148">
        <f t="shared" ca="1" si="776"/>
        <v>0</v>
      </c>
      <c r="EY148">
        <f t="shared" ca="1" si="777"/>
        <v>0</v>
      </c>
      <c r="EZ148">
        <f t="shared" ca="1" si="778"/>
        <v>0</v>
      </c>
      <c r="FA148">
        <f t="shared" ca="1" si="779"/>
        <v>0</v>
      </c>
      <c r="FB148">
        <f t="shared" ca="1" si="780"/>
        <v>0</v>
      </c>
      <c r="FC148">
        <f t="shared" ca="1" si="781"/>
        <v>0</v>
      </c>
      <c r="FD148">
        <f t="shared" ca="1" si="782"/>
        <v>0</v>
      </c>
      <c r="FE148">
        <f t="shared" ca="1" si="783"/>
        <v>0</v>
      </c>
      <c r="FF148">
        <f t="shared" ca="1" si="784"/>
        <v>0</v>
      </c>
      <c r="FG148">
        <f t="shared" ca="1" si="785"/>
        <v>0</v>
      </c>
      <c r="FH148">
        <f t="shared" ca="1" si="786"/>
        <v>0</v>
      </c>
      <c r="FI148">
        <f t="shared" ca="1" si="787"/>
        <v>0</v>
      </c>
      <c r="FJ148">
        <f t="shared" ca="1" si="788"/>
        <v>0</v>
      </c>
      <c r="FK148">
        <f t="shared" ca="1" si="789"/>
        <v>1.3333333333333333</v>
      </c>
      <c r="FL148">
        <f t="shared" ca="1" si="790"/>
        <v>0</v>
      </c>
      <c r="FM148">
        <f t="shared" ca="1" si="791"/>
        <v>0.66666666666666663</v>
      </c>
      <c r="FN148">
        <f t="shared" ca="1" si="792"/>
        <v>0</v>
      </c>
      <c r="FO148">
        <f t="shared" ca="1" si="793"/>
        <v>0</v>
      </c>
      <c r="FP148">
        <f t="shared" ca="1" si="794"/>
        <v>0</v>
      </c>
      <c r="FQ148">
        <f t="shared" ca="1" si="795"/>
        <v>0</v>
      </c>
      <c r="FR148">
        <f t="shared" ca="1" si="796"/>
        <v>0</v>
      </c>
      <c r="FS148">
        <f t="shared" ca="1" si="797"/>
        <v>0</v>
      </c>
      <c r="FT148">
        <f t="shared" ca="1" si="798"/>
        <v>0</v>
      </c>
      <c r="FU148">
        <f t="shared" ca="1" si="799"/>
        <v>1</v>
      </c>
      <c r="FV148">
        <f t="shared" ca="1" si="800"/>
        <v>0</v>
      </c>
      <c r="FW148">
        <f t="shared" ca="1" si="801"/>
        <v>0</v>
      </c>
      <c r="FX148">
        <f t="shared" ca="1" si="802"/>
        <v>0</v>
      </c>
      <c r="FY148">
        <f t="shared" ca="1" si="803"/>
        <v>0</v>
      </c>
      <c r="FZ148">
        <f t="shared" ca="1" si="804"/>
        <v>0</v>
      </c>
      <c r="GA148">
        <f t="shared" ca="1" si="805"/>
        <v>0</v>
      </c>
      <c r="GB148">
        <f t="shared" ca="1" si="806"/>
        <v>0</v>
      </c>
      <c r="GC148">
        <f t="shared" ca="1" si="807"/>
        <v>0</v>
      </c>
      <c r="GD148">
        <f t="shared" ca="1" si="808"/>
        <v>0</v>
      </c>
      <c r="GE148">
        <f t="shared" ca="1" si="809"/>
        <v>0</v>
      </c>
      <c r="GF148">
        <f t="shared" ca="1" si="810"/>
        <v>0</v>
      </c>
      <c r="GG148">
        <f t="shared" ca="1" si="811"/>
        <v>0</v>
      </c>
      <c r="GH148">
        <f t="shared" ca="1" si="812"/>
        <v>0</v>
      </c>
      <c r="GI148">
        <f t="shared" ca="1" si="813"/>
        <v>0</v>
      </c>
      <c r="GJ148">
        <f t="shared" ca="1" si="814"/>
        <v>0</v>
      </c>
      <c r="GK148">
        <f t="shared" ca="1" si="815"/>
        <v>0</v>
      </c>
      <c r="GL148">
        <f t="shared" ca="1" si="816"/>
        <v>0</v>
      </c>
      <c r="GM148">
        <f t="shared" ca="1" si="817"/>
        <v>0</v>
      </c>
      <c r="GN148">
        <f t="shared" ca="1" si="818"/>
        <v>0</v>
      </c>
      <c r="GO148">
        <f t="shared" ca="1" si="819"/>
        <v>0</v>
      </c>
      <c r="GP148">
        <f t="shared" ca="1" si="820"/>
        <v>0</v>
      </c>
      <c r="GQ148">
        <f t="shared" ca="1" si="821"/>
        <v>0</v>
      </c>
      <c r="GR148">
        <f t="shared" ca="1" si="822"/>
        <v>0</v>
      </c>
      <c r="GS148">
        <f t="shared" ca="1" si="823"/>
        <v>0</v>
      </c>
      <c r="GT148">
        <f t="shared" ca="1" si="824"/>
        <v>0</v>
      </c>
      <c r="GU148">
        <f t="shared" ca="1" si="825"/>
        <v>0</v>
      </c>
      <c r="GV148">
        <f t="shared" ca="1" si="826"/>
        <v>0</v>
      </c>
      <c r="GW148">
        <f t="shared" ca="1" si="827"/>
        <v>0</v>
      </c>
      <c r="GX148">
        <f t="shared" ca="1" si="828"/>
        <v>0.33333333333333331</v>
      </c>
      <c r="GY148">
        <f t="shared" ca="1" si="829"/>
        <v>1</v>
      </c>
      <c r="GZ148">
        <f t="shared" ca="1" si="830"/>
        <v>0</v>
      </c>
      <c r="HA148">
        <f t="shared" ca="1" si="831"/>
        <v>0</v>
      </c>
      <c r="HB148">
        <f t="shared" ca="1" si="832"/>
        <v>0</v>
      </c>
      <c r="HC148">
        <f t="shared" ca="1" si="833"/>
        <v>0</v>
      </c>
      <c r="HD148">
        <f t="shared" ca="1" si="834"/>
        <v>0</v>
      </c>
      <c r="HE148">
        <f t="shared" ca="1" si="835"/>
        <v>0</v>
      </c>
      <c r="HF148">
        <f t="shared" ca="1" si="836"/>
        <v>0</v>
      </c>
      <c r="HG148">
        <f t="shared" ca="1" si="837"/>
        <v>0</v>
      </c>
      <c r="HH148">
        <f t="shared" ca="1" si="838"/>
        <v>0</v>
      </c>
      <c r="HI148">
        <f t="shared" ca="1" si="839"/>
        <v>0</v>
      </c>
    </row>
    <row r="149" spans="2:217" x14ac:dyDescent="0.2">
      <c r="B149" s="2">
        <v>45384</v>
      </c>
      <c r="C149">
        <v>1</v>
      </c>
      <c r="D149">
        <v>2</v>
      </c>
      <c r="E149">
        <v>36</v>
      </c>
      <c r="F149">
        <v>18</v>
      </c>
      <c r="G149" s="5">
        <v>818</v>
      </c>
      <c r="H149">
        <f t="shared" ca="1" si="630"/>
        <v>9.3333333333333339</v>
      </c>
      <c r="I149">
        <f t="shared" ca="1" si="631"/>
        <v>9.6666666666666661</v>
      </c>
      <c r="J149">
        <f t="shared" ca="1" si="632"/>
        <v>7.8590663580246867</v>
      </c>
      <c r="K149">
        <f t="shared" ca="1" si="633"/>
        <v>-3.127019164147137</v>
      </c>
      <c r="L149">
        <f t="shared" ca="1" si="634"/>
        <v>7.8590663580246867</v>
      </c>
      <c r="M149">
        <f t="shared" ca="1" si="635"/>
        <v>0</v>
      </c>
      <c r="N149">
        <f t="shared" ca="1" si="636"/>
        <v>0.58668613350537935</v>
      </c>
      <c r="O149">
        <f t="shared" ca="1" si="637"/>
        <v>268.77066666666605</v>
      </c>
      <c r="P149">
        <f t="shared" ca="1" si="638"/>
        <v>257.68266666666631</v>
      </c>
      <c r="Q149">
        <f t="shared" ca="1" si="639"/>
        <v>268.66131368533337</v>
      </c>
      <c r="R149">
        <f t="shared" ca="1" si="640"/>
        <v>62</v>
      </c>
      <c r="S149">
        <f t="shared" ca="1" si="641"/>
        <v>0</v>
      </c>
      <c r="T149">
        <f t="shared" ca="1" si="642"/>
        <v>0.34429544637235532</v>
      </c>
      <c r="U149">
        <f t="shared" ca="1" si="643"/>
        <v>-1</v>
      </c>
      <c r="V149">
        <f t="shared" ca="1" si="644"/>
        <v>1</v>
      </c>
      <c r="W149">
        <f t="shared" ca="1" si="645"/>
        <v>0.34429544637235532</v>
      </c>
      <c r="X149">
        <f t="shared" ca="1" si="646"/>
        <v>1.4871794871794866</v>
      </c>
      <c r="Y149">
        <f t="shared" ca="1" si="647"/>
        <v>2.2962962962962936</v>
      </c>
      <c r="Z149">
        <f t="shared" ca="1" si="648"/>
        <v>3.0683760683760597</v>
      </c>
      <c r="AA149">
        <f t="shared" ca="1" si="649"/>
        <v>6.7553632165815349</v>
      </c>
      <c r="AB149">
        <f t="shared" ca="1" si="650"/>
        <v>-0.21446569446702402</v>
      </c>
      <c r="AC149">
        <f t="shared" ca="1" si="651"/>
        <v>1.6628052825979936E-17</v>
      </c>
      <c r="AD149">
        <f t="shared" ca="1" si="652"/>
        <v>-2.4598519055478434</v>
      </c>
      <c r="AE149">
        <f t="shared" ca="1" si="653"/>
        <v>-1.0113228357512046E-16</v>
      </c>
      <c r="AF149">
        <f t="shared" ca="1" si="654"/>
        <v>-3.2939423461090631</v>
      </c>
      <c r="AG149">
        <f t="shared" ca="1" si="655"/>
        <v>1.0554985229144642E-5</v>
      </c>
      <c r="AH149">
        <f t="shared" ca="1" si="656"/>
        <v>-1.8970988133568969</v>
      </c>
      <c r="AI149">
        <f t="shared" ca="1" si="657"/>
        <v>3.0466648396511765E-6</v>
      </c>
      <c r="AJ149">
        <f t="shared" ca="1" si="658"/>
        <v>725.26464605177864</v>
      </c>
      <c r="AK149">
        <f t="shared" ca="1" si="659"/>
        <v>17.046954503642336</v>
      </c>
      <c r="AL149">
        <f t="shared" ca="1" si="660"/>
        <v>16.640915933675767</v>
      </c>
      <c r="AM149">
        <f t="shared" ca="1" si="661"/>
        <v>7.7984142248521531</v>
      </c>
      <c r="AN149">
        <f t="shared" ca="1" si="662"/>
        <v>9.6638311655973244</v>
      </c>
      <c r="AO149">
        <f t="shared" ca="1" si="663"/>
        <v>8.130985449416503</v>
      </c>
      <c r="AP149">
        <f t="shared" ca="1" si="664"/>
        <v>2.7893446629166232</v>
      </c>
      <c r="AQ149">
        <f t="shared" ca="1" si="665"/>
        <v>1.7652734644166366</v>
      </c>
      <c r="AR149">
        <f t="shared" ca="1" si="666"/>
        <v>1.7652734644166366</v>
      </c>
      <c r="AS149">
        <f t="shared" ca="1" si="667"/>
        <v>1.1008062312708076</v>
      </c>
      <c r="AT149">
        <f t="shared" ca="1" si="668"/>
        <v>1.1008062312708076</v>
      </c>
      <c r="AU149">
        <f t="shared" ca="1" si="669"/>
        <v>0.65248644896873964</v>
      </c>
      <c r="AV149">
        <f t="shared" ca="1" si="670"/>
        <v>0.65248644896873964</v>
      </c>
      <c r="AW149">
        <f t="shared" ca="1" si="671"/>
        <v>-0.45999999999999996</v>
      </c>
      <c r="AX149">
        <f t="shared" ca="1" si="672"/>
        <v>61532.658167722402</v>
      </c>
      <c r="AY149">
        <f t="shared" ca="1" si="673"/>
        <v>2.4400476148124133</v>
      </c>
      <c r="AZ149">
        <f t="shared" ca="1" si="674"/>
        <v>4.6160427055190061</v>
      </c>
      <c r="BA149">
        <f t="shared" ca="1" si="675"/>
        <v>2.3838431436829031</v>
      </c>
      <c r="BB149">
        <f t="shared" ca="1" si="676"/>
        <v>102.76986609423996</v>
      </c>
      <c r="BC149">
        <f t="shared" ca="1" si="677"/>
        <v>29.689381850270298</v>
      </c>
      <c r="BD149">
        <f t="shared" ca="1" si="678"/>
        <v>2.16561989477198</v>
      </c>
      <c r="BE149">
        <f t="shared" ca="1" si="679"/>
        <v>0</v>
      </c>
      <c r="BF149">
        <f t="shared" ca="1" si="680"/>
        <v>0</v>
      </c>
      <c r="BG149">
        <f t="shared" ca="1" si="681"/>
        <v>0</v>
      </c>
      <c r="BH149">
        <f t="shared" ca="1" si="682"/>
        <v>4.2355262349845999</v>
      </c>
      <c r="BI149">
        <f t="shared" ca="1" si="683"/>
        <v>1.6613261736490665</v>
      </c>
      <c r="BJ149">
        <f t="shared" ca="1" si="684"/>
        <v>0</v>
      </c>
      <c r="BK149">
        <f t="shared" ca="1" si="685"/>
        <v>0</v>
      </c>
      <c r="BL149">
        <f t="shared" ca="1" si="686"/>
        <v>0</v>
      </c>
      <c r="BM149">
        <f t="shared" ca="1" si="687"/>
        <v>26.183814399874226</v>
      </c>
      <c r="BN149">
        <f t="shared" ca="1" si="688"/>
        <v>13.224050993616295</v>
      </c>
      <c r="BO149">
        <f t="shared" ca="1" si="689"/>
        <v>9.6787149655734925</v>
      </c>
      <c r="BP149">
        <f t="shared" ca="1" si="690"/>
        <v>15.297308238905707</v>
      </c>
      <c r="BQ149">
        <f t="shared" ca="1" si="691"/>
        <v>44.890976534616698</v>
      </c>
      <c r="BR149">
        <f t="shared" ca="1" si="692"/>
        <v>7.1816322859530004</v>
      </c>
      <c r="BS149">
        <f t="shared" ca="1" si="693"/>
        <v>0</v>
      </c>
      <c r="BT149">
        <f t="shared" ca="1" si="694"/>
        <v>1.6613261736490665</v>
      </c>
      <c r="BU149">
        <f t="shared" ca="1" si="695"/>
        <v>0</v>
      </c>
      <c r="BV149">
        <f t="shared" ca="1" si="696"/>
        <v>6.4968596843159396</v>
      </c>
      <c r="BW149">
        <f t="shared" ca="1" si="697"/>
        <v>0</v>
      </c>
      <c r="BX149">
        <f t="shared" ca="1" si="698"/>
        <v>41.904948073111036</v>
      </c>
      <c r="BY149">
        <f t="shared" ca="1" si="699"/>
        <v>0</v>
      </c>
      <c r="BZ149">
        <f t="shared" ca="1" si="700"/>
        <v>0</v>
      </c>
      <c r="CA149">
        <f t="shared" ca="1" si="701"/>
        <v>29.689381850270298</v>
      </c>
      <c r="CB149">
        <f t="shared" ca="1" si="702"/>
        <v>0</v>
      </c>
      <c r="CC149">
        <f t="shared" ca="1" si="703"/>
        <v>0</v>
      </c>
      <c r="CD149">
        <f t="shared" ca="1" si="704"/>
        <v>0</v>
      </c>
      <c r="CE149">
        <f t="shared" ca="1" si="705"/>
        <v>1.6613261736490665</v>
      </c>
      <c r="CF149">
        <f t="shared" ca="1" si="706"/>
        <v>6.4968596843159396</v>
      </c>
      <c r="CG149">
        <f t="shared" ca="1" si="707"/>
        <v>0</v>
      </c>
      <c r="CH149">
        <f t="shared" ca="1" si="708"/>
        <v>16.529519941058698</v>
      </c>
      <c r="CI149">
        <f t="shared" ca="1" si="709"/>
        <v>36.341496581414027</v>
      </c>
      <c r="CJ149">
        <f t="shared" ca="1" si="710"/>
        <v>4.2355262349845999</v>
      </c>
      <c r="CK149">
        <f t="shared" ca="1" si="711"/>
        <v>7.1816322859530004</v>
      </c>
      <c r="CL149">
        <f t="shared" ca="1" si="712"/>
        <v>0</v>
      </c>
      <c r="CM149">
        <f t="shared" ca="1" si="713"/>
        <v>31.936666666666667</v>
      </c>
      <c r="CN149">
        <f t="shared" ca="1" si="714"/>
        <v>61.296181768388358</v>
      </c>
      <c r="CO149">
        <f t="shared" ca="1" si="715"/>
        <v>0</v>
      </c>
      <c r="CP149">
        <f t="shared" ca="1" si="716"/>
        <v>0</v>
      </c>
      <c r="CQ149">
        <f t="shared" ca="1" si="717"/>
        <v>23.976640125261998</v>
      </c>
      <c r="CR149">
        <f t="shared" ca="1" si="718"/>
        <v>0</v>
      </c>
      <c r="CS149">
        <f t="shared" ca="1" si="719"/>
        <v>0</v>
      </c>
      <c r="CT149">
        <f t="shared" ca="1" si="720"/>
        <v>0</v>
      </c>
      <c r="CU149">
        <f t="shared" ca="1" si="721"/>
        <v>0</v>
      </c>
      <c r="CV149">
        <f t="shared" ca="1" si="722"/>
        <v>0</v>
      </c>
      <c r="CW149">
        <f t="shared" ca="1" si="723"/>
        <v>1.6613261736490665</v>
      </c>
      <c r="CX149">
        <f t="shared" ca="1" si="724"/>
        <v>15.201594684346299</v>
      </c>
      <c r="CY149">
        <f t="shared" ca="1" si="725"/>
        <v>83.034603568279095</v>
      </c>
      <c r="CZ149">
        <f t="shared" ca="1" si="726"/>
        <v>0</v>
      </c>
      <c r="DA149">
        <f t="shared" ca="1" si="727"/>
        <v>1.0798533950617266</v>
      </c>
      <c r="DB149">
        <f t="shared" ca="1" si="728"/>
        <v>-0.59079207608969464</v>
      </c>
      <c r="DC149">
        <f t="shared" ca="1" si="729"/>
        <v>-3.3520893696984935</v>
      </c>
      <c r="DD149">
        <f t="shared" ca="1" si="730"/>
        <v>0</v>
      </c>
      <c r="DE149">
        <f t="shared" ca="1" si="731"/>
        <v>-3.9173470437557665</v>
      </c>
      <c r="DF149">
        <f t="shared" ca="1" si="732"/>
        <v>-0.48832042076089666</v>
      </c>
      <c r="DG149">
        <f t="shared" ca="1" si="733"/>
        <v>-3.127019164147137</v>
      </c>
      <c r="DH149">
        <f t="shared" ca="1" si="734"/>
        <v>0</v>
      </c>
      <c r="DI149">
        <f t="shared" ca="1" si="735"/>
        <v>0.11616161616161592</v>
      </c>
      <c r="DJ149">
        <f t="shared" ca="1" si="736"/>
        <v>11.666666666666666</v>
      </c>
      <c r="DK149">
        <f t="shared" ca="1" si="737"/>
        <v>3</v>
      </c>
      <c r="DL149">
        <f t="shared" ca="1" si="738"/>
        <v>1.3333333333333333</v>
      </c>
      <c r="DM149">
        <f t="shared" ca="1" si="739"/>
        <v>0</v>
      </c>
      <c r="DN149">
        <f t="shared" ca="1" si="740"/>
        <v>0</v>
      </c>
      <c r="DO149">
        <f t="shared" ca="1" si="741"/>
        <v>0</v>
      </c>
      <c r="DP149">
        <f t="shared" ca="1" si="742"/>
        <v>1.3333333333333333</v>
      </c>
      <c r="DQ149">
        <f t="shared" ca="1" si="743"/>
        <v>0.33333333333333331</v>
      </c>
      <c r="DR149">
        <f t="shared" ca="1" si="744"/>
        <v>1.6666666666666667</v>
      </c>
      <c r="DS149">
        <f t="shared" ca="1" si="745"/>
        <v>0.33333333333333331</v>
      </c>
      <c r="DT149">
        <f t="shared" ca="1" si="746"/>
        <v>1</v>
      </c>
      <c r="DU149">
        <f t="shared" ca="1" si="747"/>
        <v>2.3333333333333335</v>
      </c>
      <c r="DV149">
        <f t="shared" ca="1" si="748"/>
        <v>2</v>
      </c>
      <c r="DW149">
        <f t="shared" ca="1" si="749"/>
        <v>0</v>
      </c>
      <c r="DX149">
        <f t="shared" ca="1" si="750"/>
        <v>0</v>
      </c>
      <c r="DY149">
        <f t="shared" ca="1" si="751"/>
        <v>0</v>
      </c>
      <c r="DZ149">
        <f t="shared" ca="1" si="752"/>
        <v>1.6666666666666667</v>
      </c>
      <c r="EA149">
        <f t="shared" ca="1" si="753"/>
        <v>-2.0003666666666566</v>
      </c>
      <c r="EB149">
        <f t="shared" ca="1" si="754"/>
        <v>43.969766666666665</v>
      </c>
      <c r="EC149">
        <f t="shared" ca="1" si="755"/>
        <v>0</v>
      </c>
      <c r="ED149">
        <f t="shared" ca="1" si="756"/>
        <v>0</v>
      </c>
      <c r="EE149">
        <f t="shared" ca="1" si="757"/>
        <v>0</v>
      </c>
      <c r="EF149">
        <f t="shared" ca="1" si="758"/>
        <v>0</v>
      </c>
      <c r="EG149">
        <f t="shared" ca="1" si="759"/>
        <v>0</v>
      </c>
      <c r="EH149">
        <f t="shared" ca="1" si="760"/>
        <v>0.33333333333333331</v>
      </c>
      <c r="EI149">
        <f t="shared" ca="1" si="761"/>
        <v>0</v>
      </c>
      <c r="EJ149">
        <f t="shared" ca="1" si="762"/>
        <v>0</v>
      </c>
      <c r="EK149">
        <f t="shared" ca="1" si="763"/>
        <v>0</v>
      </c>
      <c r="EL149">
        <f t="shared" ca="1" si="764"/>
        <v>0</v>
      </c>
      <c r="EM149">
        <f t="shared" ca="1" si="765"/>
        <v>0</v>
      </c>
      <c r="EN149">
        <f t="shared" ca="1" si="766"/>
        <v>0</v>
      </c>
      <c r="EO149">
        <f t="shared" ca="1" si="767"/>
        <v>0</v>
      </c>
      <c r="EP149">
        <f t="shared" ca="1" si="768"/>
        <v>0</v>
      </c>
      <c r="EQ149">
        <f t="shared" ca="1" si="769"/>
        <v>0</v>
      </c>
      <c r="ER149">
        <f t="shared" ca="1" si="770"/>
        <v>0.33333333333333331</v>
      </c>
      <c r="ES149">
        <f t="shared" ca="1" si="771"/>
        <v>0</v>
      </c>
      <c r="ET149">
        <f t="shared" ca="1" si="772"/>
        <v>0</v>
      </c>
      <c r="EU149">
        <f t="shared" ca="1" si="773"/>
        <v>0</v>
      </c>
      <c r="EV149">
        <f t="shared" ca="1" si="774"/>
        <v>0</v>
      </c>
      <c r="EW149">
        <f t="shared" ca="1" si="775"/>
        <v>0</v>
      </c>
      <c r="EX149">
        <f t="shared" ca="1" si="776"/>
        <v>0</v>
      </c>
      <c r="EY149">
        <f t="shared" ca="1" si="777"/>
        <v>0</v>
      </c>
      <c r="EZ149">
        <f t="shared" ca="1" si="778"/>
        <v>0</v>
      </c>
      <c r="FA149">
        <f t="shared" ca="1" si="779"/>
        <v>0</v>
      </c>
      <c r="FB149">
        <f t="shared" ca="1" si="780"/>
        <v>0</v>
      </c>
      <c r="FC149">
        <f t="shared" ca="1" si="781"/>
        <v>0</v>
      </c>
      <c r="FD149">
        <f t="shared" ca="1" si="782"/>
        <v>0</v>
      </c>
      <c r="FE149">
        <f t="shared" ca="1" si="783"/>
        <v>0</v>
      </c>
      <c r="FF149">
        <f t="shared" ca="1" si="784"/>
        <v>0</v>
      </c>
      <c r="FG149">
        <f t="shared" ca="1" si="785"/>
        <v>0</v>
      </c>
      <c r="FH149">
        <f t="shared" ca="1" si="786"/>
        <v>0</v>
      </c>
      <c r="FI149">
        <f t="shared" ca="1" si="787"/>
        <v>0</v>
      </c>
      <c r="FJ149">
        <f t="shared" ca="1" si="788"/>
        <v>0</v>
      </c>
      <c r="FK149">
        <f t="shared" ca="1" si="789"/>
        <v>1.3333333333333333</v>
      </c>
      <c r="FL149">
        <f t="shared" ca="1" si="790"/>
        <v>0</v>
      </c>
      <c r="FM149">
        <f t="shared" ca="1" si="791"/>
        <v>0.66666666666666663</v>
      </c>
      <c r="FN149">
        <f t="shared" ca="1" si="792"/>
        <v>0</v>
      </c>
      <c r="FO149">
        <f t="shared" ca="1" si="793"/>
        <v>0</v>
      </c>
      <c r="FP149">
        <f t="shared" ca="1" si="794"/>
        <v>0</v>
      </c>
      <c r="FQ149">
        <f t="shared" ca="1" si="795"/>
        <v>0</v>
      </c>
      <c r="FR149">
        <f t="shared" ca="1" si="796"/>
        <v>0</v>
      </c>
      <c r="FS149">
        <f t="shared" ca="1" si="797"/>
        <v>0</v>
      </c>
      <c r="FT149">
        <f t="shared" ca="1" si="798"/>
        <v>0</v>
      </c>
      <c r="FU149">
        <f t="shared" ca="1" si="799"/>
        <v>1</v>
      </c>
      <c r="FV149">
        <f t="shared" ca="1" si="800"/>
        <v>0</v>
      </c>
      <c r="FW149">
        <f t="shared" ca="1" si="801"/>
        <v>0</v>
      </c>
      <c r="FX149">
        <f t="shared" ca="1" si="802"/>
        <v>0</v>
      </c>
      <c r="FY149">
        <f t="shared" ca="1" si="803"/>
        <v>0</v>
      </c>
      <c r="FZ149">
        <f t="shared" ca="1" si="804"/>
        <v>0</v>
      </c>
      <c r="GA149">
        <f t="shared" ca="1" si="805"/>
        <v>0</v>
      </c>
      <c r="GB149">
        <f t="shared" ca="1" si="806"/>
        <v>0</v>
      </c>
      <c r="GC149">
        <f t="shared" ca="1" si="807"/>
        <v>0</v>
      </c>
      <c r="GD149">
        <f t="shared" ca="1" si="808"/>
        <v>0</v>
      </c>
      <c r="GE149">
        <f t="shared" ca="1" si="809"/>
        <v>0</v>
      </c>
      <c r="GF149">
        <f t="shared" ca="1" si="810"/>
        <v>0</v>
      </c>
      <c r="GG149">
        <f t="shared" ca="1" si="811"/>
        <v>0</v>
      </c>
      <c r="GH149">
        <f t="shared" ca="1" si="812"/>
        <v>0</v>
      </c>
      <c r="GI149">
        <f t="shared" ca="1" si="813"/>
        <v>0</v>
      </c>
      <c r="GJ149">
        <f t="shared" ca="1" si="814"/>
        <v>0</v>
      </c>
      <c r="GK149">
        <f t="shared" ca="1" si="815"/>
        <v>0</v>
      </c>
      <c r="GL149">
        <f t="shared" ca="1" si="816"/>
        <v>0</v>
      </c>
      <c r="GM149">
        <f t="shared" ca="1" si="817"/>
        <v>0</v>
      </c>
      <c r="GN149">
        <f t="shared" ca="1" si="818"/>
        <v>0</v>
      </c>
      <c r="GO149">
        <f t="shared" ca="1" si="819"/>
        <v>0</v>
      </c>
      <c r="GP149">
        <f t="shared" ca="1" si="820"/>
        <v>0</v>
      </c>
      <c r="GQ149">
        <f t="shared" ca="1" si="821"/>
        <v>0</v>
      </c>
      <c r="GR149">
        <f t="shared" ca="1" si="822"/>
        <v>0</v>
      </c>
      <c r="GS149">
        <f t="shared" ca="1" si="823"/>
        <v>0</v>
      </c>
      <c r="GT149">
        <f t="shared" ca="1" si="824"/>
        <v>0</v>
      </c>
      <c r="GU149">
        <f t="shared" ca="1" si="825"/>
        <v>0</v>
      </c>
      <c r="GV149">
        <f t="shared" ca="1" si="826"/>
        <v>0</v>
      </c>
      <c r="GW149">
        <f t="shared" ca="1" si="827"/>
        <v>0</v>
      </c>
      <c r="GX149">
        <f t="shared" ca="1" si="828"/>
        <v>0.33333333333333331</v>
      </c>
      <c r="GY149">
        <f t="shared" ca="1" si="829"/>
        <v>1</v>
      </c>
      <c r="GZ149">
        <f t="shared" ca="1" si="830"/>
        <v>0</v>
      </c>
      <c r="HA149">
        <f t="shared" ca="1" si="831"/>
        <v>0</v>
      </c>
      <c r="HB149">
        <f t="shared" ca="1" si="832"/>
        <v>0</v>
      </c>
      <c r="HC149">
        <f t="shared" ca="1" si="833"/>
        <v>0</v>
      </c>
      <c r="HD149">
        <f t="shared" ca="1" si="834"/>
        <v>0</v>
      </c>
      <c r="HE149">
        <f t="shared" ca="1" si="835"/>
        <v>0</v>
      </c>
      <c r="HF149">
        <f t="shared" ca="1" si="836"/>
        <v>0</v>
      </c>
      <c r="HG149">
        <f t="shared" ca="1" si="837"/>
        <v>0</v>
      </c>
      <c r="HH149">
        <f t="shared" ca="1" si="838"/>
        <v>0</v>
      </c>
      <c r="HI149">
        <f t="shared" ca="1" si="839"/>
        <v>0</v>
      </c>
    </row>
    <row r="150" spans="2:217" x14ac:dyDescent="0.2">
      <c r="B150" s="2">
        <v>45384</v>
      </c>
      <c r="C150">
        <v>1</v>
      </c>
      <c r="D150">
        <v>2</v>
      </c>
      <c r="E150">
        <v>36</v>
      </c>
      <c r="F150">
        <v>23</v>
      </c>
      <c r="G150" s="5">
        <v>115</v>
      </c>
      <c r="H150">
        <f t="shared" ca="1" si="630"/>
        <v>7.333333333333333</v>
      </c>
      <c r="I150">
        <f t="shared" ca="1" si="631"/>
        <v>11</v>
      </c>
      <c r="J150">
        <f t="shared" ca="1" si="632"/>
        <v>7.5901157407407398</v>
      </c>
      <c r="K150">
        <f t="shared" ca="1" si="633"/>
        <v>-3.1431134259259235</v>
      </c>
      <c r="L150">
        <f t="shared" ca="1" si="634"/>
        <v>7.5901157407407398</v>
      </c>
      <c r="M150">
        <f t="shared" ca="1" si="635"/>
        <v>0</v>
      </c>
      <c r="N150">
        <f t="shared" ca="1" si="636"/>
        <v>0.56235233723660005</v>
      </c>
      <c r="O150">
        <f t="shared" ca="1" si="637"/>
        <v>255.41466666666602</v>
      </c>
      <c r="P150">
        <f t="shared" ca="1" si="638"/>
        <v>244.32666666666634</v>
      </c>
      <c r="Q150">
        <f t="shared" ca="1" si="639"/>
        <v>255.32459009866668</v>
      </c>
      <c r="R150">
        <f t="shared" ca="1" si="640"/>
        <v>58</v>
      </c>
      <c r="S150">
        <f t="shared" ca="1" si="641"/>
        <v>0</v>
      </c>
      <c r="T150">
        <f t="shared" ca="1" si="642"/>
        <v>0.34429544500708736</v>
      </c>
      <c r="U150">
        <f t="shared" ca="1" si="643"/>
        <v>-1</v>
      </c>
      <c r="V150">
        <f t="shared" ca="1" si="644"/>
        <v>1</v>
      </c>
      <c r="W150">
        <f t="shared" ca="1" si="645"/>
        <v>0.34429544500708736</v>
      </c>
      <c r="X150">
        <f t="shared" ca="1" si="646"/>
        <v>1.8181818181818132</v>
      </c>
      <c r="Y150">
        <f t="shared" ca="1" si="647"/>
        <v>2.5993265993265933</v>
      </c>
      <c r="Z150">
        <f t="shared" ca="1" si="648"/>
        <v>3.2222222222222201</v>
      </c>
      <c r="AA150">
        <f t="shared" ca="1" si="649"/>
        <v>1.3407289278645567E-15</v>
      </c>
      <c r="AB150">
        <f t="shared" ca="1" si="650"/>
        <v>-0.23366880858156866</v>
      </c>
      <c r="AC150">
        <f t="shared" ca="1" si="651"/>
        <v>-1.6255306884798719E-16</v>
      </c>
      <c r="AD150">
        <f t="shared" ca="1" si="652"/>
        <v>-2.4605418684529834</v>
      </c>
      <c r="AE150">
        <f t="shared" ca="1" si="653"/>
        <v>-1.0510400763296667E-16</v>
      </c>
      <c r="AF150">
        <f t="shared" ca="1" si="654"/>
        <v>-3.2939538675528168</v>
      </c>
      <c r="AG150">
        <f t="shared" ca="1" si="655"/>
        <v>6.5206190828673371E-17</v>
      </c>
      <c r="AH150">
        <f t="shared" ca="1" si="656"/>
        <v>-1.8971002069850631</v>
      </c>
      <c r="AI150">
        <f t="shared" ca="1" si="657"/>
        <v>4.1899973879184163E-6</v>
      </c>
      <c r="AJ150">
        <f t="shared" ca="1" si="658"/>
        <v>529.2433989377447</v>
      </c>
      <c r="AK150">
        <f t="shared" ca="1" si="659"/>
        <v>16.312091639927733</v>
      </c>
      <c r="AL150">
        <f t="shared" ca="1" si="660"/>
        <v>15.913081460651698</v>
      </c>
      <c r="AM150">
        <f t="shared" ca="1" si="661"/>
        <v>7.0705797518280669</v>
      </c>
      <c r="AN150">
        <f t="shared" ca="1" si="662"/>
        <v>8.9058873034784245</v>
      </c>
      <c r="AO150">
        <f t="shared" ca="1" si="663"/>
        <v>7.5698176430590758</v>
      </c>
      <c r="AP150">
        <f t="shared" ca="1" si="664"/>
        <v>2.2281768565592035</v>
      </c>
      <c r="AQ150">
        <f t="shared" ca="1" si="665"/>
        <v>1.3027309429819034</v>
      </c>
      <c r="AR150">
        <f t="shared" ca="1" si="666"/>
        <v>1.3027309429819034</v>
      </c>
      <c r="AS150">
        <f t="shared" ca="1" si="667"/>
        <v>0.73688899475876835</v>
      </c>
      <c r="AT150">
        <f t="shared" ca="1" si="668"/>
        <v>0.73688899475876835</v>
      </c>
      <c r="AU150">
        <f t="shared" ca="1" si="669"/>
        <v>0.36636116404605029</v>
      </c>
      <c r="AV150">
        <f t="shared" ca="1" si="670"/>
        <v>0.36636116404605029</v>
      </c>
      <c r="AW150">
        <f t="shared" ca="1" si="671"/>
        <v>-0.24666666666666667</v>
      </c>
      <c r="AX150">
        <f t="shared" ca="1" si="672"/>
        <v>14909.830516997072</v>
      </c>
      <c r="AY150">
        <f t="shared" ca="1" si="673"/>
        <v>2.0669656641740732</v>
      </c>
      <c r="AZ150">
        <f t="shared" ca="1" si="674"/>
        <v>5.1459776727047135</v>
      </c>
      <c r="BA150">
        <f t="shared" ca="1" si="675"/>
        <v>2.9677210840512234</v>
      </c>
      <c r="BB150">
        <f t="shared" ca="1" si="676"/>
        <v>95.30108130235196</v>
      </c>
      <c r="BC150">
        <f t="shared" ca="1" si="677"/>
        <v>32.847290486137034</v>
      </c>
      <c r="BD150">
        <f t="shared" ca="1" si="678"/>
        <v>5.9986277836279127</v>
      </c>
      <c r="BE150">
        <f t="shared" ca="1" si="679"/>
        <v>0</v>
      </c>
      <c r="BF150">
        <f t="shared" ca="1" si="680"/>
        <v>0</v>
      </c>
      <c r="BG150">
        <f t="shared" ca="1" si="681"/>
        <v>0</v>
      </c>
      <c r="BH150">
        <f t="shared" ca="1" si="682"/>
        <v>4.2355262349845999</v>
      </c>
      <c r="BI150">
        <f t="shared" ca="1" si="683"/>
        <v>1.6613261736490665</v>
      </c>
      <c r="BJ150">
        <f t="shared" ca="1" si="684"/>
        <v>0</v>
      </c>
      <c r="BK150">
        <f t="shared" ca="1" si="685"/>
        <v>0</v>
      </c>
      <c r="BL150">
        <f t="shared" ca="1" si="686"/>
        <v>0</v>
      </c>
      <c r="BM150">
        <f t="shared" ca="1" si="687"/>
        <v>2.0141395692210966</v>
      </c>
      <c r="BN150">
        <f t="shared" ca="1" si="688"/>
        <v>18.127256122989831</v>
      </c>
      <c r="BO150">
        <f t="shared" ca="1" si="689"/>
        <v>9.6787149655734925</v>
      </c>
      <c r="BP150">
        <f t="shared" ca="1" si="690"/>
        <v>19.98927654482744</v>
      </c>
      <c r="BQ150">
        <f t="shared" ca="1" si="691"/>
        <v>48.04888517048343</v>
      </c>
      <c r="BR150">
        <f t="shared" ca="1" si="692"/>
        <v>0</v>
      </c>
      <c r="BS150">
        <f t="shared" ca="1" si="693"/>
        <v>0</v>
      </c>
      <c r="BT150">
        <f t="shared" ca="1" si="694"/>
        <v>1.6613261736490665</v>
      </c>
      <c r="BU150">
        <f t="shared" ca="1" si="695"/>
        <v>0</v>
      </c>
      <c r="BV150">
        <f t="shared" ca="1" si="696"/>
        <v>6.4968596843159396</v>
      </c>
      <c r="BW150">
        <f t="shared" ca="1" si="697"/>
        <v>4.6919683059217201</v>
      </c>
      <c r="BX150">
        <f t="shared" ca="1" si="698"/>
        <v>29.820110657784436</v>
      </c>
      <c r="BY150">
        <f t="shared" ca="1" si="699"/>
        <v>0</v>
      </c>
      <c r="BZ150">
        <f t="shared" ca="1" si="700"/>
        <v>3.8330078888559331</v>
      </c>
      <c r="CA150">
        <f t="shared" ca="1" si="701"/>
        <v>32.847290486137034</v>
      </c>
      <c r="CB150">
        <f t="shared" ca="1" si="702"/>
        <v>0</v>
      </c>
      <c r="CC150">
        <f t="shared" ca="1" si="703"/>
        <v>3.8330078888559331</v>
      </c>
      <c r="CD150">
        <f t="shared" ca="1" si="704"/>
        <v>0</v>
      </c>
      <c r="CE150">
        <f t="shared" ca="1" si="705"/>
        <v>6.3532944795707857</v>
      </c>
      <c r="CF150">
        <f t="shared" ca="1" si="706"/>
        <v>6.4968596843159396</v>
      </c>
      <c r="CG150">
        <f t="shared" ca="1" si="707"/>
        <v>0</v>
      </c>
      <c r="CH150">
        <f t="shared" ca="1" si="708"/>
        <v>16.529519941058698</v>
      </c>
      <c r="CI150">
        <f t="shared" ca="1" si="709"/>
        <v>24.256659166087434</v>
      </c>
      <c r="CJ150">
        <f t="shared" ca="1" si="710"/>
        <v>4.2355262349845999</v>
      </c>
      <c r="CK150">
        <f t="shared" ca="1" si="711"/>
        <v>0</v>
      </c>
      <c r="CL150">
        <f t="shared" ca="1" si="712"/>
        <v>0</v>
      </c>
      <c r="CM150">
        <f t="shared" ca="1" si="713"/>
        <v>38.089999999999996</v>
      </c>
      <c r="CN150">
        <f t="shared" ca="1" si="714"/>
        <v>50.554688261886362</v>
      </c>
      <c r="CO150">
        <f t="shared" ca="1" si="715"/>
        <v>0</v>
      </c>
      <c r="CP150">
        <f t="shared" ca="1" si="716"/>
        <v>0</v>
      </c>
      <c r="CQ150">
        <f t="shared" ca="1" si="717"/>
        <v>23.976640125261998</v>
      </c>
      <c r="CR150">
        <f t="shared" ca="1" si="718"/>
        <v>0</v>
      </c>
      <c r="CS150">
        <f t="shared" ca="1" si="719"/>
        <v>0</v>
      </c>
      <c r="CT150">
        <f t="shared" ca="1" si="720"/>
        <v>0</v>
      </c>
      <c r="CU150">
        <f t="shared" ca="1" si="721"/>
        <v>0</v>
      </c>
      <c r="CV150">
        <f t="shared" ca="1" si="722"/>
        <v>0</v>
      </c>
      <c r="CW150">
        <f t="shared" ca="1" si="723"/>
        <v>4.81923480951576</v>
      </c>
      <c r="CX150">
        <f t="shared" ca="1" si="724"/>
        <v>15.201594684346299</v>
      </c>
      <c r="CY150">
        <f t="shared" ca="1" si="725"/>
        <v>83.104385629251638</v>
      </c>
      <c r="CZ150">
        <f t="shared" ca="1" si="726"/>
        <v>0</v>
      </c>
      <c r="DA150">
        <f t="shared" ca="1" si="727"/>
        <v>1.0798533950617266</v>
      </c>
      <c r="DB150">
        <f t="shared" ca="1" si="728"/>
        <v>0</v>
      </c>
      <c r="DC150">
        <f t="shared" ca="1" si="729"/>
        <v>-3.4276496756109798</v>
      </c>
      <c r="DD150">
        <f t="shared" ca="1" si="730"/>
        <v>-0.597165532879818</v>
      </c>
      <c r="DE150">
        <f t="shared" ca="1" si="731"/>
        <v>-3.1424768518518467</v>
      </c>
      <c r="DF150">
        <f t="shared" ca="1" si="732"/>
        <v>-0.48832042076089666</v>
      </c>
      <c r="DG150">
        <f t="shared" ca="1" si="733"/>
        <v>-3.1431134259259235</v>
      </c>
      <c r="DH150">
        <f t="shared" ca="1" si="734"/>
        <v>-2.0244020061728336</v>
      </c>
      <c r="DI150">
        <f t="shared" ca="1" si="735"/>
        <v>0.22222222222222199</v>
      </c>
      <c r="DJ150">
        <f t="shared" ca="1" si="736"/>
        <v>10.333333333333334</v>
      </c>
      <c r="DK150">
        <f t="shared" ca="1" si="737"/>
        <v>3</v>
      </c>
      <c r="DL150">
        <f t="shared" ca="1" si="738"/>
        <v>2</v>
      </c>
      <c r="DM150">
        <f t="shared" ca="1" si="739"/>
        <v>0</v>
      </c>
      <c r="DN150">
        <f t="shared" ca="1" si="740"/>
        <v>0</v>
      </c>
      <c r="DO150">
        <f t="shared" ca="1" si="741"/>
        <v>0</v>
      </c>
      <c r="DP150">
        <f t="shared" ca="1" si="742"/>
        <v>0.66666666666666663</v>
      </c>
      <c r="DQ150">
        <f t="shared" ca="1" si="743"/>
        <v>0.33333333333333331</v>
      </c>
      <c r="DR150">
        <f t="shared" ca="1" si="744"/>
        <v>1</v>
      </c>
      <c r="DS150">
        <f t="shared" ca="1" si="745"/>
        <v>1</v>
      </c>
      <c r="DT150">
        <f t="shared" ca="1" si="746"/>
        <v>1</v>
      </c>
      <c r="DU150">
        <f t="shared" ca="1" si="747"/>
        <v>3</v>
      </c>
      <c r="DV150">
        <f t="shared" ca="1" si="748"/>
        <v>3.3333333333333335</v>
      </c>
      <c r="DW150">
        <f t="shared" ca="1" si="749"/>
        <v>0</v>
      </c>
      <c r="DX150">
        <f t="shared" ca="1" si="750"/>
        <v>0</v>
      </c>
      <c r="DY150">
        <f t="shared" ca="1" si="751"/>
        <v>0</v>
      </c>
      <c r="DZ150">
        <f t="shared" ca="1" si="752"/>
        <v>1</v>
      </c>
      <c r="EA150">
        <f t="shared" ca="1" si="753"/>
        <v>-2.7634333333333232</v>
      </c>
      <c r="EB150">
        <f t="shared" ca="1" si="754"/>
        <v>36.667099999999998</v>
      </c>
      <c r="EC150">
        <f t="shared" ca="1" si="755"/>
        <v>0</v>
      </c>
      <c r="ED150">
        <f t="shared" ca="1" si="756"/>
        <v>0</v>
      </c>
      <c r="EE150">
        <f t="shared" ca="1" si="757"/>
        <v>0</v>
      </c>
      <c r="EF150">
        <f t="shared" ca="1" si="758"/>
        <v>0</v>
      </c>
      <c r="EG150">
        <f t="shared" ca="1" si="759"/>
        <v>0</v>
      </c>
      <c r="EH150">
        <f t="shared" ca="1" si="760"/>
        <v>0.33333333333333331</v>
      </c>
      <c r="EI150">
        <f t="shared" ca="1" si="761"/>
        <v>0</v>
      </c>
      <c r="EJ150">
        <f t="shared" ca="1" si="762"/>
        <v>0</v>
      </c>
      <c r="EK150">
        <f t="shared" ca="1" si="763"/>
        <v>0</v>
      </c>
      <c r="EL150">
        <f t="shared" ca="1" si="764"/>
        <v>0</v>
      </c>
      <c r="EM150">
        <f t="shared" ca="1" si="765"/>
        <v>0</v>
      </c>
      <c r="EN150">
        <f t="shared" ca="1" si="766"/>
        <v>0</v>
      </c>
      <c r="EO150">
        <f t="shared" ca="1" si="767"/>
        <v>0</v>
      </c>
      <c r="EP150">
        <f t="shared" ca="1" si="768"/>
        <v>0</v>
      </c>
      <c r="EQ150">
        <f t="shared" ca="1" si="769"/>
        <v>0</v>
      </c>
      <c r="ER150">
        <f t="shared" ca="1" si="770"/>
        <v>0.33333333333333331</v>
      </c>
      <c r="ES150">
        <f t="shared" ca="1" si="771"/>
        <v>0</v>
      </c>
      <c r="ET150">
        <f t="shared" ca="1" si="772"/>
        <v>0</v>
      </c>
      <c r="EU150">
        <f t="shared" ca="1" si="773"/>
        <v>0</v>
      </c>
      <c r="EV150">
        <f t="shared" ca="1" si="774"/>
        <v>0</v>
      </c>
      <c r="EW150">
        <f t="shared" ca="1" si="775"/>
        <v>0</v>
      </c>
      <c r="EX150">
        <f t="shared" ca="1" si="776"/>
        <v>0</v>
      </c>
      <c r="EY150">
        <f t="shared" ca="1" si="777"/>
        <v>0</v>
      </c>
      <c r="EZ150">
        <f t="shared" ca="1" si="778"/>
        <v>0</v>
      </c>
      <c r="FA150">
        <f t="shared" ca="1" si="779"/>
        <v>0</v>
      </c>
      <c r="FB150">
        <f t="shared" ca="1" si="780"/>
        <v>0</v>
      </c>
      <c r="FC150">
        <f t="shared" ca="1" si="781"/>
        <v>0</v>
      </c>
      <c r="FD150">
        <f t="shared" ca="1" si="782"/>
        <v>0</v>
      </c>
      <c r="FE150">
        <f t="shared" ca="1" si="783"/>
        <v>0</v>
      </c>
      <c r="FF150">
        <f t="shared" ca="1" si="784"/>
        <v>0</v>
      </c>
      <c r="FG150">
        <f t="shared" ca="1" si="785"/>
        <v>0</v>
      </c>
      <c r="FH150">
        <f t="shared" ca="1" si="786"/>
        <v>0</v>
      </c>
      <c r="FI150">
        <f t="shared" ca="1" si="787"/>
        <v>0</v>
      </c>
      <c r="FJ150">
        <f t="shared" ca="1" si="788"/>
        <v>0</v>
      </c>
      <c r="FK150">
        <f t="shared" ca="1" si="789"/>
        <v>0.66666666666666663</v>
      </c>
      <c r="FL150">
        <f t="shared" ca="1" si="790"/>
        <v>0</v>
      </c>
      <c r="FM150">
        <f t="shared" ca="1" si="791"/>
        <v>0</v>
      </c>
      <c r="FN150">
        <f t="shared" ca="1" si="792"/>
        <v>0</v>
      </c>
      <c r="FO150">
        <f t="shared" ca="1" si="793"/>
        <v>0</v>
      </c>
      <c r="FP150">
        <f t="shared" ca="1" si="794"/>
        <v>0</v>
      </c>
      <c r="FQ150">
        <f t="shared" ca="1" si="795"/>
        <v>0</v>
      </c>
      <c r="FR150">
        <f t="shared" ca="1" si="796"/>
        <v>0.66666666666666663</v>
      </c>
      <c r="FS150">
        <f t="shared" ca="1" si="797"/>
        <v>0</v>
      </c>
      <c r="FT150">
        <f t="shared" ca="1" si="798"/>
        <v>0</v>
      </c>
      <c r="FU150">
        <f t="shared" ca="1" si="799"/>
        <v>1</v>
      </c>
      <c r="FV150">
        <f t="shared" ca="1" si="800"/>
        <v>0</v>
      </c>
      <c r="FW150">
        <f t="shared" ca="1" si="801"/>
        <v>0</v>
      </c>
      <c r="FX150">
        <f t="shared" ca="1" si="802"/>
        <v>0</v>
      </c>
      <c r="FY150">
        <f t="shared" ca="1" si="803"/>
        <v>0</v>
      </c>
      <c r="FZ150">
        <f t="shared" ca="1" si="804"/>
        <v>0</v>
      </c>
      <c r="GA150">
        <f t="shared" ca="1" si="805"/>
        <v>0</v>
      </c>
      <c r="GB150">
        <f t="shared" ca="1" si="806"/>
        <v>0</v>
      </c>
      <c r="GC150">
        <f t="shared" ca="1" si="807"/>
        <v>0</v>
      </c>
      <c r="GD150">
        <f t="shared" ca="1" si="808"/>
        <v>0</v>
      </c>
      <c r="GE150">
        <f t="shared" ca="1" si="809"/>
        <v>0</v>
      </c>
      <c r="GF150">
        <f t="shared" ca="1" si="810"/>
        <v>0.66666666666666663</v>
      </c>
      <c r="GG150">
        <f t="shared" ca="1" si="811"/>
        <v>0</v>
      </c>
      <c r="GH150">
        <f t="shared" ca="1" si="812"/>
        <v>0</v>
      </c>
      <c r="GI150">
        <f t="shared" ca="1" si="813"/>
        <v>0</v>
      </c>
      <c r="GJ150">
        <f t="shared" ca="1" si="814"/>
        <v>0</v>
      </c>
      <c r="GK150">
        <f t="shared" ca="1" si="815"/>
        <v>0</v>
      </c>
      <c r="GL150">
        <f t="shared" ca="1" si="816"/>
        <v>0</v>
      </c>
      <c r="GM150">
        <f t="shared" ca="1" si="817"/>
        <v>0</v>
      </c>
      <c r="GN150">
        <f t="shared" ca="1" si="818"/>
        <v>0</v>
      </c>
      <c r="GO150">
        <f t="shared" ca="1" si="819"/>
        <v>0</v>
      </c>
      <c r="GP150">
        <f t="shared" ca="1" si="820"/>
        <v>0</v>
      </c>
      <c r="GQ150">
        <f t="shared" ca="1" si="821"/>
        <v>0</v>
      </c>
      <c r="GR150">
        <f t="shared" ca="1" si="822"/>
        <v>0</v>
      </c>
      <c r="GS150">
        <f t="shared" ca="1" si="823"/>
        <v>0</v>
      </c>
      <c r="GT150">
        <f t="shared" ca="1" si="824"/>
        <v>0</v>
      </c>
      <c r="GU150">
        <f t="shared" ca="1" si="825"/>
        <v>0</v>
      </c>
      <c r="GV150">
        <f t="shared" ca="1" si="826"/>
        <v>0</v>
      </c>
      <c r="GW150">
        <f t="shared" ca="1" si="827"/>
        <v>0</v>
      </c>
      <c r="GX150">
        <f t="shared" ca="1" si="828"/>
        <v>0.33333333333333331</v>
      </c>
      <c r="GY150">
        <f t="shared" ca="1" si="829"/>
        <v>1</v>
      </c>
      <c r="GZ150">
        <f t="shared" ca="1" si="830"/>
        <v>0</v>
      </c>
      <c r="HA150">
        <f t="shared" ca="1" si="831"/>
        <v>0</v>
      </c>
      <c r="HB150">
        <f t="shared" ca="1" si="832"/>
        <v>0</v>
      </c>
      <c r="HC150">
        <f t="shared" ca="1" si="833"/>
        <v>0</v>
      </c>
      <c r="HD150">
        <f t="shared" ca="1" si="834"/>
        <v>0</v>
      </c>
      <c r="HE150">
        <f t="shared" ca="1" si="835"/>
        <v>0</v>
      </c>
      <c r="HF150">
        <f t="shared" ca="1" si="836"/>
        <v>0</v>
      </c>
      <c r="HG150">
        <f t="shared" ca="1" si="837"/>
        <v>0</v>
      </c>
      <c r="HH150">
        <f t="shared" ca="1" si="838"/>
        <v>0</v>
      </c>
      <c r="HI150">
        <f t="shared" ca="1" si="839"/>
        <v>0</v>
      </c>
    </row>
    <row r="151" spans="2:217" x14ac:dyDescent="0.2">
      <c r="B151" s="2">
        <v>45384</v>
      </c>
      <c r="C151">
        <v>1</v>
      </c>
      <c r="D151">
        <v>2</v>
      </c>
      <c r="E151">
        <v>36</v>
      </c>
      <c r="F151">
        <v>21</v>
      </c>
      <c r="G151" s="5">
        <v>857</v>
      </c>
      <c r="H151">
        <f t="shared" ca="1" si="630"/>
        <v>5.333333333333333</v>
      </c>
      <c r="I151">
        <f t="shared" ca="1" si="631"/>
        <v>8.3333333333333339</v>
      </c>
      <c r="J151">
        <f t="shared" ca="1" si="632"/>
        <v>7.3948225308641931</v>
      </c>
      <c r="K151">
        <f t="shared" ca="1" si="633"/>
        <v>-2.8292438271604898</v>
      </c>
      <c r="L151">
        <f t="shared" ca="1" si="634"/>
        <v>7.3948225308641931</v>
      </c>
      <c r="M151">
        <f t="shared" ca="1" si="635"/>
        <v>0</v>
      </c>
      <c r="N151">
        <f t="shared" ca="1" si="636"/>
        <v>0.52186219485618468</v>
      </c>
      <c r="O151">
        <f t="shared" ca="1" si="637"/>
        <v>239.41666666666666</v>
      </c>
      <c r="P151">
        <f t="shared" ca="1" si="638"/>
        <v>231.01666666666634</v>
      </c>
      <c r="Q151">
        <f t="shared" ca="1" si="639"/>
        <v>239.28849426666667</v>
      </c>
      <c r="R151">
        <f t="shared" ca="1" si="640"/>
        <v>47.333333333333336</v>
      </c>
      <c r="S151">
        <f t="shared" ca="1" si="641"/>
        <v>0</v>
      </c>
      <c r="T151">
        <f t="shared" ca="1" si="642"/>
        <v>0.344310473022096</v>
      </c>
      <c r="U151">
        <f t="shared" ca="1" si="643"/>
        <v>-1</v>
      </c>
      <c r="V151">
        <f t="shared" ca="1" si="644"/>
        <v>1</v>
      </c>
      <c r="W151">
        <f t="shared" ca="1" si="645"/>
        <v>0.344310473022096</v>
      </c>
      <c r="X151">
        <f t="shared" ca="1" si="646"/>
        <v>2.0833333333333335</v>
      </c>
      <c r="Y151">
        <f t="shared" ca="1" si="647"/>
        <v>2.9629629629629601</v>
      </c>
      <c r="Z151">
        <f t="shared" ca="1" si="648"/>
        <v>3.5555555555555536</v>
      </c>
      <c r="AA151">
        <f t="shared" ca="1" si="649"/>
        <v>7.2512855569859458E-16</v>
      </c>
      <c r="AB151">
        <f t="shared" ca="1" si="650"/>
        <v>-0.21444226097168997</v>
      </c>
      <c r="AC151">
        <f t="shared" ca="1" si="651"/>
        <v>-1.3211290218844652E-16</v>
      </c>
      <c r="AD151">
        <f t="shared" ca="1" si="652"/>
        <v>-2.4430764213846365</v>
      </c>
      <c r="AE151">
        <f t="shared" ca="1" si="653"/>
        <v>-1.0898600015295627E-16</v>
      </c>
      <c r="AF151">
        <f t="shared" ca="1" si="654"/>
        <v>-3.2934344818097365</v>
      </c>
      <c r="AG151">
        <f t="shared" ca="1" si="655"/>
        <v>2.0979578909792402E-16</v>
      </c>
      <c r="AH151">
        <f t="shared" ca="1" si="656"/>
        <v>-1.8970129512694431</v>
      </c>
      <c r="AI151">
        <f t="shared" ca="1" si="657"/>
        <v>2.4633324129836831E-6</v>
      </c>
      <c r="AJ151">
        <f t="shared" ca="1" si="658"/>
        <v>408.79437030802734</v>
      </c>
      <c r="AK151">
        <f t="shared" ca="1" si="659"/>
        <v>12.542291281008199</v>
      </c>
      <c r="AL151">
        <f t="shared" ca="1" si="660"/>
        <v>12.246414793985034</v>
      </c>
      <c r="AM151">
        <f t="shared" ca="1" si="661"/>
        <v>6.6149108057798793</v>
      </c>
      <c r="AN151">
        <f t="shared" ca="1" si="662"/>
        <v>6.8907837239323966</v>
      </c>
      <c r="AO151">
        <f t="shared" ca="1" si="663"/>
        <v>5.7364843097257436</v>
      </c>
      <c r="AP151">
        <f t="shared" ca="1" si="664"/>
        <v>2.2725079105110169</v>
      </c>
      <c r="AQ151">
        <f t="shared" ca="1" si="665"/>
        <v>0.95410565805921799</v>
      </c>
      <c r="AR151">
        <f t="shared" ca="1" si="666"/>
        <v>1.4984367120110302</v>
      </c>
      <c r="AS151">
        <f t="shared" ca="1" si="667"/>
        <v>0.51407091697826968</v>
      </c>
      <c r="AT151">
        <f t="shared" ca="1" si="668"/>
        <v>0.91513588764316767</v>
      </c>
      <c r="AU151">
        <f t="shared" ca="1" si="669"/>
        <v>0.25112913725846164</v>
      </c>
      <c r="AV151">
        <f t="shared" ca="1" si="670"/>
        <v>0.48568231346290308</v>
      </c>
      <c r="AW151">
        <f t="shared" ca="1" si="671"/>
        <v>0.206666666666666</v>
      </c>
      <c r="AX151">
        <f t="shared" ca="1" si="672"/>
        <v>1765.5514350325732</v>
      </c>
      <c r="AY151">
        <f t="shared" ca="1" si="673"/>
        <v>1.9283547055062602</v>
      </c>
      <c r="AZ151">
        <f t="shared" ca="1" si="674"/>
        <v>4.422391312238493</v>
      </c>
      <c r="BA151">
        <f t="shared" ca="1" si="675"/>
        <v>2.32415447896377</v>
      </c>
      <c r="BB151">
        <f t="shared" ca="1" si="676"/>
        <v>82.329077252910039</v>
      </c>
      <c r="BC151">
        <f t="shared" ca="1" si="677"/>
        <v>29.689381850270298</v>
      </c>
      <c r="BD151">
        <f t="shared" ca="1" si="678"/>
        <v>6.4968596843159396</v>
      </c>
      <c r="BE151">
        <f t="shared" ca="1" si="679"/>
        <v>0</v>
      </c>
      <c r="BF151">
        <f t="shared" ca="1" si="680"/>
        <v>0</v>
      </c>
      <c r="BG151">
        <f t="shared" ca="1" si="681"/>
        <v>0</v>
      </c>
      <c r="BH151">
        <f t="shared" ca="1" si="682"/>
        <v>4.2355262349845999</v>
      </c>
      <c r="BI151">
        <f t="shared" ca="1" si="683"/>
        <v>1.6613261736490665</v>
      </c>
      <c r="BJ151">
        <f t="shared" ca="1" si="684"/>
        <v>0</v>
      </c>
      <c r="BK151">
        <f t="shared" ca="1" si="685"/>
        <v>0</v>
      </c>
      <c r="BL151">
        <f t="shared" ca="1" si="686"/>
        <v>7.5578572519564666</v>
      </c>
      <c r="BM151">
        <f t="shared" ca="1" si="687"/>
        <v>6.0424187076632903</v>
      </c>
      <c r="BN151">
        <f t="shared" ca="1" si="688"/>
        <v>9.6131616474416308</v>
      </c>
      <c r="BO151">
        <f t="shared" ca="1" si="689"/>
        <v>5.9697473044421665</v>
      </c>
      <c r="BP151">
        <f t="shared" ca="1" si="690"/>
        <v>10.562143762041972</v>
      </c>
      <c r="BQ151">
        <f t="shared" ca="1" si="691"/>
        <v>41.235620384829438</v>
      </c>
      <c r="BR151">
        <f t="shared" ca="1" si="692"/>
        <v>7.5578572519564666</v>
      </c>
      <c r="BS151">
        <f t="shared" ca="1" si="693"/>
        <v>0</v>
      </c>
      <c r="BT151">
        <f t="shared" ca="1" si="694"/>
        <v>1.6613261736490665</v>
      </c>
      <c r="BU151">
        <f t="shared" ca="1" si="695"/>
        <v>0</v>
      </c>
      <c r="BV151">
        <f t="shared" ca="1" si="696"/>
        <v>6.4968596843159396</v>
      </c>
      <c r="BW151">
        <f t="shared" ca="1" si="697"/>
        <v>0</v>
      </c>
      <c r="BX151">
        <f t="shared" ca="1" si="698"/>
        <v>24.876759122014633</v>
      </c>
      <c r="BY151">
        <f t="shared" ca="1" si="699"/>
        <v>0</v>
      </c>
      <c r="BZ151">
        <f t="shared" ca="1" si="700"/>
        <v>0</v>
      </c>
      <c r="CA151">
        <f t="shared" ca="1" si="701"/>
        <v>29.689381850270298</v>
      </c>
      <c r="CB151">
        <f t="shared" ca="1" si="702"/>
        <v>0</v>
      </c>
      <c r="CC151">
        <f t="shared" ca="1" si="703"/>
        <v>0</v>
      </c>
      <c r="CD151">
        <f t="shared" ca="1" si="704"/>
        <v>7.5578572519564666</v>
      </c>
      <c r="CE151">
        <f t="shared" ca="1" si="705"/>
        <v>1.6613261736490665</v>
      </c>
      <c r="CF151">
        <f t="shared" ca="1" si="706"/>
        <v>6.4968596843159396</v>
      </c>
      <c r="CG151">
        <f t="shared" ca="1" si="707"/>
        <v>0</v>
      </c>
      <c r="CH151">
        <f t="shared" ca="1" si="708"/>
        <v>12.416627592607632</v>
      </c>
      <c r="CI151">
        <f t="shared" ca="1" si="709"/>
        <v>19.770843828981434</v>
      </c>
      <c r="CJ151">
        <f t="shared" ca="1" si="710"/>
        <v>4.2355262349845999</v>
      </c>
      <c r="CK151">
        <f t="shared" ca="1" si="711"/>
        <v>0</v>
      </c>
      <c r="CL151">
        <f t="shared" ca="1" si="712"/>
        <v>0</v>
      </c>
      <c r="CM151">
        <f t="shared" ca="1" si="713"/>
        <v>31.936666666666667</v>
      </c>
      <c r="CN151">
        <f t="shared" ca="1" si="714"/>
        <v>33.515617591560499</v>
      </c>
      <c r="CO151">
        <f t="shared" ca="1" si="715"/>
        <v>0</v>
      </c>
      <c r="CP151">
        <f t="shared" ca="1" si="716"/>
        <v>0</v>
      </c>
      <c r="CQ151">
        <f t="shared" ca="1" si="717"/>
        <v>27.547383065040396</v>
      </c>
      <c r="CR151">
        <f t="shared" ca="1" si="718"/>
        <v>7.5578572519564666</v>
      </c>
      <c r="CS151">
        <f t="shared" ca="1" si="719"/>
        <v>0</v>
      </c>
      <c r="CT151">
        <f t="shared" ca="1" si="720"/>
        <v>0</v>
      </c>
      <c r="CU151">
        <f t="shared" ca="1" si="721"/>
        <v>0</v>
      </c>
      <c r="CV151">
        <f t="shared" ca="1" si="722"/>
        <v>0</v>
      </c>
      <c r="CW151">
        <f t="shared" ca="1" si="723"/>
        <v>1.6613261736490665</v>
      </c>
      <c r="CX151">
        <f t="shared" ca="1" si="724"/>
        <v>11.5462385345591</v>
      </c>
      <c r="CY151">
        <f t="shared" ca="1" si="725"/>
        <v>59.925108339632096</v>
      </c>
      <c r="CZ151">
        <f t="shared" ca="1" si="726"/>
        <v>0.34388888888888802</v>
      </c>
      <c r="DA151">
        <f t="shared" ca="1" si="727"/>
        <v>0.80979166666666524</v>
      </c>
      <c r="DB151">
        <f t="shared" ca="1" si="728"/>
        <v>-0.19918209876543133</v>
      </c>
      <c r="DC151">
        <f t="shared" ca="1" si="729"/>
        <v>-2.5607231040564336</v>
      </c>
      <c r="DD151">
        <f t="shared" ca="1" si="730"/>
        <v>0</v>
      </c>
      <c r="DE151">
        <f t="shared" ca="1" si="731"/>
        <v>-1.1402083333333326</v>
      </c>
      <c r="DF151">
        <f t="shared" ca="1" si="732"/>
        <v>-0.48832042076089666</v>
      </c>
      <c r="DG151">
        <f t="shared" ca="1" si="733"/>
        <v>-2.8292438271604898</v>
      </c>
      <c r="DH151">
        <f t="shared" ca="1" si="734"/>
        <v>0</v>
      </c>
      <c r="DI151">
        <f t="shared" ca="1" si="735"/>
        <v>0.18888888888888866</v>
      </c>
      <c r="DJ151">
        <f t="shared" ca="1" si="736"/>
        <v>8.3333333333333339</v>
      </c>
      <c r="DK151">
        <f t="shared" ca="1" si="737"/>
        <v>3</v>
      </c>
      <c r="DL151">
        <f t="shared" ca="1" si="738"/>
        <v>1.3333333333333333</v>
      </c>
      <c r="DM151">
        <f t="shared" ca="1" si="739"/>
        <v>0</v>
      </c>
      <c r="DN151">
        <f t="shared" ca="1" si="740"/>
        <v>0</v>
      </c>
      <c r="DO151">
        <f t="shared" ca="1" si="741"/>
        <v>0</v>
      </c>
      <c r="DP151">
        <f t="shared" ca="1" si="742"/>
        <v>0</v>
      </c>
      <c r="DQ151">
        <f t="shared" ca="1" si="743"/>
        <v>1</v>
      </c>
      <c r="DR151">
        <f t="shared" ca="1" si="744"/>
        <v>1</v>
      </c>
      <c r="DS151">
        <f t="shared" ca="1" si="745"/>
        <v>1</v>
      </c>
      <c r="DT151">
        <f t="shared" ca="1" si="746"/>
        <v>1</v>
      </c>
      <c r="DU151">
        <f t="shared" ca="1" si="747"/>
        <v>3</v>
      </c>
      <c r="DV151">
        <f t="shared" ca="1" si="748"/>
        <v>2</v>
      </c>
      <c r="DW151">
        <f t="shared" ca="1" si="749"/>
        <v>0</v>
      </c>
      <c r="DX151">
        <f t="shared" ca="1" si="750"/>
        <v>0</v>
      </c>
      <c r="DY151">
        <f t="shared" ca="1" si="751"/>
        <v>0</v>
      </c>
      <c r="DZ151">
        <f t="shared" ca="1" si="752"/>
        <v>1</v>
      </c>
      <c r="EA151">
        <f t="shared" ca="1" si="753"/>
        <v>-2.7281666666666564</v>
      </c>
      <c r="EB151">
        <f t="shared" ca="1" si="754"/>
        <v>30.883766666666602</v>
      </c>
      <c r="EC151">
        <f t="shared" ca="1" si="755"/>
        <v>0</v>
      </c>
      <c r="ED151">
        <f t="shared" ca="1" si="756"/>
        <v>0</v>
      </c>
      <c r="EE151">
        <f t="shared" ca="1" si="757"/>
        <v>0</v>
      </c>
      <c r="EF151">
        <f t="shared" ca="1" si="758"/>
        <v>0</v>
      </c>
      <c r="EG151">
        <f t="shared" ca="1" si="759"/>
        <v>0</v>
      </c>
      <c r="EH151">
        <f t="shared" ca="1" si="760"/>
        <v>0.33333333333333331</v>
      </c>
      <c r="EI151">
        <f t="shared" ca="1" si="761"/>
        <v>0</v>
      </c>
      <c r="EJ151">
        <f t="shared" ca="1" si="762"/>
        <v>0</v>
      </c>
      <c r="EK151">
        <f t="shared" ca="1" si="763"/>
        <v>0</v>
      </c>
      <c r="EL151">
        <f t="shared" ca="1" si="764"/>
        <v>0</v>
      </c>
      <c r="EM151">
        <f t="shared" ca="1" si="765"/>
        <v>0</v>
      </c>
      <c r="EN151">
        <f t="shared" ca="1" si="766"/>
        <v>0</v>
      </c>
      <c r="EO151">
        <f t="shared" ca="1" si="767"/>
        <v>0</v>
      </c>
      <c r="EP151">
        <f t="shared" ca="1" si="768"/>
        <v>0</v>
      </c>
      <c r="EQ151">
        <f t="shared" ca="1" si="769"/>
        <v>0</v>
      </c>
      <c r="ER151">
        <f t="shared" ca="1" si="770"/>
        <v>0.33333333333333331</v>
      </c>
      <c r="ES151">
        <f t="shared" ca="1" si="771"/>
        <v>0</v>
      </c>
      <c r="ET151">
        <f t="shared" ca="1" si="772"/>
        <v>0</v>
      </c>
      <c r="EU151">
        <f t="shared" ca="1" si="773"/>
        <v>0</v>
      </c>
      <c r="EV151">
        <f t="shared" ca="1" si="774"/>
        <v>0</v>
      </c>
      <c r="EW151">
        <f t="shared" ca="1" si="775"/>
        <v>0</v>
      </c>
      <c r="EX151">
        <f t="shared" ca="1" si="776"/>
        <v>0</v>
      </c>
      <c r="EY151">
        <f t="shared" ca="1" si="777"/>
        <v>0</v>
      </c>
      <c r="EZ151">
        <f t="shared" ca="1" si="778"/>
        <v>0</v>
      </c>
      <c r="FA151">
        <f t="shared" ca="1" si="779"/>
        <v>0</v>
      </c>
      <c r="FB151">
        <f t="shared" ca="1" si="780"/>
        <v>0</v>
      </c>
      <c r="FC151">
        <f t="shared" ca="1" si="781"/>
        <v>0</v>
      </c>
      <c r="FD151">
        <f t="shared" ca="1" si="782"/>
        <v>0</v>
      </c>
      <c r="FE151">
        <f t="shared" ca="1" si="783"/>
        <v>0</v>
      </c>
      <c r="FF151">
        <f t="shared" ca="1" si="784"/>
        <v>0</v>
      </c>
      <c r="FG151">
        <f t="shared" ca="1" si="785"/>
        <v>0</v>
      </c>
      <c r="FH151">
        <f t="shared" ca="1" si="786"/>
        <v>0</v>
      </c>
      <c r="FI151">
        <f t="shared" ca="1" si="787"/>
        <v>0</v>
      </c>
      <c r="FJ151">
        <f t="shared" ca="1" si="788"/>
        <v>0</v>
      </c>
      <c r="FK151">
        <f t="shared" ca="1" si="789"/>
        <v>0</v>
      </c>
      <c r="FL151">
        <f t="shared" ca="1" si="790"/>
        <v>0</v>
      </c>
      <c r="FM151">
        <f t="shared" ca="1" si="791"/>
        <v>0</v>
      </c>
      <c r="FN151">
        <f t="shared" ca="1" si="792"/>
        <v>0</v>
      </c>
      <c r="FO151">
        <f t="shared" ca="1" si="793"/>
        <v>0</v>
      </c>
      <c r="FP151">
        <f t="shared" ca="1" si="794"/>
        <v>0</v>
      </c>
      <c r="FQ151">
        <f t="shared" ca="1" si="795"/>
        <v>0</v>
      </c>
      <c r="FR151">
        <f t="shared" ca="1" si="796"/>
        <v>0</v>
      </c>
      <c r="FS151">
        <f t="shared" ca="1" si="797"/>
        <v>0</v>
      </c>
      <c r="FT151">
        <f t="shared" ca="1" si="798"/>
        <v>0</v>
      </c>
      <c r="FU151">
        <f t="shared" ca="1" si="799"/>
        <v>1</v>
      </c>
      <c r="FV151">
        <f t="shared" ca="1" si="800"/>
        <v>0</v>
      </c>
      <c r="FW151">
        <f t="shared" ca="1" si="801"/>
        <v>0</v>
      </c>
      <c r="FX151">
        <f t="shared" ca="1" si="802"/>
        <v>0</v>
      </c>
      <c r="FY151">
        <f t="shared" ca="1" si="803"/>
        <v>0</v>
      </c>
      <c r="FZ151">
        <f t="shared" ca="1" si="804"/>
        <v>0</v>
      </c>
      <c r="GA151">
        <f t="shared" ca="1" si="805"/>
        <v>0</v>
      </c>
      <c r="GB151">
        <f t="shared" ca="1" si="806"/>
        <v>0</v>
      </c>
      <c r="GC151">
        <f t="shared" ca="1" si="807"/>
        <v>0</v>
      </c>
      <c r="GD151">
        <f t="shared" ca="1" si="808"/>
        <v>0</v>
      </c>
      <c r="GE151">
        <f t="shared" ca="1" si="809"/>
        <v>0</v>
      </c>
      <c r="GF151">
        <f t="shared" ca="1" si="810"/>
        <v>0</v>
      </c>
      <c r="GG151">
        <f t="shared" ca="1" si="811"/>
        <v>0</v>
      </c>
      <c r="GH151">
        <f t="shared" ca="1" si="812"/>
        <v>0</v>
      </c>
      <c r="GI151">
        <f t="shared" ca="1" si="813"/>
        <v>0</v>
      </c>
      <c r="GJ151">
        <f t="shared" ca="1" si="814"/>
        <v>0</v>
      </c>
      <c r="GK151">
        <f t="shared" ca="1" si="815"/>
        <v>0</v>
      </c>
      <c r="GL151">
        <f t="shared" ca="1" si="816"/>
        <v>0</v>
      </c>
      <c r="GM151">
        <f t="shared" ca="1" si="817"/>
        <v>0</v>
      </c>
      <c r="GN151">
        <f t="shared" ca="1" si="818"/>
        <v>0</v>
      </c>
      <c r="GO151">
        <f t="shared" ca="1" si="819"/>
        <v>0</v>
      </c>
      <c r="GP151">
        <f t="shared" ca="1" si="820"/>
        <v>0</v>
      </c>
      <c r="GQ151">
        <f t="shared" ca="1" si="821"/>
        <v>0</v>
      </c>
      <c r="GR151">
        <f t="shared" ca="1" si="822"/>
        <v>0</v>
      </c>
      <c r="GS151">
        <f t="shared" ca="1" si="823"/>
        <v>0</v>
      </c>
      <c r="GT151">
        <f t="shared" ca="1" si="824"/>
        <v>0</v>
      </c>
      <c r="GU151">
        <f t="shared" ca="1" si="825"/>
        <v>0</v>
      </c>
      <c r="GV151">
        <f t="shared" ca="1" si="826"/>
        <v>0</v>
      </c>
      <c r="GW151">
        <f t="shared" ca="1" si="827"/>
        <v>0</v>
      </c>
      <c r="GX151">
        <f t="shared" ca="1" si="828"/>
        <v>0.33333333333333331</v>
      </c>
      <c r="GY151">
        <f t="shared" ca="1" si="829"/>
        <v>1</v>
      </c>
      <c r="GZ151">
        <f t="shared" ca="1" si="830"/>
        <v>0</v>
      </c>
      <c r="HA151">
        <f t="shared" ca="1" si="831"/>
        <v>0</v>
      </c>
      <c r="HB151">
        <f t="shared" ca="1" si="832"/>
        <v>0</v>
      </c>
      <c r="HC151">
        <f t="shared" ca="1" si="833"/>
        <v>0</v>
      </c>
      <c r="HD151">
        <f t="shared" ca="1" si="834"/>
        <v>0</v>
      </c>
      <c r="HE151">
        <f t="shared" ca="1" si="835"/>
        <v>0</v>
      </c>
      <c r="HF151">
        <f t="shared" ca="1" si="836"/>
        <v>0</v>
      </c>
      <c r="HG151">
        <f t="shared" ca="1" si="837"/>
        <v>0.66666666666666663</v>
      </c>
      <c r="HH151">
        <f t="shared" ca="1" si="838"/>
        <v>0</v>
      </c>
      <c r="HI151">
        <f t="shared" ca="1" si="839"/>
        <v>0</v>
      </c>
    </row>
    <row r="152" spans="2:217" x14ac:dyDescent="0.2">
      <c r="B152" s="2">
        <v>45384</v>
      </c>
      <c r="C152">
        <v>1</v>
      </c>
      <c r="D152">
        <v>2</v>
      </c>
      <c r="E152">
        <v>36</v>
      </c>
      <c r="F152">
        <v>12</v>
      </c>
      <c r="G152" s="5">
        <v>149</v>
      </c>
      <c r="H152">
        <f t="shared" ca="1" si="630"/>
        <v>6.666666666666667</v>
      </c>
      <c r="I152">
        <f t="shared" ca="1" si="631"/>
        <v>9</v>
      </c>
      <c r="J152">
        <f t="shared" ca="1" si="632"/>
        <v>11.627337962962914</v>
      </c>
      <c r="K152">
        <f t="shared" ca="1" si="633"/>
        <v>-3.1787037037036967</v>
      </c>
      <c r="L152">
        <f t="shared" ca="1" si="634"/>
        <v>11.627337962962914</v>
      </c>
      <c r="M152">
        <f t="shared" ca="1" si="635"/>
        <v>0</v>
      </c>
      <c r="N152">
        <f t="shared" ca="1" si="636"/>
        <v>0.53048541189472331</v>
      </c>
      <c r="O152">
        <f t="shared" ca="1" si="637"/>
        <v>247.39066666666668</v>
      </c>
      <c r="P152">
        <f t="shared" ca="1" si="638"/>
        <v>238.31866666666565</v>
      </c>
      <c r="Q152">
        <f t="shared" ca="1" si="639"/>
        <v>247.311265768</v>
      </c>
      <c r="R152">
        <f t="shared" ca="1" si="640"/>
        <v>54</v>
      </c>
      <c r="S152">
        <f t="shared" ca="1" si="641"/>
        <v>0</v>
      </c>
      <c r="T152">
        <f t="shared" ca="1" si="642"/>
        <v>0.34429633923561731</v>
      </c>
      <c r="U152">
        <f t="shared" ca="1" si="643"/>
        <v>-1</v>
      </c>
      <c r="V152">
        <f t="shared" ca="1" si="644"/>
        <v>1</v>
      </c>
      <c r="W152">
        <f t="shared" ca="1" si="645"/>
        <v>0.34429633923561731</v>
      </c>
      <c r="X152">
        <f t="shared" ca="1" si="646"/>
        <v>1.8</v>
      </c>
      <c r="Y152">
        <f t="shared" ca="1" si="647"/>
        <v>2.5629629629629598</v>
      </c>
      <c r="Z152">
        <f t="shared" ca="1" si="648"/>
        <v>3.2888888888888865</v>
      </c>
      <c r="AA152">
        <f t="shared" ca="1" si="649"/>
        <v>6.8397728808176685</v>
      </c>
      <c r="AB152">
        <f t="shared" ca="1" si="650"/>
        <v>-0.21444737718508533</v>
      </c>
      <c r="AC152">
        <f t="shared" ca="1" si="651"/>
        <v>-1.5160070945734853E-16</v>
      </c>
      <c r="AD152">
        <f t="shared" ca="1" si="652"/>
        <v>-2.4543231372083834</v>
      </c>
      <c r="AE152">
        <f t="shared" ca="1" si="653"/>
        <v>-3.1976385302902997E-17</v>
      </c>
      <c r="AF152">
        <f t="shared" ca="1" si="654"/>
        <v>-3.2940538742980969</v>
      </c>
      <c r="AG152">
        <f t="shared" ca="1" si="655"/>
        <v>6.4507856274673477E-6</v>
      </c>
      <c r="AH152">
        <f t="shared" ca="1" si="656"/>
        <v>-1.8970953948505034</v>
      </c>
      <c r="AI152">
        <f t="shared" ca="1" si="657"/>
        <v>3.1233319645839502E-6</v>
      </c>
      <c r="AJ152">
        <f t="shared" ca="1" si="658"/>
        <v>466.66192167514129</v>
      </c>
      <c r="AK152">
        <f t="shared" ca="1" si="659"/>
        <v>14.174020452470002</v>
      </c>
      <c r="AL152">
        <f t="shared" ca="1" si="660"/>
        <v>13.559558915681967</v>
      </c>
      <c r="AM152">
        <f t="shared" ca="1" si="661"/>
        <v>6.717057206858307</v>
      </c>
      <c r="AN152">
        <f t="shared" ca="1" si="662"/>
        <v>7.7829196955667506</v>
      </c>
      <c r="AO152">
        <f t="shared" ca="1" si="663"/>
        <v>6.4236402737529099</v>
      </c>
      <c r="AP152">
        <f t="shared" ca="1" si="664"/>
        <v>2.0819994872530363</v>
      </c>
      <c r="AQ152">
        <f t="shared" ca="1" si="665"/>
        <v>1.2245949554197166</v>
      </c>
      <c r="AR152">
        <f t="shared" ca="1" si="666"/>
        <v>1.2245949554197166</v>
      </c>
      <c r="AS152">
        <f t="shared" ca="1" si="667"/>
        <v>0.69529734952312028</v>
      </c>
      <c r="AT152">
        <f t="shared" ca="1" si="668"/>
        <v>0.69529734952312028</v>
      </c>
      <c r="AU152">
        <f t="shared" ca="1" si="669"/>
        <v>0.34390272596498433</v>
      </c>
      <c r="AV152">
        <f t="shared" ca="1" si="670"/>
        <v>0.34390272596498433</v>
      </c>
      <c r="AW152">
        <f t="shared" ca="1" si="671"/>
        <v>-0.16</v>
      </c>
      <c r="AX152">
        <f t="shared" ca="1" si="672"/>
        <v>3812.7666997723536</v>
      </c>
      <c r="AY152">
        <f t="shared" ca="1" si="673"/>
        <v>2.2493884697066</v>
      </c>
      <c r="AZ152">
        <f t="shared" ca="1" si="674"/>
        <v>4.6473204134910997</v>
      </c>
      <c r="BA152">
        <f t="shared" ca="1" si="675"/>
        <v>2.4037385392967967</v>
      </c>
      <c r="BB152">
        <f t="shared" ca="1" si="676"/>
        <v>87.615839008031756</v>
      </c>
      <c r="BC152">
        <f t="shared" ca="1" si="677"/>
        <v>29.689381850270298</v>
      </c>
      <c r="BD152">
        <f t="shared" ca="1" si="678"/>
        <v>10.375006911679847</v>
      </c>
      <c r="BE152">
        <f t="shared" ca="1" si="679"/>
        <v>0</v>
      </c>
      <c r="BF152">
        <f t="shared" ca="1" si="680"/>
        <v>0</v>
      </c>
      <c r="BG152">
        <f t="shared" ca="1" si="681"/>
        <v>0</v>
      </c>
      <c r="BH152">
        <f t="shared" ca="1" si="682"/>
        <v>4.2355262349845999</v>
      </c>
      <c r="BI152">
        <f t="shared" ca="1" si="683"/>
        <v>1.6613261736490665</v>
      </c>
      <c r="BJ152">
        <f t="shared" ca="1" si="684"/>
        <v>2.9269433651165464</v>
      </c>
      <c r="BK152">
        <f t="shared" ca="1" si="685"/>
        <v>0</v>
      </c>
      <c r="BL152">
        <f t="shared" ca="1" si="686"/>
        <v>0</v>
      </c>
      <c r="BM152">
        <f t="shared" ca="1" si="687"/>
        <v>14.098976984547628</v>
      </c>
      <c r="BN152">
        <f t="shared" ca="1" si="688"/>
        <v>6.0424187076632903</v>
      </c>
      <c r="BO152">
        <f t="shared" ca="1" si="689"/>
        <v>9.6787149655734925</v>
      </c>
      <c r="BP152">
        <f t="shared" ca="1" si="690"/>
        <v>8.2245513370213192</v>
      </c>
      <c r="BQ152">
        <f t="shared" ca="1" si="691"/>
        <v>45.07640278739283</v>
      </c>
      <c r="BR152">
        <f t="shared" ca="1" si="692"/>
        <v>0</v>
      </c>
      <c r="BS152">
        <f t="shared" ca="1" si="693"/>
        <v>0</v>
      </c>
      <c r="BT152">
        <f t="shared" ca="1" si="694"/>
        <v>1.6613261736490665</v>
      </c>
      <c r="BU152">
        <f t="shared" ca="1" si="695"/>
        <v>0</v>
      </c>
      <c r="BV152">
        <f t="shared" ca="1" si="696"/>
        <v>6.4968596843159396</v>
      </c>
      <c r="BW152">
        <f t="shared" ca="1" si="697"/>
        <v>0</v>
      </c>
      <c r="BX152">
        <f t="shared" ca="1" si="698"/>
        <v>33.698257885148365</v>
      </c>
      <c r="BY152">
        <f t="shared" ca="1" si="699"/>
        <v>0</v>
      </c>
      <c r="BZ152">
        <f t="shared" ca="1" si="700"/>
        <v>0</v>
      </c>
      <c r="CA152">
        <f t="shared" ca="1" si="701"/>
        <v>29.689381850270298</v>
      </c>
      <c r="CB152">
        <f t="shared" ca="1" si="702"/>
        <v>2.9269433651165464</v>
      </c>
      <c r="CC152">
        <f t="shared" ca="1" si="703"/>
        <v>0</v>
      </c>
      <c r="CD152">
        <f t="shared" ca="1" si="704"/>
        <v>0</v>
      </c>
      <c r="CE152">
        <f t="shared" ca="1" si="705"/>
        <v>1.6613261736490665</v>
      </c>
      <c r="CF152">
        <f t="shared" ca="1" si="706"/>
        <v>6.4968596843159396</v>
      </c>
      <c r="CG152">
        <f t="shared" ca="1" si="707"/>
        <v>3.8781472273639266</v>
      </c>
      <c r="CH152">
        <f t="shared" ca="1" si="708"/>
        <v>13.7880028287183</v>
      </c>
      <c r="CI152">
        <f t="shared" ca="1" si="709"/>
        <v>24.256659166087434</v>
      </c>
      <c r="CJ152">
        <f t="shared" ca="1" si="710"/>
        <v>4.2355262349845999</v>
      </c>
      <c r="CK152">
        <f t="shared" ca="1" si="711"/>
        <v>0</v>
      </c>
      <c r="CL152">
        <f t="shared" ca="1" si="712"/>
        <v>0</v>
      </c>
      <c r="CM152">
        <f t="shared" ca="1" si="713"/>
        <v>31.936666666666667</v>
      </c>
      <c r="CN152">
        <f t="shared" ca="1" si="714"/>
        <v>45.907859294472637</v>
      </c>
      <c r="CO152">
        <f t="shared" ca="1" si="715"/>
        <v>2.9269433651165464</v>
      </c>
      <c r="CP152">
        <f t="shared" ca="1" si="716"/>
        <v>0</v>
      </c>
      <c r="CQ152">
        <f t="shared" ca="1" si="717"/>
        <v>23.976640125261998</v>
      </c>
      <c r="CR152">
        <f t="shared" ca="1" si="718"/>
        <v>0</v>
      </c>
      <c r="CS152">
        <f t="shared" ca="1" si="719"/>
        <v>0</v>
      </c>
      <c r="CT152">
        <f t="shared" ca="1" si="720"/>
        <v>0</v>
      </c>
      <c r="CU152">
        <f t="shared" ca="1" si="721"/>
        <v>0</v>
      </c>
      <c r="CV152">
        <f t="shared" ca="1" si="722"/>
        <v>0</v>
      </c>
      <c r="CW152">
        <f t="shared" ca="1" si="723"/>
        <v>1.6613261736490665</v>
      </c>
      <c r="CX152">
        <f t="shared" ca="1" si="724"/>
        <v>12.4600775720059</v>
      </c>
      <c r="CY152">
        <f t="shared" ca="1" si="725"/>
        <v>73.849599710254424</v>
      </c>
      <c r="CZ152">
        <f t="shared" ca="1" si="726"/>
        <v>0</v>
      </c>
      <c r="DA152">
        <f t="shared" ca="1" si="727"/>
        <v>1.0798533950617266</v>
      </c>
      <c r="DB152">
        <f t="shared" ca="1" si="728"/>
        <v>0</v>
      </c>
      <c r="DC152">
        <f t="shared" ca="1" si="729"/>
        <v>-3.5781261022927668</v>
      </c>
      <c r="DD152">
        <f t="shared" ca="1" si="730"/>
        <v>-1.06466049382716</v>
      </c>
      <c r="DE152">
        <f t="shared" ca="1" si="731"/>
        <v>-3.0918646069538869</v>
      </c>
      <c r="DF152">
        <f t="shared" ca="1" si="732"/>
        <v>-0.48832042076089666</v>
      </c>
      <c r="DG152">
        <f t="shared" ca="1" si="733"/>
        <v>-3.1787037037036967</v>
      </c>
      <c r="DH152">
        <f t="shared" ca="1" si="734"/>
        <v>0</v>
      </c>
      <c r="DI152">
        <f t="shared" ca="1" si="735"/>
        <v>0.15079365079365001</v>
      </c>
      <c r="DJ152">
        <f t="shared" ca="1" si="736"/>
        <v>9.6666666666666661</v>
      </c>
      <c r="DK152">
        <f t="shared" ca="1" si="737"/>
        <v>3</v>
      </c>
      <c r="DL152">
        <f t="shared" ca="1" si="738"/>
        <v>1.3333333333333333</v>
      </c>
      <c r="DM152">
        <f t="shared" ca="1" si="739"/>
        <v>0</v>
      </c>
      <c r="DN152">
        <f t="shared" ca="1" si="740"/>
        <v>0</v>
      </c>
      <c r="DO152">
        <f t="shared" ca="1" si="741"/>
        <v>0</v>
      </c>
      <c r="DP152">
        <f t="shared" ca="1" si="742"/>
        <v>0.66666666666666663</v>
      </c>
      <c r="DQ152">
        <f t="shared" ca="1" si="743"/>
        <v>0.33333333333333331</v>
      </c>
      <c r="DR152">
        <f t="shared" ca="1" si="744"/>
        <v>1</v>
      </c>
      <c r="DS152">
        <f t="shared" ca="1" si="745"/>
        <v>0.33333333333333331</v>
      </c>
      <c r="DT152">
        <f t="shared" ca="1" si="746"/>
        <v>1</v>
      </c>
      <c r="DU152">
        <f t="shared" ca="1" si="747"/>
        <v>3</v>
      </c>
      <c r="DV152">
        <f t="shared" ca="1" si="748"/>
        <v>2</v>
      </c>
      <c r="DW152">
        <f t="shared" ca="1" si="749"/>
        <v>0</v>
      </c>
      <c r="DX152">
        <f t="shared" ca="1" si="750"/>
        <v>0</v>
      </c>
      <c r="DY152">
        <f t="shared" ca="1" si="751"/>
        <v>0</v>
      </c>
      <c r="DZ152">
        <f t="shared" ca="1" si="752"/>
        <v>1</v>
      </c>
      <c r="EA152">
        <f t="shared" ca="1" si="753"/>
        <v>-2.6764333333333234</v>
      </c>
      <c r="EB152">
        <f t="shared" ca="1" si="754"/>
        <v>32.271099999999997</v>
      </c>
      <c r="EC152">
        <f t="shared" ca="1" si="755"/>
        <v>0</v>
      </c>
      <c r="ED152">
        <f t="shared" ca="1" si="756"/>
        <v>0</v>
      </c>
      <c r="EE152">
        <f t="shared" ca="1" si="757"/>
        <v>0</v>
      </c>
      <c r="EF152">
        <f t="shared" ca="1" si="758"/>
        <v>0</v>
      </c>
      <c r="EG152">
        <f t="shared" ca="1" si="759"/>
        <v>0</v>
      </c>
      <c r="EH152">
        <f t="shared" ca="1" si="760"/>
        <v>0.33333333333333331</v>
      </c>
      <c r="EI152">
        <f t="shared" ca="1" si="761"/>
        <v>0</v>
      </c>
      <c r="EJ152">
        <f t="shared" ca="1" si="762"/>
        <v>0</v>
      </c>
      <c r="EK152">
        <f t="shared" ca="1" si="763"/>
        <v>0</v>
      </c>
      <c r="EL152">
        <f t="shared" ca="1" si="764"/>
        <v>0</v>
      </c>
      <c r="EM152">
        <f t="shared" ca="1" si="765"/>
        <v>0</v>
      </c>
      <c r="EN152">
        <f t="shared" ca="1" si="766"/>
        <v>0</v>
      </c>
      <c r="EO152">
        <f t="shared" ca="1" si="767"/>
        <v>0</v>
      </c>
      <c r="EP152">
        <f t="shared" ca="1" si="768"/>
        <v>0</v>
      </c>
      <c r="EQ152">
        <f t="shared" ca="1" si="769"/>
        <v>0</v>
      </c>
      <c r="ER152">
        <f t="shared" ca="1" si="770"/>
        <v>0.33333333333333331</v>
      </c>
      <c r="ES152">
        <f t="shared" ca="1" si="771"/>
        <v>0</v>
      </c>
      <c r="ET152">
        <f t="shared" ca="1" si="772"/>
        <v>0</v>
      </c>
      <c r="EU152">
        <f t="shared" ca="1" si="773"/>
        <v>0</v>
      </c>
      <c r="EV152">
        <f t="shared" ca="1" si="774"/>
        <v>0</v>
      </c>
      <c r="EW152">
        <f t="shared" ca="1" si="775"/>
        <v>0</v>
      </c>
      <c r="EX152">
        <f t="shared" ca="1" si="776"/>
        <v>0</v>
      </c>
      <c r="EY152">
        <f t="shared" ca="1" si="777"/>
        <v>0</v>
      </c>
      <c r="EZ152">
        <f t="shared" ca="1" si="778"/>
        <v>0</v>
      </c>
      <c r="FA152">
        <f t="shared" ca="1" si="779"/>
        <v>0</v>
      </c>
      <c r="FB152">
        <f t="shared" ca="1" si="780"/>
        <v>0</v>
      </c>
      <c r="FC152">
        <f t="shared" ca="1" si="781"/>
        <v>0</v>
      </c>
      <c r="FD152">
        <f t="shared" ca="1" si="782"/>
        <v>0</v>
      </c>
      <c r="FE152">
        <f t="shared" ca="1" si="783"/>
        <v>0</v>
      </c>
      <c r="FF152">
        <f t="shared" ca="1" si="784"/>
        <v>0</v>
      </c>
      <c r="FG152">
        <f t="shared" ca="1" si="785"/>
        <v>0</v>
      </c>
      <c r="FH152">
        <f t="shared" ca="1" si="786"/>
        <v>0</v>
      </c>
      <c r="FI152">
        <f t="shared" ca="1" si="787"/>
        <v>0</v>
      </c>
      <c r="FJ152">
        <f t="shared" ca="1" si="788"/>
        <v>0</v>
      </c>
      <c r="FK152">
        <f t="shared" ca="1" si="789"/>
        <v>0.66666666666666663</v>
      </c>
      <c r="FL152">
        <f t="shared" ca="1" si="790"/>
        <v>0</v>
      </c>
      <c r="FM152">
        <f t="shared" ca="1" si="791"/>
        <v>0</v>
      </c>
      <c r="FN152">
        <f t="shared" ca="1" si="792"/>
        <v>0</v>
      </c>
      <c r="FO152">
        <f t="shared" ca="1" si="793"/>
        <v>0</v>
      </c>
      <c r="FP152">
        <f t="shared" ca="1" si="794"/>
        <v>0</v>
      </c>
      <c r="FQ152">
        <f t="shared" ca="1" si="795"/>
        <v>0</v>
      </c>
      <c r="FR152">
        <f t="shared" ca="1" si="796"/>
        <v>0</v>
      </c>
      <c r="FS152">
        <f t="shared" ca="1" si="797"/>
        <v>0</v>
      </c>
      <c r="FT152">
        <f t="shared" ca="1" si="798"/>
        <v>0</v>
      </c>
      <c r="FU152">
        <f t="shared" ca="1" si="799"/>
        <v>1.6666666666666667</v>
      </c>
      <c r="FV152">
        <f t="shared" ca="1" si="800"/>
        <v>0</v>
      </c>
      <c r="FW152">
        <f t="shared" ca="1" si="801"/>
        <v>0</v>
      </c>
      <c r="FX152">
        <f t="shared" ca="1" si="802"/>
        <v>0</v>
      </c>
      <c r="FY152">
        <f t="shared" ca="1" si="803"/>
        <v>0</v>
      </c>
      <c r="FZ152">
        <f t="shared" ca="1" si="804"/>
        <v>0</v>
      </c>
      <c r="GA152">
        <f t="shared" ca="1" si="805"/>
        <v>0</v>
      </c>
      <c r="GB152">
        <f t="shared" ca="1" si="806"/>
        <v>0</v>
      </c>
      <c r="GC152">
        <f t="shared" ca="1" si="807"/>
        <v>0</v>
      </c>
      <c r="GD152">
        <f t="shared" ca="1" si="808"/>
        <v>0</v>
      </c>
      <c r="GE152">
        <f t="shared" ca="1" si="809"/>
        <v>0</v>
      </c>
      <c r="GF152">
        <f t="shared" ca="1" si="810"/>
        <v>0</v>
      </c>
      <c r="GG152">
        <f t="shared" ca="1" si="811"/>
        <v>0</v>
      </c>
      <c r="GH152">
        <f t="shared" ca="1" si="812"/>
        <v>0</v>
      </c>
      <c r="GI152">
        <f t="shared" ca="1" si="813"/>
        <v>0</v>
      </c>
      <c r="GJ152">
        <f t="shared" ca="1" si="814"/>
        <v>0</v>
      </c>
      <c r="GK152">
        <f t="shared" ca="1" si="815"/>
        <v>0</v>
      </c>
      <c r="GL152">
        <f t="shared" ca="1" si="816"/>
        <v>0</v>
      </c>
      <c r="GM152">
        <f t="shared" ca="1" si="817"/>
        <v>0</v>
      </c>
      <c r="GN152">
        <f t="shared" ca="1" si="818"/>
        <v>0</v>
      </c>
      <c r="GO152">
        <f t="shared" ca="1" si="819"/>
        <v>0</v>
      </c>
      <c r="GP152">
        <f t="shared" ca="1" si="820"/>
        <v>0</v>
      </c>
      <c r="GQ152">
        <f t="shared" ca="1" si="821"/>
        <v>0</v>
      </c>
      <c r="GR152">
        <f t="shared" ca="1" si="822"/>
        <v>0</v>
      </c>
      <c r="GS152">
        <f t="shared" ca="1" si="823"/>
        <v>0</v>
      </c>
      <c r="GT152">
        <f t="shared" ca="1" si="824"/>
        <v>0</v>
      </c>
      <c r="GU152">
        <f t="shared" ca="1" si="825"/>
        <v>0</v>
      </c>
      <c r="GV152">
        <f t="shared" ca="1" si="826"/>
        <v>0</v>
      </c>
      <c r="GW152">
        <f t="shared" ca="1" si="827"/>
        <v>0</v>
      </c>
      <c r="GX152">
        <f t="shared" ca="1" si="828"/>
        <v>0.33333333333333331</v>
      </c>
      <c r="GY152">
        <f t="shared" ca="1" si="829"/>
        <v>1</v>
      </c>
      <c r="GZ152">
        <f t="shared" ca="1" si="830"/>
        <v>0</v>
      </c>
      <c r="HA152">
        <f t="shared" ca="1" si="831"/>
        <v>0</v>
      </c>
      <c r="HB152">
        <f t="shared" ca="1" si="832"/>
        <v>0</v>
      </c>
      <c r="HC152">
        <f t="shared" ca="1" si="833"/>
        <v>0</v>
      </c>
      <c r="HD152">
        <f t="shared" ca="1" si="834"/>
        <v>0</v>
      </c>
      <c r="HE152">
        <f t="shared" ca="1" si="835"/>
        <v>0</v>
      </c>
      <c r="HF152">
        <f t="shared" ca="1" si="836"/>
        <v>0</v>
      </c>
      <c r="HG152">
        <f t="shared" ca="1" si="837"/>
        <v>0</v>
      </c>
      <c r="HH152">
        <f t="shared" ca="1" si="838"/>
        <v>0</v>
      </c>
      <c r="HI152">
        <f t="shared" ca="1" si="839"/>
        <v>0</v>
      </c>
    </row>
    <row r="153" spans="2:217" x14ac:dyDescent="0.2">
      <c r="B153" s="2">
        <v>45384</v>
      </c>
      <c r="C153">
        <v>1</v>
      </c>
      <c r="D153">
        <v>2</v>
      </c>
      <c r="E153">
        <v>36</v>
      </c>
      <c r="F153">
        <v>13</v>
      </c>
      <c r="G153" s="5">
        <v>541</v>
      </c>
      <c r="H153">
        <f t="shared" ca="1" si="630"/>
        <v>6.666666666666667</v>
      </c>
      <c r="I153">
        <f t="shared" ca="1" si="631"/>
        <v>9</v>
      </c>
      <c r="J153">
        <f t="shared" ca="1" si="632"/>
        <v>11.425018424036248</v>
      </c>
      <c r="K153">
        <f t="shared" ca="1" si="633"/>
        <v>-3.1337037037036968</v>
      </c>
      <c r="L153">
        <f t="shared" ca="1" si="634"/>
        <v>11.425018424036248</v>
      </c>
      <c r="M153">
        <f t="shared" ca="1" si="635"/>
        <v>0</v>
      </c>
      <c r="N153">
        <f t="shared" ca="1" si="636"/>
        <v>0.53048541189472331</v>
      </c>
      <c r="O153">
        <f t="shared" ca="1" si="637"/>
        <v>247.39066666666668</v>
      </c>
      <c r="P153">
        <f t="shared" ca="1" si="638"/>
        <v>238.31866666666565</v>
      </c>
      <c r="Q153">
        <f t="shared" ca="1" si="639"/>
        <v>247.311265768</v>
      </c>
      <c r="R153">
        <f t="shared" ca="1" si="640"/>
        <v>54</v>
      </c>
      <c r="S153">
        <f t="shared" ca="1" si="641"/>
        <v>0</v>
      </c>
      <c r="T153">
        <f t="shared" ca="1" si="642"/>
        <v>0.34429545181480337</v>
      </c>
      <c r="U153">
        <f t="shared" ca="1" si="643"/>
        <v>-1</v>
      </c>
      <c r="V153">
        <f t="shared" ca="1" si="644"/>
        <v>1</v>
      </c>
      <c r="W153">
        <f t="shared" ca="1" si="645"/>
        <v>0.34429545181480337</v>
      </c>
      <c r="X153">
        <f t="shared" ca="1" si="646"/>
        <v>1.8666666666666665</v>
      </c>
      <c r="Y153">
        <f t="shared" ca="1" si="647"/>
        <v>2.6962962962962931</v>
      </c>
      <c r="Z153">
        <f t="shared" ca="1" si="648"/>
        <v>3.4222222222222194</v>
      </c>
      <c r="AA153">
        <f t="shared" ca="1" si="649"/>
        <v>6.8493585046995342</v>
      </c>
      <c r="AB153">
        <f t="shared" ca="1" si="650"/>
        <v>-0.21445084688691399</v>
      </c>
      <c r="AC153">
        <f t="shared" ca="1" si="651"/>
        <v>-8.5804776059804267E-17</v>
      </c>
      <c r="AD153">
        <f t="shared" ca="1" si="652"/>
        <v>-2.4579694695693832</v>
      </c>
      <c r="AE153">
        <f t="shared" ca="1" si="653"/>
        <v>-1.5587064301058532E-17</v>
      </c>
      <c r="AF153">
        <f t="shared" ca="1" si="654"/>
        <v>-3.2939668410352634</v>
      </c>
      <c r="AG153">
        <f t="shared" ca="1" si="655"/>
        <v>4.3671115195817279E-6</v>
      </c>
      <c r="AH153">
        <f t="shared" ca="1" si="656"/>
        <v>-1.89710014341269</v>
      </c>
      <c r="AI153">
        <f t="shared" ca="1" si="657"/>
        <v>3.1233319645839502E-6</v>
      </c>
      <c r="AJ153">
        <f t="shared" ca="1" si="658"/>
        <v>466.66192167514129</v>
      </c>
      <c r="AK153">
        <f t="shared" ca="1" si="659"/>
        <v>14.174020452470002</v>
      </c>
      <c r="AL153">
        <f t="shared" ca="1" si="660"/>
        <v>13.559558915681967</v>
      </c>
      <c r="AM153">
        <f t="shared" ca="1" si="661"/>
        <v>6.717057206858307</v>
      </c>
      <c r="AN153">
        <f t="shared" ca="1" si="662"/>
        <v>7.7829196955667506</v>
      </c>
      <c r="AO153">
        <f t="shared" ca="1" si="663"/>
        <v>6.4236402737529099</v>
      </c>
      <c r="AP153">
        <f t="shared" ca="1" si="664"/>
        <v>2.0819994872530363</v>
      </c>
      <c r="AQ153">
        <f t="shared" ca="1" si="665"/>
        <v>1.2245949554197166</v>
      </c>
      <c r="AR153">
        <f t="shared" ca="1" si="666"/>
        <v>1.2245949554197166</v>
      </c>
      <c r="AS153">
        <f t="shared" ca="1" si="667"/>
        <v>0.66380031010568497</v>
      </c>
      <c r="AT153">
        <f t="shared" ca="1" si="668"/>
        <v>0.66380031010568497</v>
      </c>
      <c r="AU153">
        <f t="shared" ca="1" si="669"/>
        <v>0.34556534142822631</v>
      </c>
      <c r="AV153">
        <f t="shared" ca="1" si="670"/>
        <v>0.34556534142822631</v>
      </c>
      <c r="AW153">
        <f t="shared" ca="1" si="671"/>
        <v>-0.16</v>
      </c>
      <c r="AX153">
        <f t="shared" ca="1" si="672"/>
        <v>3812.7666997723536</v>
      </c>
      <c r="AY153">
        <f t="shared" ca="1" si="673"/>
        <v>2.2493884697066</v>
      </c>
      <c r="AZ153">
        <f t="shared" ca="1" si="674"/>
        <v>4.6473204134910997</v>
      </c>
      <c r="BA153">
        <f t="shared" ca="1" si="675"/>
        <v>2.6648636939429831</v>
      </c>
      <c r="BB153">
        <f t="shared" ca="1" si="676"/>
        <v>87.615839008031756</v>
      </c>
      <c r="BC153">
        <f t="shared" ca="1" si="677"/>
        <v>29.689381850270298</v>
      </c>
      <c r="BD153">
        <f t="shared" ca="1" si="678"/>
        <v>6.0437671221359066</v>
      </c>
      <c r="BE153">
        <f t="shared" ca="1" si="679"/>
        <v>0</v>
      </c>
      <c r="BF153">
        <f t="shared" ca="1" si="680"/>
        <v>0</v>
      </c>
      <c r="BG153">
        <f t="shared" ca="1" si="681"/>
        <v>0</v>
      </c>
      <c r="BH153">
        <f t="shared" ca="1" si="682"/>
        <v>4.2355262349845999</v>
      </c>
      <c r="BI153">
        <f t="shared" ca="1" si="683"/>
        <v>1.6613261736490665</v>
      </c>
      <c r="BJ153">
        <f t="shared" ca="1" si="684"/>
        <v>2.9269433651165464</v>
      </c>
      <c r="BK153">
        <f t="shared" ca="1" si="685"/>
        <v>0</v>
      </c>
      <c r="BL153">
        <f t="shared" ca="1" si="686"/>
        <v>0</v>
      </c>
      <c r="BM153">
        <f t="shared" ca="1" si="687"/>
        <v>10.07069784610543</v>
      </c>
      <c r="BN153">
        <f t="shared" ca="1" si="688"/>
        <v>10.07069784610543</v>
      </c>
      <c r="BO153">
        <f t="shared" ca="1" si="689"/>
        <v>9.6787149655734925</v>
      </c>
      <c r="BP153">
        <f t="shared" ca="1" si="690"/>
        <v>12.555791126565239</v>
      </c>
      <c r="BQ153">
        <f t="shared" ca="1" si="691"/>
        <v>45.07640278739283</v>
      </c>
      <c r="BR153">
        <f t="shared" ca="1" si="692"/>
        <v>0</v>
      </c>
      <c r="BS153">
        <f t="shared" ca="1" si="693"/>
        <v>0</v>
      </c>
      <c r="BT153">
        <f t="shared" ca="1" si="694"/>
        <v>1.6613261736490665</v>
      </c>
      <c r="BU153">
        <f t="shared" ca="1" si="695"/>
        <v>0</v>
      </c>
      <c r="BV153">
        <f t="shared" ca="1" si="696"/>
        <v>6.4968596843159396</v>
      </c>
      <c r="BW153">
        <f t="shared" ca="1" si="697"/>
        <v>0</v>
      </c>
      <c r="BX153">
        <f t="shared" ca="1" si="698"/>
        <v>33.698257885148365</v>
      </c>
      <c r="BY153">
        <f t="shared" ca="1" si="699"/>
        <v>0</v>
      </c>
      <c r="BZ153">
        <f t="shared" ca="1" si="700"/>
        <v>0</v>
      </c>
      <c r="CA153">
        <f t="shared" ca="1" si="701"/>
        <v>29.689381850270298</v>
      </c>
      <c r="CB153">
        <f t="shared" ca="1" si="702"/>
        <v>2.9269433651165464</v>
      </c>
      <c r="CC153">
        <f t="shared" ca="1" si="703"/>
        <v>0</v>
      </c>
      <c r="CD153">
        <f t="shared" ca="1" si="704"/>
        <v>0</v>
      </c>
      <c r="CE153">
        <f t="shared" ca="1" si="705"/>
        <v>1.6613261736490665</v>
      </c>
      <c r="CF153">
        <f t="shared" ca="1" si="706"/>
        <v>6.4968596843159396</v>
      </c>
      <c r="CG153">
        <f t="shared" ca="1" si="707"/>
        <v>3.8781472273639266</v>
      </c>
      <c r="CH153">
        <f t="shared" ca="1" si="708"/>
        <v>13.7880028287183</v>
      </c>
      <c r="CI153">
        <f t="shared" ca="1" si="709"/>
        <v>24.256659166087434</v>
      </c>
      <c r="CJ153">
        <f t="shared" ca="1" si="710"/>
        <v>4.2355262349845999</v>
      </c>
      <c r="CK153">
        <f t="shared" ca="1" si="711"/>
        <v>0</v>
      </c>
      <c r="CL153">
        <f t="shared" ca="1" si="712"/>
        <v>0</v>
      </c>
      <c r="CM153">
        <f t="shared" ca="1" si="713"/>
        <v>31.936666666666667</v>
      </c>
      <c r="CN153">
        <f t="shared" ca="1" si="714"/>
        <v>45.907859294472637</v>
      </c>
      <c r="CO153">
        <f t="shared" ca="1" si="715"/>
        <v>2.9269433651165464</v>
      </c>
      <c r="CP153">
        <f t="shared" ca="1" si="716"/>
        <v>0</v>
      </c>
      <c r="CQ153">
        <f t="shared" ca="1" si="717"/>
        <v>23.976640125261998</v>
      </c>
      <c r="CR153">
        <f t="shared" ca="1" si="718"/>
        <v>0</v>
      </c>
      <c r="CS153">
        <f t="shared" ca="1" si="719"/>
        <v>0</v>
      </c>
      <c r="CT153">
        <f t="shared" ca="1" si="720"/>
        <v>0</v>
      </c>
      <c r="CU153">
        <f t="shared" ca="1" si="721"/>
        <v>0</v>
      </c>
      <c r="CV153">
        <f t="shared" ca="1" si="722"/>
        <v>0</v>
      </c>
      <c r="CW153">
        <f t="shared" ca="1" si="723"/>
        <v>1.6613261736490665</v>
      </c>
      <c r="CX153">
        <f t="shared" ca="1" si="724"/>
        <v>12.4600775720059</v>
      </c>
      <c r="CY153">
        <f t="shared" ca="1" si="725"/>
        <v>73.780155265809967</v>
      </c>
      <c r="CZ153">
        <f t="shared" ca="1" si="726"/>
        <v>0</v>
      </c>
      <c r="DA153">
        <f t="shared" ca="1" si="727"/>
        <v>1.0798533950617266</v>
      </c>
      <c r="DB153">
        <f t="shared" ca="1" si="728"/>
        <v>0</v>
      </c>
      <c r="DC153">
        <f t="shared" ca="1" si="729"/>
        <v>-3.4564594356260998</v>
      </c>
      <c r="DD153">
        <f t="shared" ca="1" si="730"/>
        <v>-1.0072067901234534</v>
      </c>
      <c r="DE153">
        <f t="shared" ca="1" si="731"/>
        <v>-3.2465405328798131</v>
      </c>
      <c r="DF153">
        <f t="shared" ca="1" si="732"/>
        <v>-0.48832042076089666</v>
      </c>
      <c r="DG153">
        <f t="shared" ca="1" si="733"/>
        <v>-3.1337037037036968</v>
      </c>
      <c r="DH153">
        <f t="shared" ca="1" si="734"/>
        <v>0</v>
      </c>
      <c r="DI153">
        <f t="shared" ca="1" si="735"/>
        <v>0.15079365079365001</v>
      </c>
      <c r="DJ153">
        <f t="shared" ca="1" si="736"/>
        <v>9.6666666666666661</v>
      </c>
      <c r="DK153">
        <f t="shared" ca="1" si="737"/>
        <v>3</v>
      </c>
      <c r="DL153">
        <f t="shared" ca="1" si="738"/>
        <v>1.3333333333333333</v>
      </c>
      <c r="DM153">
        <f t="shared" ca="1" si="739"/>
        <v>0</v>
      </c>
      <c r="DN153">
        <f t="shared" ca="1" si="740"/>
        <v>0</v>
      </c>
      <c r="DO153">
        <f t="shared" ca="1" si="741"/>
        <v>0</v>
      </c>
      <c r="DP153">
        <f t="shared" ca="1" si="742"/>
        <v>0.66666666666666663</v>
      </c>
      <c r="DQ153">
        <f t="shared" ca="1" si="743"/>
        <v>0.33333333333333331</v>
      </c>
      <c r="DR153">
        <f t="shared" ca="1" si="744"/>
        <v>1</v>
      </c>
      <c r="DS153">
        <f t="shared" ca="1" si="745"/>
        <v>0.33333333333333331</v>
      </c>
      <c r="DT153">
        <f t="shared" ca="1" si="746"/>
        <v>1</v>
      </c>
      <c r="DU153">
        <f t="shared" ca="1" si="747"/>
        <v>3</v>
      </c>
      <c r="DV153">
        <f t="shared" ca="1" si="748"/>
        <v>2</v>
      </c>
      <c r="DW153">
        <f t="shared" ca="1" si="749"/>
        <v>0</v>
      </c>
      <c r="DX153">
        <f t="shared" ca="1" si="750"/>
        <v>0</v>
      </c>
      <c r="DY153">
        <f t="shared" ca="1" si="751"/>
        <v>0</v>
      </c>
      <c r="DZ153">
        <f t="shared" ca="1" si="752"/>
        <v>1</v>
      </c>
      <c r="EA153">
        <f t="shared" ca="1" si="753"/>
        <v>-2.6764333333333234</v>
      </c>
      <c r="EB153">
        <f t="shared" ca="1" si="754"/>
        <v>32.271099999999997</v>
      </c>
      <c r="EC153">
        <f t="shared" ca="1" si="755"/>
        <v>0</v>
      </c>
      <c r="ED153">
        <f t="shared" ca="1" si="756"/>
        <v>0</v>
      </c>
      <c r="EE153">
        <f t="shared" ca="1" si="757"/>
        <v>0</v>
      </c>
      <c r="EF153">
        <f t="shared" ca="1" si="758"/>
        <v>0</v>
      </c>
      <c r="EG153">
        <f t="shared" ca="1" si="759"/>
        <v>0</v>
      </c>
      <c r="EH153">
        <f t="shared" ca="1" si="760"/>
        <v>0.33333333333333331</v>
      </c>
      <c r="EI153">
        <f t="shared" ca="1" si="761"/>
        <v>0</v>
      </c>
      <c r="EJ153">
        <f t="shared" ca="1" si="762"/>
        <v>0</v>
      </c>
      <c r="EK153">
        <f t="shared" ca="1" si="763"/>
        <v>0</v>
      </c>
      <c r="EL153">
        <f t="shared" ca="1" si="764"/>
        <v>0</v>
      </c>
      <c r="EM153">
        <f t="shared" ca="1" si="765"/>
        <v>0</v>
      </c>
      <c r="EN153">
        <f t="shared" ca="1" si="766"/>
        <v>0</v>
      </c>
      <c r="EO153">
        <f t="shared" ca="1" si="767"/>
        <v>0</v>
      </c>
      <c r="EP153">
        <f t="shared" ca="1" si="768"/>
        <v>0</v>
      </c>
      <c r="EQ153">
        <f t="shared" ca="1" si="769"/>
        <v>0</v>
      </c>
      <c r="ER153">
        <f t="shared" ca="1" si="770"/>
        <v>0.33333333333333331</v>
      </c>
      <c r="ES153">
        <f t="shared" ca="1" si="771"/>
        <v>0</v>
      </c>
      <c r="ET153">
        <f t="shared" ca="1" si="772"/>
        <v>0</v>
      </c>
      <c r="EU153">
        <f t="shared" ca="1" si="773"/>
        <v>0</v>
      </c>
      <c r="EV153">
        <f t="shared" ca="1" si="774"/>
        <v>0</v>
      </c>
      <c r="EW153">
        <f t="shared" ca="1" si="775"/>
        <v>0</v>
      </c>
      <c r="EX153">
        <f t="shared" ca="1" si="776"/>
        <v>0</v>
      </c>
      <c r="EY153">
        <f t="shared" ca="1" si="777"/>
        <v>0</v>
      </c>
      <c r="EZ153">
        <f t="shared" ca="1" si="778"/>
        <v>0</v>
      </c>
      <c r="FA153">
        <f t="shared" ca="1" si="779"/>
        <v>0</v>
      </c>
      <c r="FB153">
        <f t="shared" ca="1" si="780"/>
        <v>0</v>
      </c>
      <c r="FC153">
        <f t="shared" ca="1" si="781"/>
        <v>0</v>
      </c>
      <c r="FD153">
        <f t="shared" ca="1" si="782"/>
        <v>0</v>
      </c>
      <c r="FE153">
        <f t="shared" ca="1" si="783"/>
        <v>0</v>
      </c>
      <c r="FF153">
        <f t="shared" ca="1" si="784"/>
        <v>0</v>
      </c>
      <c r="FG153">
        <f t="shared" ca="1" si="785"/>
        <v>0</v>
      </c>
      <c r="FH153">
        <f t="shared" ca="1" si="786"/>
        <v>0</v>
      </c>
      <c r="FI153">
        <f t="shared" ca="1" si="787"/>
        <v>0</v>
      </c>
      <c r="FJ153">
        <f t="shared" ca="1" si="788"/>
        <v>0</v>
      </c>
      <c r="FK153">
        <f t="shared" ca="1" si="789"/>
        <v>0.66666666666666663</v>
      </c>
      <c r="FL153">
        <f t="shared" ca="1" si="790"/>
        <v>0</v>
      </c>
      <c r="FM153">
        <f t="shared" ca="1" si="791"/>
        <v>0</v>
      </c>
      <c r="FN153">
        <f t="shared" ca="1" si="792"/>
        <v>0</v>
      </c>
      <c r="FO153">
        <f t="shared" ca="1" si="793"/>
        <v>0</v>
      </c>
      <c r="FP153">
        <f t="shared" ca="1" si="794"/>
        <v>0</v>
      </c>
      <c r="FQ153">
        <f t="shared" ca="1" si="795"/>
        <v>0</v>
      </c>
      <c r="FR153">
        <f t="shared" ca="1" si="796"/>
        <v>0</v>
      </c>
      <c r="FS153">
        <f t="shared" ca="1" si="797"/>
        <v>0</v>
      </c>
      <c r="FT153">
        <f t="shared" ca="1" si="798"/>
        <v>0</v>
      </c>
      <c r="FU153">
        <f t="shared" ca="1" si="799"/>
        <v>1.6666666666666667</v>
      </c>
      <c r="FV153">
        <f t="shared" ca="1" si="800"/>
        <v>0</v>
      </c>
      <c r="FW153">
        <f t="shared" ca="1" si="801"/>
        <v>0</v>
      </c>
      <c r="FX153">
        <f t="shared" ca="1" si="802"/>
        <v>0</v>
      </c>
      <c r="FY153">
        <f t="shared" ca="1" si="803"/>
        <v>0</v>
      </c>
      <c r="FZ153">
        <f t="shared" ca="1" si="804"/>
        <v>0</v>
      </c>
      <c r="GA153">
        <f t="shared" ca="1" si="805"/>
        <v>0</v>
      </c>
      <c r="GB153">
        <f t="shared" ca="1" si="806"/>
        <v>0</v>
      </c>
      <c r="GC153">
        <f t="shared" ca="1" si="807"/>
        <v>0</v>
      </c>
      <c r="GD153">
        <f t="shared" ca="1" si="808"/>
        <v>0</v>
      </c>
      <c r="GE153">
        <f t="shared" ca="1" si="809"/>
        <v>0</v>
      </c>
      <c r="GF153">
        <f t="shared" ca="1" si="810"/>
        <v>0</v>
      </c>
      <c r="GG153">
        <f t="shared" ca="1" si="811"/>
        <v>0</v>
      </c>
      <c r="GH153">
        <f t="shared" ca="1" si="812"/>
        <v>0</v>
      </c>
      <c r="GI153">
        <f t="shared" ca="1" si="813"/>
        <v>0</v>
      </c>
      <c r="GJ153">
        <f t="shared" ca="1" si="814"/>
        <v>0</v>
      </c>
      <c r="GK153">
        <f t="shared" ca="1" si="815"/>
        <v>0</v>
      </c>
      <c r="GL153">
        <f t="shared" ca="1" si="816"/>
        <v>0</v>
      </c>
      <c r="GM153">
        <f t="shared" ca="1" si="817"/>
        <v>0</v>
      </c>
      <c r="GN153">
        <f t="shared" ca="1" si="818"/>
        <v>0</v>
      </c>
      <c r="GO153">
        <f t="shared" ca="1" si="819"/>
        <v>0</v>
      </c>
      <c r="GP153">
        <f t="shared" ca="1" si="820"/>
        <v>0</v>
      </c>
      <c r="GQ153">
        <f t="shared" ca="1" si="821"/>
        <v>0</v>
      </c>
      <c r="GR153">
        <f t="shared" ca="1" si="822"/>
        <v>0</v>
      </c>
      <c r="GS153">
        <f t="shared" ca="1" si="823"/>
        <v>0</v>
      </c>
      <c r="GT153">
        <f t="shared" ca="1" si="824"/>
        <v>0</v>
      </c>
      <c r="GU153">
        <f t="shared" ca="1" si="825"/>
        <v>0</v>
      </c>
      <c r="GV153">
        <f t="shared" ca="1" si="826"/>
        <v>0</v>
      </c>
      <c r="GW153">
        <f t="shared" ca="1" si="827"/>
        <v>0</v>
      </c>
      <c r="GX153">
        <f t="shared" ca="1" si="828"/>
        <v>0.33333333333333331</v>
      </c>
      <c r="GY153">
        <f t="shared" ca="1" si="829"/>
        <v>1</v>
      </c>
      <c r="GZ153">
        <f t="shared" ca="1" si="830"/>
        <v>0</v>
      </c>
      <c r="HA153">
        <f t="shared" ca="1" si="831"/>
        <v>0</v>
      </c>
      <c r="HB153">
        <f t="shared" ca="1" si="832"/>
        <v>0</v>
      </c>
      <c r="HC153">
        <f t="shared" ca="1" si="833"/>
        <v>0</v>
      </c>
      <c r="HD153">
        <f t="shared" ca="1" si="834"/>
        <v>0</v>
      </c>
      <c r="HE153">
        <f t="shared" ca="1" si="835"/>
        <v>0</v>
      </c>
      <c r="HF153">
        <f t="shared" ca="1" si="836"/>
        <v>0</v>
      </c>
      <c r="HG153">
        <f t="shared" ca="1" si="837"/>
        <v>0</v>
      </c>
      <c r="HH153">
        <f t="shared" ca="1" si="838"/>
        <v>0</v>
      </c>
      <c r="HI153">
        <f t="shared" ca="1" si="839"/>
        <v>0</v>
      </c>
    </row>
    <row r="154" spans="2:217" x14ac:dyDescent="0.2">
      <c r="B154" s="2">
        <v>45384</v>
      </c>
      <c r="C154">
        <v>1</v>
      </c>
      <c r="D154">
        <v>2</v>
      </c>
      <c r="E154">
        <v>36</v>
      </c>
      <c r="F154">
        <v>14</v>
      </c>
      <c r="G154" s="5">
        <v>771</v>
      </c>
      <c r="H154">
        <f t="shared" ca="1" si="630"/>
        <v>6.666666666666667</v>
      </c>
      <c r="I154">
        <f t="shared" ca="1" si="631"/>
        <v>9</v>
      </c>
      <c r="J154">
        <f t="shared" ca="1" si="632"/>
        <v>11.304350434618248</v>
      </c>
      <c r="K154">
        <f t="shared" ca="1" si="633"/>
        <v>-3.1092592592592569</v>
      </c>
      <c r="L154">
        <f t="shared" ca="1" si="634"/>
        <v>11.304350434618248</v>
      </c>
      <c r="M154">
        <f t="shared" ca="1" si="635"/>
        <v>0</v>
      </c>
      <c r="N154">
        <f t="shared" ca="1" si="636"/>
        <v>0.53048541189472331</v>
      </c>
      <c r="O154">
        <f t="shared" ca="1" si="637"/>
        <v>247.39066666666668</v>
      </c>
      <c r="P154">
        <f t="shared" ca="1" si="638"/>
        <v>238.31866666666565</v>
      </c>
      <c r="Q154">
        <f t="shared" ca="1" si="639"/>
        <v>247.311265768</v>
      </c>
      <c r="R154">
        <f t="shared" ca="1" si="640"/>
        <v>54</v>
      </c>
      <c r="S154">
        <f t="shared" ca="1" si="641"/>
        <v>0</v>
      </c>
      <c r="T154">
        <f t="shared" ca="1" si="642"/>
        <v>0.34429544499000264</v>
      </c>
      <c r="U154">
        <f t="shared" ca="1" si="643"/>
        <v>-1</v>
      </c>
      <c r="V154">
        <f t="shared" ca="1" si="644"/>
        <v>1</v>
      </c>
      <c r="W154">
        <f t="shared" ca="1" si="645"/>
        <v>0.34429544499000264</v>
      </c>
      <c r="X154">
        <f t="shared" ca="1" si="646"/>
        <v>1.7333333333333334</v>
      </c>
      <c r="Y154">
        <f t="shared" ca="1" si="647"/>
        <v>2.4296296296296269</v>
      </c>
      <c r="Z154">
        <f t="shared" ca="1" si="648"/>
        <v>3.0222222222222199</v>
      </c>
      <c r="AA154">
        <f t="shared" ca="1" si="649"/>
        <v>6.8518214861317341</v>
      </c>
      <c r="AB154">
        <f t="shared" ca="1" si="650"/>
        <v>-0.21445048498053332</v>
      </c>
      <c r="AC154">
        <f t="shared" ca="1" si="651"/>
        <v>-1.7276217069107785E-16</v>
      </c>
      <c r="AD154">
        <f t="shared" ca="1" si="652"/>
        <v>-2.4587248354527831</v>
      </c>
      <c r="AE154">
        <f t="shared" ca="1" si="653"/>
        <v>-8.2991816751714068E-17</v>
      </c>
      <c r="AF154">
        <f t="shared" ca="1" si="654"/>
        <v>-3.293960601658577</v>
      </c>
      <c r="AG154">
        <f t="shared" ca="1" si="655"/>
        <v>4.367125811352374E-6</v>
      </c>
      <c r="AH154">
        <f t="shared" ca="1" si="656"/>
        <v>-1.8971000947537366</v>
      </c>
      <c r="AI154">
        <f t="shared" ca="1" si="657"/>
        <v>3.1233319645839502E-6</v>
      </c>
      <c r="AJ154">
        <f t="shared" ca="1" si="658"/>
        <v>466.66192167514129</v>
      </c>
      <c r="AK154">
        <f t="shared" ca="1" si="659"/>
        <v>14.174020452470002</v>
      </c>
      <c r="AL154">
        <f t="shared" ca="1" si="660"/>
        <v>13.559558915681967</v>
      </c>
      <c r="AM154">
        <f t="shared" ca="1" si="661"/>
        <v>6.717057206858307</v>
      </c>
      <c r="AN154">
        <f t="shared" ca="1" si="662"/>
        <v>7.7829196955667506</v>
      </c>
      <c r="AO154">
        <f t="shared" ca="1" si="663"/>
        <v>6.4236402737529099</v>
      </c>
      <c r="AP154">
        <f t="shared" ca="1" si="664"/>
        <v>2.0819994872530363</v>
      </c>
      <c r="AQ154">
        <f t="shared" ca="1" si="665"/>
        <v>1.2245949554197166</v>
      </c>
      <c r="AR154">
        <f t="shared" ca="1" si="666"/>
        <v>1.2245949554197166</v>
      </c>
      <c r="AS154">
        <f t="shared" ca="1" si="667"/>
        <v>0.66380031010568497</v>
      </c>
      <c r="AT154">
        <f t="shared" ca="1" si="668"/>
        <v>0.66380031010568497</v>
      </c>
      <c r="AU154">
        <f t="shared" ca="1" si="669"/>
        <v>0.32981682171950899</v>
      </c>
      <c r="AV154">
        <f t="shared" ca="1" si="670"/>
        <v>0.32981682171950899</v>
      </c>
      <c r="AW154">
        <f t="shared" ca="1" si="671"/>
        <v>-0.16</v>
      </c>
      <c r="AX154">
        <f t="shared" ca="1" si="672"/>
        <v>3812.7666997723536</v>
      </c>
      <c r="AY154">
        <f t="shared" ca="1" si="673"/>
        <v>2.2493884697066</v>
      </c>
      <c r="AZ154">
        <f t="shared" ca="1" si="674"/>
        <v>4.6473204134910997</v>
      </c>
      <c r="BA154">
        <f t="shared" ca="1" si="675"/>
        <v>2.6648636939429831</v>
      </c>
      <c r="BB154">
        <f t="shared" ca="1" si="676"/>
        <v>87.615839008031756</v>
      </c>
      <c r="BC154">
        <f t="shared" ca="1" si="677"/>
        <v>29.689381850270298</v>
      </c>
      <c r="BD154">
        <f t="shared" ca="1" si="678"/>
        <v>6.0437671221359066</v>
      </c>
      <c r="BE154">
        <f t="shared" ca="1" si="679"/>
        <v>0</v>
      </c>
      <c r="BF154">
        <f t="shared" ca="1" si="680"/>
        <v>0</v>
      </c>
      <c r="BG154">
        <f t="shared" ca="1" si="681"/>
        <v>0</v>
      </c>
      <c r="BH154">
        <f t="shared" ca="1" si="682"/>
        <v>4.2355262349845999</v>
      </c>
      <c r="BI154">
        <f t="shared" ca="1" si="683"/>
        <v>1.6613261736490665</v>
      </c>
      <c r="BJ154">
        <f t="shared" ca="1" si="684"/>
        <v>2.9269433651165464</v>
      </c>
      <c r="BK154">
        <f t="shared" ca="1" si="685"/>
        <v>0</v>
      </c>
      <c r="BL154">
        <f t="shared" ca="1" si="686"/>
        <v>0</v>
      </c>
      <c r="BM154">
        <f t="shared" ca="1" si="687"/>
        <v>10.07069784610543</v>
      </c>
      <c r="BN154">
        <f t="shared" ca="1" si="688"/>
        <v>10.07069784610543</v>
      </c>
      <c r="BO154">
        <f t="shared" ca="1" si="689"/>
        <v>9.6787149655734925</v>
      </c>
      <c r="BP154">
        <f t="shared" ca="1" si="690"/>
        <v>12.555791126565239</v>
      </c>
      <c r="BQ154">
        <f t="shared" ca="1" si="691"/>
        <v>45.07640278739283</v>
      </c>
      <c r="BR154">
        <f t="shared" ca="1" si="692"/>
        <v>0</v>
      </c>
      <c r="BS154">
        <f t="shared" ca="1" si="693"/>
        <v>0</v>
      </c>
      <c r="BT154">
        <f t="shared" ca="1" si="694"/>
        <v>1.6613261736490665</v>
      </c>
      <c r="BU154">
        <f t="shared" ca="1" si="695"/>
        <v>0</v>
      </c>
      <c r="BV154">
        <f t="shared" ca="1" si="696"/>
        <v>6.4968596843159396</v>
      </c>
      <c r="BW154">
        <f t="shared" ca="1" si="697"/>
        <v>0</v>
      </c>
      <c r="BX154">
        <f t="shared" ca="1" si="698"/>
        <v>33.698257885148365</v>
      </c>
      <c r="BY154">
        <f t="shared" ca="1" si="699"/>
        <v>0</v>
      </c>
      <c r="BZ154">
        <f t="shared" ca="1" si="700"/>
        <v>0</v>
      </c>
      <c r="CA154">
        <f t="shared" ca="1" si="701"/>
        <v>29.689381850270298</v>
      </c>
      <c r="CB154">
        <f t="shared" ca="1" si="702"/>
        <v>2.9269433651165464</v>
      </c>
      <c r="CC154">
        <f t="shared" ca="1" si="703"/>
        <v>0</v>
      </c>
      <c r="CD154">
        <f t="shared" ca="1" si="704"/>
        <v>0</v>
      </c>
      <c r="CE154">
        <f t="shared" ca="1" si="705"/>
        <v>1.6613261736490665</v>
      </c>
      <c r="CF154">
        <f t="shared" ca="1" si="706"/>
        <v>6.4968596843159396</v>
      </c>
      <c r="CG154">
        <f t="shared" ca="1" si="707"/>
        <v>3.8781472273639266</v>
      </c>
      <c r="CH154">
        <f t="shared" ca="1" si="708"/>
        <v>13.7880028287183</v>
      </c>
      <c r="CI154">
        <f t="shared" ca="1" si="709"/>
        <v>24.256659166087434</v>
      </c>
      <c r="CJ154">
        <f t="shared" ca="1" si="710"/>
        <v>4.2355262349845999</v>
      </c>
      <c r="CK154">
        <f t="shared" ca="1" si="711"/>
        <v>0</v>
      </c>
      <c r="CL154">
        <f t="shared" ca="1" si="712"/>
        <v>0</v>
      </c>
      <c r="CM154">
        <f t="shared" ca="1" si="713"/>
        <v>31.936666666666667</v>
      </c>
      <c r="CN154">
        <f t="shared" ca="1" si="714"/>
        <v>45.907859294472637</v>
      </c>
      <c r="CO154">
        <f t="shared" ca="1" si="715"/>
        <v>2.9269433651165464</v>
      </c>
      <c r="CP154">
        <f t="shared" ca="1" si="716"/>
        <v>0</v>
      </c>
      <c r="CQ154">
        <f t="shared" ca="1" si="717"/>
        <v>23.976640125261998</v>
      </c>
      <c r="CR154">
        <f t="shared" ca="1" si="718"/>
        <v>0</v>
      </c>
      <c r="CS154">
        <f t="shared" ca="1" si="719"/>
        <v>0</v>
      </c>
      <c r="CT154">
        <f t="shared" ca="1" si="720"/>
        <v>0</v>
      </c>
      <c r="CU154">
        <f t="shared" ca="1" si="721"/>
        <v>0</v>
      </c>
      <c r="CV154">
        <f t="shared" ca="1" si="722"/>
        <v>0</v>
      </c>
      <c r="CW154">
        <f t="shared" ca="1" si="723"/>
        <v>1.6613261736490665</v>
      </c>
      <c r="CX154">
        <f t="shared" ca="1" si="724"/>
        <v>12.4600775720059</v>
      </c>
      <c r="CY154">
        <f t="shared" ca="1" si="725"/>
        <v>73.740971592340557</v>
      </c>
      <c r="CZ154">
        <f t="shared" ca="1" si="726"/>
        <v>0</v>
      </c>
      <c r="DA154">
        <f t="shared" ca="1" si="727"/>
        <v>1.0798533950617266</v>
      </c>
      <c r="DB154">
        <f t="shared" ca="1" si="728"/>
        <v>0</v>
      </c>
      <c r="DC154">
        <f t="shared" ca="1" si="729"/>
        <v>-3.3967202066011537</v>
      </c>
      <c r="DD154">
        <f t="shared" ca="1" si="730"/>
        <v>-0.96136306374401326</v>
      </c>
      <c r="DE154">
        <f t="shared" ca="1" si="731"/>
        <v>-3.3373842592592529</v>
      </c>
      <c r="DF154">
        <f t="shared" ca="1" si="732"/>
        <v>-0.48832042076089666</v>
      </c>
      <c r="DG154">
        <f t="shared" ca="1" si="733"/>
        <v>-3.1092592592592569</v>
      </c>
      <c r="DH154">
        <f t="shared" ca="1" si="734"/>
        <v>0</v>
      </c>
      <c r="DI154">
        <f t="shared" ca="1" si="735"/>
        <v>0.15079365079365001</v>
      </c>
      <c r="DJ154">
        <f t="shared" ca="1" si="736"/>
        <v>9.6666666666666661</v>
      </c>
      <c r="DK154">
        <f t="shared" ca="1" si="737"/>
        <v>3</v>
      </c>
      <c r="DL154">
        <f t="shared" ca="1" si="738"/>
        <v>1.3333333333333333</v>
      </c>
      <c r="DM154">
        <f t="shared" ca="1" si="739"/>
        <v>0</v>
      </c>
      <c r="DN154">
        <f t="shared" ca="1" si="740"/>
        <v>0</v>
      </c>
      <c r="DO154">
        <f t="shared" ca="1" si="741"/>
        <v>0</v>
      </c>
      <c r="DP154">
        <f t="shared" ca="1" si="742"/>
        <v>0.66666666666666663</v>
      </c>
      <c r="DQ154">
        <f t="shared" ca="1" si="743"/>
        <v>0.33333333333333331</v>
      </c>
      <c r="DR154">
        <f t="shared" ca="1" si="744"/>
        <v>1</v>
      </c>
      <c r="DS154">
        <f t="shared" ca="1" si="745"/>
        <v>0.33333333333333331</v>
      </c>
      <c r="DT154">
        <f t="shared" ca="1" si="746"/>
        <v>1</v>
      </c>
      <c r="DU154">
        <f t="shared" ca="1" si="747"/>
        <v>3</v>
      </c>
      <c r="DV154">
        <f t="shared" ca="1" si="748"/>
        <v>2</v>
      </c>
      <c r="DW154">
        <f t="shared" ca="1" si="749"/>
        <v>0</v>
      </c>
      <c r="DX154">
        <f t="shared" ca="1" si="750"/>
        <v>0</v>
      </c>
      <c r="DY154">
        <f t="shared" ca="1" si="751"/>
        <v>0</v>
      </c>
      <c r="DZ154">
        <f t="shared" ca="1" si="752"/>
        <v>1</v>
      </c>
      <c r="EA154">
        <f t="shared" ca="1" si="753"/>
        <v>-2.6764333333333234</v>
      </c>
      <c r="EB154">
        <f t="shared" ca="1" si="754"/>
        <v>32.271099999999997</v>
      </c>
      <c r="EC154">
        <f t="shared" ca="1" si="755"/>
        <v>0</v>
      </c>
      <c r="ED154">
        <f t="shared" ca="1" si="756"/>
        <v>0</v>
      </c>
      <c r="EE154">
        <f t="shared" ca="1" si="757"/>
        <v>0</v>
      </c>
      <c r="EF154">
        <f t="shared" ca="1" si="758"/>
        <v>0</v>
      </c>
      <c r="EG154">
        <f t="shared" ca="1" si="759"/>
        <v>0</v>
      </c>
      <c r="EH154">
        <f t="shared" ca="1" si="760"/>
        <v>0.33333333333333331</v>
      </c>
      <c r="EI154">
        <f t="shared" ca="1" si="761"/>
        <v>0</v>
      </c>
      <c r="EJ154">
        <f t="shared" ca="1" si="762"/>
        <v>0</v>
      </c>
      <c r="EK154">
        <f t="shared" ca="1" si="763"/>
        <v>0</v>
      </c>
      <c r="EL154">
        <f t="shared" ca="1" si="764"/>
        <v>0</v>
      </c>
      <c r="EM154">
        <f t="shared" ca="1" si="765"/>
        <v>0</v>
      </c>
      <c r="EN154">
        <f t="shared" ca="1" si="766"/>
        <v>0</v>
      </c>
      <c r="EO154">
        <f t="shared" ca="1" si="767"/>
        <v>0</v>
      </c>
      <c r="EP154">
        <f t="shared" ca="1" si="768"/>
        <v>0</v>
      </c>
      <c r="EQ154">
        <f t="shared" ca="1" si="769"/>
        <v>0</v>
      </c>
      <c r="ER154">
        <f t="shared" ca="1" si="770"/>
        <v>0.33333333333333331</v>
      </c>
      <c r="ES154">
        <f t="shared" ca="1" si="771"/>
        <v>0</v>
      </c>
      <c r="ET154">
        <f t="shared" ca="1" si="772"/>
        <v>0</v>
      </c>
      <c r="EU154">
        <f t="shared" ca="1" si="773"/>
        <v>0</v>
      </c>
      <c r="EV154">
        <f t="shared" ca="1" si="774"/>
        <v>0</v>
      </c>
      <c r="EW154">
        <f t="shared" ca="1" si="775"/>
        <v>0</v>
      </c>
      <c r="EX154">
        <f t="shared" ca="1" si="776"/>
        <v>0</v>
      </c>
      <c r="EY154">
        <f t="shared" ca="1" si="777"/>
        <v>0</v>
      </c>
      <c r="EZ154">
        <f t="shared" ca="1" si="778"/>
        <v>0</v>
      </c>
      <c r="FA154">
        <f t="shared" ca="1" si="779"/>
        <v>0</v>
      </c>
      <c r="FB154">
        <f t="shared" ca="1" si="780"/>
        <v>0</v>
      </c>
      <c r="FC154">
        <f t="shared" ca="1" si="781"/>
        <v>0</v>
      </c>
      <c r="FD154">
        <f t="shared" ca="1" si="782"/>
        <v>0</v>
      </c>
      <c r="FE154">
        <f t="shared" ca="1" si="783"/>
        <v>0</v>
      </c>
      <c r="FF154">
        <f t="shared" ca="1" si="784"/>
        <v>0</v>
      </c>
      <c r="FG154">
        <f t="shared" ca="1" si="785"/>
        <v>0</v>
      </c>
      <c r="FH154">
        <f t="shared" ca="1" si="786"/>
        <v>0</v>
      </c>
      <c r="FI154">
        <f t="shared" ca="1" si="787"/>
        <v>0</v>
      </c>
      <c r="FJ154">
        <f t="shared" ca="1" si="788"/>
        <v>0</v>
      </c>
      <c r="FK154">
        <f t="shared" ca="1" si="789"/>
        <v>0.66666666666666663</v>
      </c>
      <c r="FL154">
        <f t="shared" ca="1" si="790"/>
        <v>0</v>
      </c>
      <c r="FM154">
        <f t="shared" ca="1" si="791"/>
        <v>0</v>
      </c>
      <c r="FN154">
        <f t="shared" ca="1" si="792"/>
        <v>0</v>
      </c>
      <c r="FO154">
        <f t="shared" ca="1" si="793"/>
        <v>0</v>
      </c>
      <c r="FP154">
        <f t="shared" ca="1" si="794"/>
        <v>0</v>
      </c>
      <c r="FQ154">
        <f t="shared" ca="1" si="795"/>
        <v>0</v>
      </c>
      <c r="FR154">
        <f t="shared" ca="1" si="796"/>
        <v>0</v>
      </c>
      <c r="FS154">
        <f t="shared" ca="1" si="797"/>
        <v>0</v>
      </c>
      <c r="FT154">
        <f t="shared" ca="1" si="798"/>
        <v>0</v>
      </c>
      <c r="FU154">
        <f t="shared" ca="1" si="799"/>
        <v>1.6666666666666667</v>
      </c>
      <c r="FV154">
        <f t="shared" ca="1" si="800"/>
        <v>0</v>
      </c>
      <c r="FW154">
        <f t="shared" ca="1" si="801"/>
        <v>0</v>
      </c>
      <c r="FX154">
        <f t="shared" ca="1" si="802"/>
        <v>0</v>
      </c>
      <c r="FY154">
        <f t="shared" ca="1" si="803"/>
        <v>0</v>
      </c>
      <c r="FZ154">
        <f t="shared" ca="1" si="804"/>
        <v>0</v>
      </c>
      <c r="GA154">
        <f t="shared" ca="1" si="805"/>
        <v>0</v>
      </c>
      <c r="GB154">
        <f t="shared" ca="1" si="806"/>
        <v>0</v>
      </c>
      <c r="GC154">
        <f t="shared" ca="1" si="807"/>
        <v>0</v>
      </c>
      <c r="GD154">
        <f t="shared" ca="1" si="808"/>
        <v>0</v>
      </c>
      <c r="GE154">
        <f t="shared" ca="1" si="809"/>
        <v>0</v>
      </c>
      <c r="GF154">
        <f t="shared" ca="1" si="810"/>
        <v>0</v>
      </c>
      <c r="GG154">
        <f t="shared" ca="1" si="811"/>
        <v>0</v>
      </c>
      <c r="GH154">
        <f t="shared" ca="1" si="812"/>
        <v>0</v>
      </c>
      <c r="GI154">
        <f t="shared" ca="1" si="813"/>
        <v>0</v>
      </c>
      <c r="GJ154">
        <f t="shared" ca="1" si="814"/>
        <v>0</v>
      </c>
      <c r="GK154">
        <f t="shared" ca="1" si="815"/>
        <v>0</v>
      </c>
      <c r="GL154">
        <f t="shared" ca="1" si="816"/>
        <v>0</v>
      </c>
      <c r="GM154">
        <f t="shared" ca="1" si="817"/>
        <v>0</v>
      </c>
      <c r="GN154">
        <f t="shared" ca="1" si="818"/>
        <v>0</v>
      </c>
      <c r="GO154">
        <f t="shared" ca="1" si="819"/>
        <v>0</v>
      </c>
      <c r="GP154">
        <f t="shared" ca="1" si="820"/>
        <v>0</v>
      </c>
      <c r="GQ154">
        <f t="shared" ca="1" si="821"/>
        <v>0</v>
      </c>
      <c r="GR154">
        <f t="shared" ca="1" si="822"/>
        <v>0</v>
      </c>
      <c r="GS154">
        <f t="shared" ca="1" si="823"/>
        <v>0</v>
      </c>
      <c r="GT154">
        <f t="shared" ca="1" si="824"/>
        <v>0</v>
      </c>
      <c r="GU154">
        <f t="shared" ca="1" si="825"/>
        <v>0</v>
      </c>
      <c r="GV154">
        <f t="shared" ca="1" si="826"/>
        <v>0</v>
      </c>
      <c r="GW154">
        <f t="shared" ca="1" si="827"/>
        <v>0</v>
      </c>
      <c r="GX154">
        <f t="shared" ca="1" si="828"/>
        <v>0.33333333333333331</v>
      </c>
      <c r="GY154">
        <f t="shared" ca="1" si="829"/>
        <v>1</v>
      </c>
      <c r="GZ154">
        <f t="shared" ca="1" si="830"/>
        <v>0</v>
      </c>
      <c r="HA154">
        <f t="shared" ca="1" si="831"/>
        <v>0</v>
      </c>
      <c r="HB154">
        <f t="shared" ca="1" si="832"/>
        <v>0</v>
      </c>
      <c r="HC154">
        <f t="shared" ca="1" si="833"/>
        <v>0</v>
      </c>
      <c r="HD154">
        <f t="shared" ca="1" si="834"/>
        <v>0</v>
      </c>
      <c r="HE154">
        <f t="shared" ca="1" si="835"/>
        <v>0</v>
      </c>
      <c r="HF154">
        <f t="shared" ca="1" si="836"/>
        <v>0</v>
      </c>
      <c r="HG154">
        <f t="shared" ca="1" si="837"/>
        <v>0</v>
      </c>
      <c r="HH154">
        <f t="shared" ca="1" si="838"/>
        <v>0</v>
      </c>
      <c r="HI154">
        <f t="shared" ca="1" si="839"/>
        <v>0</v>
      </c>
    </row>
    <row r="155" spans="2:217" x14ac:dyDescent="0.2">
      <c r="B155" s="2">
        <v>45384</v>
      </c>
      <c r="C155">
        <v>1</v>
      </c>
      <c r="D155">
        <v>2</v>
      </c>
      <c r="E155">
        <v>36</v>
      </c>
      <c r="F155">
        <v>20</v>
      </c>
      <c r="G155" s="5">
        <v>1486</v>
      </c>
      <c r="H155">
        <f t="shared" ca="1" si="630"/>
        <v>6.666666666666667</v>
      </c>
      <c r="I155">
        <f t="shared" ca="1" si="631"/>
        <v>13.666666666666666</v>
      </c>
      <c r="J155">
        <f t="shared" ca="1" si="632"/>
        <v>7.8317052469135797</v>
      </c>
      <c r="K155">
        <f t="shared" ca="1" si="633"/>
        <v>-3.7736882716049305</v>
      </c>
      <c r="L155">
        <f t="shared" ca="1" si="634"/>
        <v>7.8317052469135797</v>
      </c>
      <c r="M155">
        <f t="shared" ca="1" si="635"/>
        <v>0</v>
      </c>
      <c r="N155">
        <f t="shared" ca="1" si="636"/>
        <v>0.50788401522726467</v>
      </c>
      <c r="O155">
        <f t="shared" ca="1" si="637"/>
        <v>239.42933333333335</v>
      </c>
      <c r="P155">
        <f t="shared" ca="1" si="638"/>
        <v>225.65333333333237</v>
      </c>
      <c r="Q155">
        <f t="shared" ca="1" si="639"/>
        <v>239.34884710399999</v>
      </c>
      <c r="R155">
        <f t="shared" ca="1" si="640"/>
        <v>54</v>
      </c>
      <c r="S155">
        <f t="shared" ca="1" si="641"/>
        <v>0</v>
      </c>
      <c r="T155">
        <f t="shared" ca="1" si="642"/>
        <v>0.34410848300804936</v>
      </c>
      <c r="U155">
        <f t="shared" ca="1" si="643"/>
        <v>-1</v>
      </c>
      <c r="V155">
        <f t="shared" ca="1" si="644"/>
        <v>1</v>
      </c>
      <c r="W155">
        <f t="shared" ca="1" si="645"/>
        <v>0.34410848300804936</v>
      </c>
      <c r="X155">
        <f t="shared" ca="1" si="646"/>
        <v>1.7777777777777732</v>
      </c>
      <c r="Y155">
        <f t="shared" ca="1" si="647"/>
        <v>2.5185185185185133</v>
      </c>
      <c r="Z155">
        <f t="shared" ca="1" si="648"/>
        <v>3.1481481481481399</v>
      </c>
      <c r="AA155">
        <f t="shared" ca="1" si="649"/>
        <v>-1.6921429217374435E-15</v>
      </c>
      <c r="AB155">
        <f t="shared" ca="1" si="650"/>
        <v>-0.21461498549262667</v>
      </c>
      <c r="AC155">
        <f t="shared" ca="1" si="651"/>
        <v>-0.37903843375411467</v>
      </c>
      <c r="AD155">
        <f t="shared" ca="1" si="652"/>
        <v>-2.6922135785665695</v>
      </c>
      <c r="AE155">
        <f t="shared" ca="1" si="653"/>
        <v>-0.37629643599692142</v>
      </c>
      <c r="AF155">
        <f t="shared" ca="1" si="654"/>
        <v>-3.3186106192833833</v>
      </c>
      <c r="AG155">
        <f t="shared" ca="1" si="655"/>
        <v>-3.5823085428943729E-16</v>
      </c>
      <c r="AH155">
        <f t="shared" ca="1" si="656"/>
        <v>-1.8925036008706899</v>
      </c>
      <c r="AI155">
        <f t="shared" ca="1" si="657"/>
        <v>4.8033301249856099E-6</v>
      </c>
      <c r="AJ155">
        <f t="shared" ca="1" si="658"/>
        <v>487.84488835996603</v>
      </c>
      <c r="AK155">
        <f t="shared" ca="1" si="659"/>
        <v>17.864619375711534</v>
      </c>
      <c r="AL155">
        <f t="shared" ca="1" si="660"/>
        <v>17.9742492670091</v>
      </c>
      <c r="AM155">
        <f t="shared" ca="1" si="661"/>
        <v>6.46508089151882</v>
      </c>
      <c r="AN155">
        <f t="shared" ca="1" si="662"/>
        <v>9.1659687085381236</v>
      </c>
      <c r="AO155">
        <f t="shared" ca="1" si="663"/>
        <v>8.630985449416503</v>
      </c>
      <c r="AP155">
        <f t="shared" ca="1" si="664"/>
        <v>1.9560113295832899</v>
      </c>
      <c r="AQ155">
        <f t="shared" ca="1" si="665"/>
        <v>1.0986067977499701</v>
      </c>
      <c r="AR155">
        <f t="shared" ca="1" si="666"/>
        <v>1.0986067977499701</v>
      </c>
      <c r="AS155">
        <f t="shared" ca="1" si="667"/>
        <v>0.60080623127081367</v>
      </c>
      <c r="AT155">
        <f t="shared" ca="1" si="668"/>
        <v>0.60080623127081367</v>
      </c>
      <c r="AU155">
        <f t="shared" ca="1" si="669"/>
        <v>0.29831978230207301</v>
      </c>
      <c r="AV155">
        <f t="shared" ca="1" si="670"/>
        <v>0.29831978230207301</v>
      </c>
      <c r="AW155">
        <f t="shared" ca="1" si="671"/>
        <v>0.40666666666666668</v>
      </c>
      <c r="AX155">
        <f t="shared" ca="1" si="672"/>
        <v>22118.515523483806</v>
      </c>
      <c r="AY155">
        <f t="shared" ca="1" si="673"/>
        <v>1.4389313493598468</v>
      </c>
      <c r="AZ155">
        <f t="shared" ca="1" si="674"/>
        <v>5.2132590353809265</v>
      </c>
      <c r="BA155">
        <f t="shared" ca="1" si="675"/>
        <v>3.189465981613997</v>
      </c>
      <c r="BB155">
        <f t="shared" ca="1" si="676"/>
        <v>92.813162624721642</v>
      </c>
      <c r="BC155">
        <f t="shared" ca="1" si="677"/>
        <v>29.689381850270298</v>
      </c>
      <c r="BD155">
        <f t="shared" ca="1" si="678"/>
        <v>2.16561989477198</v>
      </c>
      <c r="BE155">
        <f t="shared" ca="1" si="679"/>
        <v>0</v>
      </c>
      <c r="BF155">
        <f t="shared" ca="1" si="680"/>
        <v>0</v>
      </c>
      <c r="BG155">
        <f t="shared" ca="1" si="681"/>
        <v>0</v>
      </c>
      <c r="BH155">
        <f t="shared" ca="1" si="682"/>
        <v>4.2355262349845999</v>
      </c>
      <c r="BI155">
        <f t="shared" ca="1" si="683"/>
        <v>1.6613261736490665</v>
      </c>
      <c r="BJ155">
        <f t="shared" ca="1" si="684"/>
        <v>0</v>
      </c>
      <c r="BK155">
        <f t="shared" ca="1" si="685"/>
        <v>0</v>
      </c>
      <c r="BL155">
        <f t="shared" ca="1" si="686"/>
        <v>0</v>
      </c>
      <c r="BM155">
        <f t="shared" ca="1" si="687"/>
        <v>14.759989371879831</v>
      </c>
      <c r="BN155">
        <f t="shared" ca="1" si="688"/>
        <v>10.511372770993564</v>
      </c>
      <c r="BO155">
        <f t="shared" ca="1" si="689"/>
        <v>19.951281839932435</v>
      </c>
      <c r="BP155">
        <f t="shared" ca="1" si="690"/>
        <v>8.900434976778028</v>
      </c>
      <c r="BQ155">
        <f t="shared" ca="1" si="691"/>
        <v>48.546332684403971</v>
      </c>
      <c r="BR155">
        <f t="shared" ca="1" si="692"/>
        <v>0</v>
      </c>
      <c r="BS155">
        <f t="shared" ca="1" si="693"/>
        <v>0</v>
      </c>
      <c r="BT155">
        <f t="shared" ca="1" si="694"/>
        <v>1.6613261736490665</v>
      </c>
      <c r="BU155">
        <f t="shared" ca="1" si="695"/>
        <v>3.92930512357538</v>
      </c>
      <c r="BV155">
        <f t="shared" ca="1" si="696"/>
        <v>23.408702899203178</v>
      </c>
      <c r="BW155">
        <f t="shared" ca="1" si="697"/>
        <v>4.3312397895439601</v>
      </c>
      <c r="BX155">
        <f t="shared" ca="1" si="698"/>
        <v>9.9980264428843668</v>
      </c>
      <c r="BY155">
        <f t="shared" ca="1" si="699"/>
        <v>0</v>
      </c>
      <c r="BZ155">
        <f t="shared" ca="1" si="700"/>
        <v>0</v>
      </c>
      <c r="CA155">
        <f t="shared" ca="1" si="701"/>
        <v>29.689381850270298</v>
      </c>
      <c r="CB155">
        <f t="shared" ca="1" si="702"/>
        <v>0</v>
      </c>
      <c r="CC155">
        <f t="shared" ca="1" si="703"/>
        <v>0</v>
      </c>
      <c r="CD155">
        <f t="shared" ca="1" si="704"/>
        <v>0</v>
      </c>
      <c r="CE155">
        <f t="shared" ca="1" si="705"/>
        <v>5.9925659631930266</v>
      </c>
      <c r="CF155">
        <f t="shared" ca="1" si="706"/>
        <v>2.16561989477198</v>
      </c>
      <c r="CG155">
        <f t="shared" ca="1" si="707"/>
        <v>3.92930512357538</v>
      </c>
      <c r="CH155">
        <f t="shared" ca="1" si="708"/>
        <v>37.71899143414597</v>
      </c>
      <c r="CI155">
        <f t="shared" ca="1" si="709"/>
        <v>8.1435426123186989</v>
      </c>
      <c r="CJ155">
        <f t="shared" ca="1" si="710"/>
        <v>4.2355262349845999</v>
      </c>
      <c r="CK155">
        <f t="shared" ca="1" si="711"/>
        <v>0</v>
      </c>
      <c r="CL155">
        <f t="shared" ca="1" si="712"/>
        <v>0</v>
      </c>
      <c r="CM155">
        <f t="shared" ca="1" si="713"/>
        <v>31.936666666666667</v>
      </c>
      <c r="CN155">
        <f t="shared" ca="1" si="714"/>
        <v>47.380015980215234</v>
      </c>
      <c r="CO155">
        <f t="shared" ca="1" si="715"/>
        <v>0</v>
      </c>
      <c r="CP155">
        <f t="shared" ca="1" si="716"/>
        <v>0</v>
      </c>
      <c r="CQ155">
        <f t="shared" ca="1" si="717"/>
        <v>23.976640125261998</v>
      </c>
      <c r="CR155">
        <f t="shared" ca="1" si="718"/>
        <v>0</v>
      </c>
      <c r="CS155">
        <f t="shared" ca="1" si="719"/>
        <v>0</v>
      </c>
      <c r="CT155">
        <f t="shared" ca="1" si="720"/>
        <v>0</v>
      </c>
      <c r="CU155">
        <f t="shared" ca="1" si="721"/>
        <v>0</v>
      </c>
      <c r="CV155">
        <f t="shared" ca="1" si="722"/>
        <v>0</v>
      </c>
      <c r="CW155">
        <f t="shared" ca="1" si="723"/>
        <v>1.6613261736490665</v>
      </c>
      <c r="CX155">
        <f t="shared" ca="1" si="724"/>
        <v>18.856950834133567</v>
      </c>
      <c r="CY155">
        <f t="shared" ca="1" si="725"/>
        <v>102.55609284454464</v>
      </c>
      <c r="CZ155">
        <f t="shared" ca="1" si="726"/>
        <v>0</v>
      </c>
      <c r="DA155">
        <f t="shared" ca="1" si="727"/>
        <v>1.0798533950617266</v>
      </c>
      <c r="DB155">
        <f t="shared" ca="1" si="728"/>
        <v>0</v>
      </c>
      <c r="DC155">
        <f t="shared" ca="1" si="729"/>
        <v>-3.1120414462081065</v>
      </c>
      <c r="DD155">
        <f t="shared" ca="1" si="730"/>
        <v>-2.7706018518518469</v>
      </c>
      <c r="DE155">
        <f t="shared" ca="1" si="731"/>
        <v>-0.49920524691357998</v>
      </c>
      <c r="DF155">
        <f t="shared" ca="1" si="732"/>
        <v>-13.65656683043583</v>
      </c>
      <c r="DG155">
        <f t="shared" ca="1" si="733"/>
        <v>-3.7364197530864165</v>
      </c>
      <c r="DH155">
        <f t="shared" ca="1" si="734"/>
        <v>0</v>
      </c>
      <c r="DI155">
        <f t="shared" ca="1" si="735"/>
        <v>0.72222222222222199</v>
      </c>
      <c r="DJ155">
        <f t="shared" ca="1" si="736"/>
        <v>9</v>
      </c>
      <c r="DK155">
        <f t="shared" ca="1" si="737"/>
        <v>3</v>
      </c>
      <c r="DL155">
        <f t="shared" ca="1" si="738"/>
        <v>1.3333333333333333</v>
      </c>
      <c r="DM155">
        <f t="shared" ca="1" si="739"/>
        <v>0.66666666666666663</v>
      </c>
      <c r="DN155">
        <f t="shared" ca="1" si="740"/>
        <v>0</v>
      </c>
      <c r="DO155">
        <f t="shared" ca="1" si="741"/>
        <v>0.66666666666666663</v>
      </c>
      <c r="DP155">
        <f t="shared" ca="1" si="742"/>
        <v>0</v>
      </c>
      <c r="DQ155">
        <f t="shared" ca="1" si="743"/>
        <v>0.33333333333333331</v>
      </c>
      <c r="DR155">
        <f t="shared" ca="1" si="744"/>
        <v>0.33333333333333331</v>
      </c>
      <c r="DS155">
        <f t="shared" ca="1" si="745"/>
        <v>0.33333333333333331</v>
      </c>
      <c r="DT155">
        <f t="shared" ca="1" si="746"/>
        <v>1</v>
      </c>
      <c r="DU155">
        <f t="shared" ca="1" si="747"/>
        <v>2.3333333333333335</v>
      </c>
      <c r="DV155">
        <f t="shared" ca="1" si="748"/>
        <v>2</v>
      </c>
      <c r="DW155">
        <f t="shared" ca="1" si="749"/>
        <v>0.66666666666666663</v>
      </c>
      <c r="DX155">
        <f t="shared" ca="1" si="750"/>
        <v>0</v>
      </c>
      <c r="DY155">
        <f t="shared" ca="1" si="751"/>
        <v>0.66666666666666663</v>
      </c>
      <c r="DZ155">
        <f t="shared" ca="1" si="752"/>
        <v>1</v>
      </c>
      <c r="EA155">
        <f t="shared" ca="1" si="753"/>
        <v>-2.5157666666666567</v>
      </c>
      <c r="EB155">
        <f t="shared" ca="1" si="754"/>
        <v>33.163099999999936</v>
      </c>
      <c r="EC155">
        <f t="shared" ca="1" si="755"/>
        <v>0</v>
      </c>
      <c r="ED155">
        <f t="shared" ca="1" si="756"/>
        <v>0</v>
      </c>
      <c r="EE155">
        <f t="shared" ca="1" si="757"/>
        <v>0</v>
      </c>
      <c r="EF155">
        <f t="shared" ca="1" si="758"/>
        <v>0</v>
      </c>
      <c r="EG155">
        <f t="shared" ca="1" si="759"/>
        <v>0</v>
      </c>
      <c r="EH155">
        <f t="shared" ca="1" si="760"/>
        <v>0.33333333333333331</v>
      </c>
      <c r="EI155">
        <f t="shared" ca="1" si="761"/>
        <v>0</v>
      </c>
      <c r="EJ155">
        <f t="shared" ca="1" si="762"/>
        <v>0</v>
      </c>
      <c r="EK155">
        <f t="shared" ca="1" si="763"/>
        <v>0</v>
      </c>
      <c r="EL155">
        <f t="shared" ca="1" si="764"/>
        <v>0</v>
      </c>
      <c r="EM155">
        <f t="shared" ca="1" si="765"/>
        <v>0</v>
      </c>
      <c r="EN155">
        <f t="shared" ca="1" si="766"/>
        <v>0</v>
      </c>
      <c r="EO155">
        <f t="shared" ca="1" si="767"/>
        <v>0</v>
      </c>
      <c r="EP155">
        <f t="shared" ca="1" si="768"/>
        <v>0</v>
      </c>
      <c r="EQ155">
        <f t="shared" ca="1" si="769"/>
        <v>0</v>
      </c>
      <c r="ER155">
        <f t="shared" ca="1" si="770"/>
        <v>0.33333333333333331</v>
      </c>
      <c r="ES155">
        <f t="shared" ca="1" si="771"/>
        <v>0</v>
      </c>
      <c r="ET155">
        <f t="shared" ca="1" si="772"/>
        <v>0</v>
      </c>
      <c r="EU155">
        <f t="shared" ca="1" si="773"/>
        <v>0</v>
      </c>
      <c r="EV155">
        <f t="shared" ca="1" si="774"/>
        <v>0</v>
      </c>
      <c r="EW155">
        <f t="shared" ca="1" si="775"/>
        <v>0</v>
      </c>
      <c r="EX155">
        <f t="shared" ca="1" si="776"/>
        <v>0</v>
      </c>
      <c r="EY155">
        <f t="shared" ca="1" si="777"/>
        <v>0</v>
      </c>
      <c r="EZ155">
        <f t="shared" ca="1" si="778"/>
        <v>0</v>
      </c>
      <c r="FA155">
        <f t="shared" ca="1" si="779"/>
        <v>0</v>
      </c>
      <c r="FB155">
        <f t="shared" ca="1" si="780"/>
        <v>0</v>
      </c>
      <c r="FC155">
        <f t="shared" ca="1" si="781"/>
        <v>0</v>
      </c>
      <c r="FD155">
        <f t="shared" ca="1" si="782"/>
        <v>0</v>
      </c>
      <c r="FE155">
        <f t="shared" ca="1" si="783"/>
        <v>0</v>
      </c>
      <c r="FF155">
        <f t="shared" ca="1" si="784"/>
        <v>0</v>
      </c>
      <c r="FG155">
        <f t="shared" ca="1" si="785"/>
        <v>0</v>
      </c>
      <c r="FH155">
        <f t="shared" ca="1" si="786"/>
        <v>0</v>
      </c>
      <c r="FI155">
        <f t="shared" ca="1" si="787"/>
        <v>0</v>
      </c>
      <c r="FJ155">
        <f t="shared" ca="1" si="788"/>
        <v>0</v>
      </c>
      <c r="FK155">
        <f t="shared" ca="1" si="789"/>
        <v>0</v>
      </c>
      <c r="FL155">
        <f t="shared" ca="1" si="790"/>
        <v>0</v>
      </c>
      <c r="FM155">
        <f t="shared" ca="1" si="791"/>
        <v>0</v>
      </c>
      <c r="FN155">
        <f t="shared" ca="1" si="792"/>
        <v>0</v>
      </c>
      <c r="FO155">
        <f t="shared" ca="1" si="793"/>
        <v>0</v>
      </c>
      <c r="FP155">
        <f t="shared" ca="1" si="794"/>
        <v>0</v>
      </c>
      <c r="FQ155">
        <f t="shared" ca="1" si="795"/>
        <v>0</v>
      </c>
      <c r="FR155">
        <f t="shared" ca="1" si="796"/>
        <v>0</v>
      </c>
      <c r="FS155">
        <f t="shared" ca="1" si="797"/>
        <v>0</v>
      </c>
      <c r="FT155">
        <f t="shared" ca="1" si="798"/>
        <v>0</v>
      </c>
      <c r="FU155">
        <f t="shared" ca="1" si="799"/>
        <v>1</v>
      </c>
      <c r="FV155">
        <f t="shared" ca="1" si="800"/>
        <v>0</v>
      </c>
      <c r="FW155">
        <f t="shared" ca="1" si="801"/>
        <v>0</v>
      </c>
      <c r="FX155">
        <f t="shared" ca="1" si="802"/>
        <v>0</v>
      </c>
      <c r="FY155">
        <f t="shared" ca="1" si="803"/>
        <v>0</v>
      </c>
      <c r="FZ155">
        <f t="shared" ca="1" si="804"/>
        <v>0</v>
      </c>
      <c r="GA155">
        <f t="shared" ca="1" si="805"/>
        <v>0</v>
      </c>
      <c r="GB155">
        <f t="shared" ca="1" si="806"/>
        <v>0</v>
      </c>
      <c r="GC155">
        <f t="shared" ca="1" si="807"/>
        <v>0</v>
      </c>
      <c r="GD155">
        <f t="shared" ca="1" si="808"/>
        <v>0</v>
      </c>
      <c r="GE155">
        <f t="shared" ca="1" si="809"/>
        <v>0</v>
      </c>
      <c r="GF155">
        <f t="shared" ca="1" si="810"/>
        <v>0</v>
      </c>
      <c r="GG155">
        <f t="shared" ca="1" si="811"/>
        <v>0</v>
      </c>
      <c r="GH155">
        <f t="shared" ca="1" si="812"/>
        <v>0</v>
      </c>
      <c r="GI155">
        <f t="shared" ca="1" si="813"/>
        <v>0</v>
      </c>
      <c r="GJ155">
        <f t="shared" ca="1" si="814"/>
        <v>0</v>
      </c>
      <c r="GK155">
        <f t="shared" ca="1" si="815"/>
        <v>0</v>
      </c>
      <c r="GL155">
        <f t="shared" ca="1" si="816"/>
        <v>0</v>
      </c>
      <c r="GM155">
        <f t="shared" ca="1" si="817"/>
        <v>0</v>
      </c>
      <c r="GN155">
        <f t="shared" ca="1" si="818"/>
        <v>0</v>
      </c>
      <c r="GO155">
        <f t="shared" ca="1" si="819"/>
        <v>0</v>
      </c>
      <c r="GP155">
        <f t="shared" ca="1" si="820"/>
        <v>0</v>
      </c>
      <c r="GQ155">
        <f t="shared" ca="1" si="821"/>
        <v>0</v>
      </c>
      <c r="GR155">
        <f t="shared" ca="1" si="822"/>
        <v>0</v>
      </c>
      <c r="GS155">
        <f t="shared" ca="1" si="823"/>
        <v>0</v>
      </c>
      <c r="GT155">
        <f t="shared" ca="1" si="824"/>
        <v>0</v>
      </c>
      <c r="GU155">
        <f t="shared" ca="1" si="825"/>
        <v>0</v>
      </c>
      <c r="GV155">
        <f t="shared" ca="1" si="826"/>
        <v>0</v>
      </c>
      <c r="GW155">
        <f t="shared" ca="1" si="827"/>
        <v>0</v>
      </c>
      <c r="GX155">
        <f t="shared" ca="1" si="828"/>
        <v>0.33333333333333331</v>
      </c>
      <c r="GY155">
        <f t="shared" ca="1" si="829"/>
        <v>1</v>
      </c>
      <c r="GZ155">
        <f t="shared" ca="1" si="830"/>
        <v>0</v>
      </c>
      <c r="HA155">
        <f t="shared" ca="1" si="831"/>
        <v>0</v>
      </c>
      <c r="HB155">
        <f t="shared" ca="1" si="832"/>
        <v>0</v>
      </c>
      <c r="HC155">
        <f t="shared" ca="1" si="833"/>
        <v>0</v>
      </c>
      <c r="HD155">
        <f t="shared" ca="1" si="834"/>
        <v>0</v>
      </c>
      <c r="HE155">
        <f t="shared" ca="1" si="835"/>
        <v>0</v>
      </c>
      <c r="HF155">
        <f t="shared" ca="1" si="836"/>
        <v>0</v>
      </c>
      <c r="HG155">
        <f t="shared" ca="1" si="837"/>
        <v>0</v>
      </c>
      <c r="HH155">
        <f t="shared" ca="1" si="838"/>
        <v>0</v>
      </c>
      <c r="HI155">
        <f t="shared" ca="1" si="839"/>
        <v>0</v>
      </c>
    </row>
    <row r="156" spans="2:217" x14ac:dyDescent="0.2">
      <c r="B156" s="2">
        <v>45385</v>
      </c>
      <c r="C156">
        <v>1</v>
      </c>
      <c r="D156">
        <v>1</v>
      </c>
      <c r="E156">
        <v>32</v>
      </c>
      <c r="F156">
        <v>17</v>
      </c>
      <c r="G156" s="5">
        <v>784</v>
      </c>
      <c r="H156">
        <f t="shared" ref="H156:H203" ca="1" si="840">(INDIRECT("h"&amp;$E156)*$C156+INDIRECT("h"&amp;$F156)*$D156)/($C156+$D156)</f>
        <v>8.5</v>
      </c>
      <c r="I156">
        <f t="shared" ref="I156:I203" ca="1" si="841">(INDIRECT("i"&amp;$E156)*$C156+INDIRECT("i"&amp;$F156)*$D156)/($C156+$D156)</f>
        <v>14</v>
      </c>
      <c r="J156">
        <f t="shared" ref="J156:J203" ca="1" si="842">(INDIRECT("j"&amp;$E156)*$C156+INDIRECT("j"&amp;$F156)*$D156)/($C156+$D156)</f>
        <v>7.7342361111111053</v>
      </c>
      <c r="K156">
        <f t="shared" ref="K156:K203" ca="1" si="843">(INDIRECT("k"&amp;$E156)*$C156+INDIRECT("k"&amp;$F156)*$D156)/($C156+$D156)</f>
        <v>-3.6710778061224452</v>
      </c>
      <c r="L156">
        <f t="shared" ref="L156:L203" ca="1" si="844">(INDIRECT("l"&amp;$E156)*$C156+INDIRECT("l"&amp;$F156)*$D156)/($C156+$D156)</f>
        <v>7.7342361111111053</v>
      </c>
      <c r="M156">
        <f t="shared" ref="M156:M203" ca="1" si="845">(INDIRECT("m"&amp;$E156)*$C156+INDIRECT("m"&amp;$F156)*$D156)/($C156+$D156)</f>
        <v>0</v>
      </c>
      <c r="N156">
        <f t="shared" ref="N156:N203" ca="1" si="846">(INDIRECT("n"&amp;$E156)*$C156+INDIRECT("n"&amp;$F156)*$D156)/($C156+$D156)</f>
        <v>0.50452662609101651</v>
      </c>
      <c r="O156">
        <f t="shared" ref="O156:O203" ca="1" si="847">(INDIRECT("o"&amp;$E156)*$C156+INDIRECT("o"&amp;$F156)*$D156)/($C156+$D156)</f>
        <v>320.56849999999901</v>
      </c>
      <c r="P156">
        <f t="shared" ref="P156:P203" ca="1" si="848">(INDIRECT("p"&amp;$E156)*$C156+INDIRECT("p"&amp;$F156)*$D156)/($C156+$D156)</f>
        <v>306.45650000000001</v>
      </c>
      <c r="Q156">
        <f t="shared" ref="Q156:Q203" ca="1" si="849">(INDIRECT("q"&amp;$E156)*$C156+INDIRECT("q"&amp;$F156)*$D156)/($C156+$D156)</f>
        <v>320.46960823795501</v>
      </c>
      <c r="R156">
        <f t="shared" ref="R156:R203" ca="1" si="850">(INDIRECT("r"&amp;$E156)*$C156+INDIRECT("r"&amp;$F156)*$D156)/($C156+$D156)</f>
        <v>64</v>
      </c>
      <c r="S156">
        <f t="shared" ref="S156:S203" ca="1" si="851">(INDIRECT("s"&amp;$E156)*$C156+INDIRECT("s"&amp;$F156)*$D156)/($C156+$D156)</f>
        <v>0</v>
      </c>
      <c r="T156">
        <f t="shared" ref="T156:T203" ca="1" si="852">(INDIRECT("t"&amp;$E156)*$C156+INDIRECT("t"&amp;$F156)*$D156)/($C156+$D156)</f>
        <v>0.34415104482989245</v>
      </c>
      <c r="U156">
        <f t="shared" ref="U156:U203" ca="1" si="853">(INDIRECT("u"&amp;$E156)*$C156+INDIRECT("u"&amp;$F156)*$D156)/($C156+$D156)</f>
        <v>-1</v>
      </c>
      <c r="V156">
        <f t="shared" ref="V156:V203" ca="1" si="854">(INDIRECT("v"&amp;$E156)*$C156+INDIRECT("v"&amp;$F156)*$D156)/($C156+$D156)</f>
        <v>1</v>
      </c>
      <c r="W156">
        <f t="shared" ref="W156:W203" ca="1" si="855">(INDIRECT("w"&amp;$E156)*$C156+INDIRECT("w"&amp;$F156)*$D156)/($C156+$D156)</f>
        <v>0.34415104482989245</v>
      </c>
      <c r="X156">
        <f t="shared" ref="X156:X203" ca="1" si="856">(INDIRECT("x"&amp;$E156)*$C156+INDIRECT("x"&amp;$F156)*$D156)/($C156+$D156)</f>
        <v>1.3376068376068351</v>
      </c>
      <c r="Y156">
        <f t="shared" ref="Y156:Y203" ca="1" si="857">(INDIRECT("y"&amp;$E156)*$C156+INDIRECT("y"&amp;$F156)*$D156)/($C156+$D156)</f>
        <v>2.1111111111111098</v>
      </c>
      <c r="Z156">
        <f t="shared" ref="Z156:Z203" ca="1" si="858">(INDIRECT("z"&amp;$E156)*$C156+INDIRECT("z"&amp;$F156)*$D156)/($C156+$D156)</f>
        <v>2.8119658119658051</v>
      </c>
      <c r="AA156">
        <f t="shared" ref="AA156:AA203" ca="1" si="859">(INDIRECT("aa"&amp;$E156)*$C156+INDIRECT("aa"&amp;$F156)*$D156)/($C156+$D156)</f>
        <v>5.0506034302043989</v>
      </c>
      <c r="AB156">
        <f t="shared" ref="AB156:AB203" ca="1" si="860">(INDIRECT("ab"&amp;$E156)*$C156+INDIRECT("ab"&amp;$F156)*$D156)/($C156+$D156)</f>
        <v>-0.23109828608058802</v>
      </c>
      <c r="AC156">
        <f t="shared" ref="AC156:AC203" ca="1" si="861">(INDIRECT("ac"&amp;$E156)*$C156+INDIRECT("ac"&amp;$F156)*$D156)/($C156+$D156)</f>
        <v>-0.3899582306237111</v>
      </c>
      <c r="AD156">
        <f t="shared" ref="AD156:AD203" ca="1" si="862">(INDIRECT("ad"&amp;$E156)*$C156+INDIRECT("ad"&amp;$F156)*$D156)/($C156+$D156)</f>
        <v>-2.5690608114763949</v>
      </c>
      <c r="AE156">
        <f t="shared" ref="AE156:AE203" ca="1" si="863">(INDIRECT("ae"&amp;$E156)*$C156+INDIRECT("ae"&amp;$F156)*$D156)/($C156+$D156)</f>
        <v>-0.37473466741822403</v>
      </c>
      <c r="AF156">
        <f t="shared" ref="AF156:AF203" ca="1" si="864">(INDIRECT("af"&amp;$E156)*$C156+INDIRECT("af"&amp;$F156)*$D156)/($C156+$D156)</f>
        <v>-3.308834725814255</v>
      </c>
      <c r="AG156">
        <f t="shared" ref="AG156:AG203" ca="1" si="865">(INDIRECT("ag"&amp;$E156)*$C156+INDIRECT("ag"&amp;$F156)*$D156)/($C156+$D156)</f>
        <v>9.0570756673364017E-6</v>
      </c>
      <c r="AH156">
        <f t="shared" ref="AH156:AH203" ca="1" si="866">(INDIRECT("ah"&amp;$E156)*$C156+INDIRECT("ah"&amp;$F156)*$D156)/($C156+$D156)</f>
        <v>-1.8938995497290001</v>
      </c>
      <c r="AI156">
        <f t="shared" ref="AI156:AI203" ca="1" si="867">(INDIRECT("ai"&amp;$E156)*$C156+INDIRECT("ai"&amp;$F156)*$D156)/($C156+$D156)</f>
        <v>3.5249943632552014E-7</v>
      </c>
      <c r="AJ156">
        <f t="shared" ref="AJ156:AJ203" ca="1" si="868">(INDIRECT("aj"&amp;$E156)*$C156+INDIRECT("aj"&amp;$F156)*$D156)/($C156+$D156)</f>
        <v>629.74646256869551</v>
      </c>
      <c r="AK156">
        <f t="shared" ref="AK156:AK203" ca="1" si="869">(INDIRECT("ak"&amp;$E156)*$C156+INDIRECT("ak"&amp;$F156)*$D156)/($C156+$D156)</f>
        <v>19.136751345948099</v>
      </c>
      <c r="AL156">
        <f t="shared" ref="AL156:AL203" ca="1" si="870">(INDIRECT("al"&amp;$E156)*$C156+INDIRECT("al"&amp;$F156)*$D156)/($C156+$D156)</f>
        <v>19.26416030501375</v>
      </c>
      <c r="AM156">
        <f t="shared" ref="AM156:AM203" ca="1" si="871">(INDIRECT("am"&amp;$E156)*$C156+INDIRECT("am"&amp;$F156)*$D156)/($C156+$D156)</f>
        <v>8.5004077417782753</v>
      </c>
      <c r="AN156">
        <f t="shared" ref="AN156:AN203" ca="1" si="872">(INDIRECT("an"&amp;$E156)*$C156+INDIRECT("an"&amp;$F156)*$D156)/($C156+$D156)</f>
        <v>10.123396842794399</v>
      </c>
      <c r="AO156">
        <f t="shared" ref="AO156:AO203" ca="1" si="873">(INDIRECT("ao"&amp;$E156)*$C156+INDIRECT("ao"&amp;$F156)*$D156)/($C156+$D156)</f>
        <v>9.1902475842498497</v>
      </c>
      <c r="AP156">
        <f t="shared" ref="AP156:AP203" ca="1" si="874">(INDIRECT("ap"&amp;$E156)*$C156+INDIRECT("ap"&amp;$F156)*$D156)/($C156+$D156)</f>
        <v>2.3486067977499698</v>
      </c>
      <c r="AQ156">
        <f t="shared" ref="AQ156:AQ203" ca="1" si="875">(INDIRECT("aq"&amp;$E156)*$C156+INDIRECT("aq"&amp;$F156)*$D156)/($C156+$D156)</f>
        <v>1.3618033988749845</v>
      </c>
      <c r="AR156">
        <f t="shared" ref="AR156:AR203" ca="1" si="876">(INDIRECT("ar"&amp;$E156)*$C156+INDIRECT("ar"&amp;$F156)*$D156)/($C156+$D156)</f>
        <v>1.3618033988749845</v>
      </c>
      <c r="AS156">
        <f t="shared" ref="AS156:AS203" ca="1" si="877">(INDIRECT("as"&amp;$E156)*$C156+INDIRECT("as"&amp;$F156)*$D156)/($C156+$D156)</f>
        <v>0.83385254915623697</v>
      </c>
      <c r="AT156">
        <f t="shared" ref="AT156:AT203" ca="1" si="878">(INDIRECT("at"&amp;$E156)*$C156+INDIRECT("at"&amp;$F156)*$D156)/($C156+$D156)</f>
        <v>0.83385254915623697</v>
      </c>
      <c r="AU156">
        <f t="shared" ref="AU156:AU203" ca="1" si="879">(INDIRECT("au"&amp;$E156)*$C156+INDIRECT("au"&amp;$F156)*$D156)/($C156+$D156)</f>
        <v>0.49340169943749462</v>
      </c>
      <c r="AV156">
        <f t="shared" ref="AV156:AV203" ca="1" si="880">(INDIRECT("av"&amp;$E156)*$C156+INDIRECT("av"&amp;$F156)*$D156)/($C156+$D156)</f>
        <v>0.49340169943749462</v>
      </c>
      <c r="AW156">
        <f t="shared" ref="AW156:AW203" ca="1" si="881">(INDIRECT("aw"&amp;$E156)*$C156+INDIRECT("aw"&amp;$F156)*$D156)/($C156+$D156)</f>
        <v>0.40499999999999997</v>
      </c>
      <c r="AX156">
        <f t="shared" ref="AX156:AX203" ca="1" si="882">(INDIRECT("ax"&amp;$E156)*$C156+INDIRECT("ax"&amp;$F156)*$D156)/($C156+$D156)</f>
        <v>53700.730215410345</v>
      </c>
      <c r="AY156">
        <f t="shared" ref="AY156:AY203" ca="1" si="883">(INDIRECT("ay"&amp;$E156)*$C156+INDIRECT("ay"&amp;$F156)*$D156)/($C156+$D156)</f>
        <v>2.1939105118192801</v>
      </c>
      <c r="AZ156">
        <f t="shared" ref="AZ156:AZ203" ca="1" si="884">(INDIRECT("az"&amp;$E156)*$C156+INDIRECT("az"&amp;$F156)*$D156)/($C156+$D156)</f>
        <v>10.390263351415514</v>
      </c>
      <c r="BA156">
        <f t="shared" ref="BA156:BA203" ca="1" si="885">(INDIRECT("ba"&amp;$E156)*$C156+INDIRECT("ba"&amp;$F156)*$D156)/($C156+$D156)</f>
        <v>9.8289975813553401</v>
      </c>
      <c r="BB156">
        <f t="shared" ref="BB156:BB203" ca="1" si="886">(INDIRECT("bb"&amp;$E156)*$C156+INDIRECT("bb"&amp;$F156)*$D156)/($C156+$D156)</f>
        <v>113.42032190374849</v>
      </c>
      <c r="BC156">
        <f t="shared" ref="BC156:BC203" ca="1" si="887">(INDIRECT("bc"&amp;$E156)*$C156+INDIRECT("bc"&amp;$F156)*$D156)/($C156+$D156)</f>
        <v>41.677701912901355</v>
      </c>
      <c r="BD156">
        <f t="shared" ref="BD156:BD203" ca="1" si="888">(INDIRECT("bd"&amp;$E156)*$C156+INDIRECT("bd"&amp;$F156)*$D156)/($C156+$D156)</f>
        <v>3.2484298421579698</v>
      </c>
      <c r="BE156">
        <f t="shared" ref="BE156:BE203" ca="1" si="889">(INDIRECT("be"&amp;$E156)*$C156+INDIRECT("be"&amp;$F156)*$D156)/($C156+$D156)</f>
        <v>0</v>
      </c>
      <c r="BF156">
        <f t="shared" ref="BF156:BF203" ca="1" si="890">(INDIRECT("bf"&amp;$E156)*$C156+INDIRECT("bf"&amp;$F156)*$D156)/($C156+$D156)</f>
        <v>0</v>
      </c>
      <c r="BG156">
        <f t="shared" ref="BG156:BG203" ca="1" si="891">(INDIRECT("bg"&amp;$E156)*$C156+INDIRECT("bg"&amp;$F156)*$D156)/($C156+$D156)</f>
        <v>0</v>
      </c>
      <c r="BH156">
        <f t="shared" ref="BH156:BH203" ca="1" si="892">(INDIRECT("bh"&amp;$E156)*$C156+INDIRECT("bh"&amp;$F156)*$D156)/($C156+$D156)</f>
        <v>4.2355262349845999</v>
      </c>
      <c r="BI156">
        <f t="shared" ref="BI156:BI203" ca="1" si="893">(INDIRECT("bi"&amp;$E156)*$C156+INDIRECT("bi"&amp;$F156)*$D156)/($C156+$D156)</f>
        <v>0</v>
      </c>
      <c r="BJ156">
        <f t="shared" ref="BJ156:BJ203" ca="1" si="894">(INDIRECT("bj"&amp;$E156)*$C156+INDIRECT("bj"&amp;$F156)*$D156)/($C156+$D156)</f>
        <v>0</v>
      </c>
      <c r="BK156">
        <f t="shared" ref="BK156:BK203" ca="1" si="895">(INDIRECT("bk"&amp;$E156)*$C156+INDIRECT("bk"&amp;$F156)*$D156)/($C156+$D156)</f>
        <v>0</v>
      </c>
      <c r="BL156">
        <f t="shared" ref="BL156:BL203" ca="1" si="896">(INDIRECT("bl"&amp;$E156)*$C156+INDIRECT("bl"&amp;$F156)*$D156)/($C156+$D156)</f>
        <v>0</v>
      </c>
      <c r="BM156">
        <f t="shared" ref="BM156:BM203" ca="1" si="897">(INDIRECT("bm"&amp;$E156)*$C156+INDIRECT("bm"&amp;$F156)*$D156)/($C156+$D156)</f>
        <v>30.9473364367987</v>
      </c>
      <c r="BN156">
        <f t="shared" ref="BN156:BN203" ca="1" si="898">(INDIRECT("bn"&amp;$E156)*$C156+INDIRECT("bn"&amp;$F156)*$D156)/($C156+$D156)</f>
        <v>11.7591491157941</v>
      </c>
      <c r="BO156">
        <f t="shared" ref="BO156:BO203" ca="1" si="899">(INDIRECT("bo"&amp;$E156)*$C156+INDIRECT("bo"&amp;$F156)*$D156)/($C156+$D156)</f>
        <v>10.320897804784694</v>
      </c>
      <c r="BP156">
        <f t="shared" ref="BP156:BP203" ca="1" si="900">(INDIRECT("bp"&amp;$E156)*$C156+INDIRECT("bp"&amp;$F156)*$D156)/($C156+$D156)</f>
        <v>10.78760190109414</v>
      </c>
      <c r="BQ156">
        <f t="shared" ref="BQ156:BQ203" ca="1" si="901">(INDIRECT("bq"&amp;$E156)*$C156+INDIRECT("bq"&amp;$F156)*$D156)/($C156+$D156)</f>
        <v>60.9915722657584</v>
      </c>
      <c r="BR156">
        <f t="shared" ref="BR156:BR203" ca="1" si="902">(INDIRECT("br"&amp;$E156)*$C156+INDIRECT("br"&amp;$F156)*$D156)/($C156+$D156)</f>
        <v>5.3862242144647503</v>
      </c>
      <c r="BS156">
        <f t="shared" ref="BS156:BS203" ca="1" si="903">(INDIRECT("bs"&amp;$E156)*$C156+INDIRECT("bs"&amp;$F156)*$D156)/($C156+$D156)</f>
        <v>0</v>
      </c>
      <c r="BT156">
        <f t="shared" ref="BT156:BT203" ca="1" si="904">(INDIRECT("bt"&amp;$E156)*$C156+INDIRECT("bt"&amp;$F156)*$D156)/($C156+$D156)</f>
        <v>0</v>
      </c>
      <c r="BU156">
        <f t="shared" ref="BU156:BU203" ca="1" si="905">(INDIRECT("bu"&amp;$E156)*$C156+INDIRECT("bu"&amp;$F156)*$D156)/($C156+$D156)</f>
        <v>0</v>
      </c>
      <c r="BV156">
        <f t="shared" ref="BV156:BV203" ca="1" si="906">(INDIRECT("bv"&amp;$E156)*$C156+INDIRECT("bv"&amp;$F156)*$D156)/($C156+$D156)</f>
        <v>19.420225703464567</v>
      </c>
      <c r="BW156">
        <f t="shared" ref="BW156:BW203" ca="1" si="907">(INDIRECT("bw"&amp;$E156)*$C156+INDIRECT("bw"&amp;$F156)*$D156)/($C156+$D156)</f>
        <v>3.2484298421579698</v>
      </c>
      <c r="BX156">
        <f t="shared" ref="BX156:BX203" ca="1" si="908">(INDIRECT("bx"&amp;$E156)*$C156+INDIRECT("bx"&amp;$F156)*$D156)/($C156+$D156)</f>
        <v>23.93019122267</v>
      </c>
      <c r="BY156">
        <f t="shared" ref="BY156:BY203" ca="1" si="909">(INDIRECT("by"&amp;$E156)*$C156+INDIRECT("by"&amp;$F156)*$D156)/($C156+$D156)</f>
        <v>0</v>
      </c>
      <c r="BZ156">
        <f t="shared" ref="BZ156:BZ203" ca="1" si="910">(INDIRECT("bz"&amp;$E156)*$C156+INDIRECT("bz"&amp;$F156)*$D156)/($C156+$D156)</f>
        <v>0</v>
      </c>
      <c r="CA156">
        <f t="shared" ref="CA156:CA203" ca="1" si="911">(INDIRECT("ca"&amp;$E156)*$C156+INDIRECT("ca"&amp;$F156)*$D156)/($C156+$D156)</f>
        <v>41.677701912901355</v>
      </c>
      <c r="CB156">
        <f t="shared" ref="CB156:CB203" ca="1" si="912">(INDIRECT("cb"&amp;$E156)*$C156+INDIRECT("cb"&amp;$F156)*$D156)/($C156+$D156)</f>
        <v>0</v>
      </c>
      <c r="CC156">
        <f t="shared" ref="CC156:CC203" ca="1" si="913">(INDIRECT("cc"&amp;$E156)*$C156+INDIRECT("cc"&amp;$F156)*$D156)/($C156+$D156)</f>
        <v>0</v>
      </c>
      <c r="CD156">
        <f t="shared" ref="CD156:CD203" ca="1" si="914">(INDIRECT("cd"&amp;$E156)*$C156+INDIRECT("cd"&amp;$F156)*$D156)/($C156+$D156)</f>
        <v>0</v>
      </c>
      <c r="CE156">
        <f t="shared" ref="CE156:CE203" ca="1" si="915">(INDIRECT("ce"&amp;$E156)*$C156+INDIRECT("ce"&amp;$F156)*$D156)/($C156+$D156)</f>
        <v>3.2484298421579698</v>
      </c>
      <c r="CF156">
        <f t="shared" ref="CF156:CF203" ca="1" si="916">(INDIRECT("cf"&amp;$E156)*$C156+INDIRECT("cf"&amp;$F156)*$D156)/($C156+$D156)</f>
        <v>3.2484298421579698</v>
      </c>
      <c r="CG156">
        <f t="shared" ref="CG156:CG203" ca="1" si="917">(INDIRECT("cg"&amp;$E156)*$C156+INDIRECT("cg"&amp;$F156)*$D156)/($C156+$D156)</f>
        <v>0</v>
      </c>
      <c r="CH156">
        <f t="shared" ref="CH156:CH203" ca="1" si="918">(INDIRECT("ch"&amp;$E156)*$C156+INDIRECT("ch"&amp;$F156)*$D156)/($C156+$D156)</f>
        <v>34.031865725027501</v>
      </c>
      <c r="CI156">
        <f t="shared" ref="CI156:CI203" ca="1" si="919">(INDIRECT("ci"&amp;$E156)*$C156+INDIRECT("ci"&amp;$F156)*$D156)/($C156+$D156)</f>
        <v>21.148465476821499</v>
      </c>
      <c r="CJ156">
        <f t="shared" ref="CJ156:CJ203" ca="1" si="920">(INDIRECT("cj"&amp;$E156)*$C156+INDIRECT("cj"&amp;$F156)*$D156)/($C156+$D156)</f>
        <v>4.2355262349845999</v>
      </c>
      <c r="CK156">
        <f t="shared" ref="CK156:CK203" ca="1" si="921">(INDIRECT("ck"&amp;$E156)*$C156+INDIRECT("ck"&amp;$F156)*$D156)/($C156+$D156)</f>
        <v>5.3862242144647503</v>
      </c>
      <c r="CL156">
        <f t="shared" ref="CL156:CL203" ca="1" si="922">(INDIRECT("cl"&amp;$E156)*$C156+INDIRECT("cl"&amp;$F156)*$D156)/($C156+$D156)</f>
        <v>0</v>
      </c>
      <c r="CM156">
        <f t="shared" ref="CM156:CM203" ca="1" si="923">(INDIRECT("cm"&amp;$E156)*$C156+INDIRECT("cm"&amp;$F156)*$D156)/($C156+$D156)</f>
        <v>27.64</v>
      </c>
      <c r="CN156">
        <f t="shared" ref="CN156:CN203" ca="1" si="924">(INDIRECT("cn"&amp;$E156)*$C156+INDIRECT("cn"&amp;$F156)*$D156)/($C156+$D156)</f>
        <v>57.69781270776565</v>
      </c>
      <c r="CO156">
        <f t="shared" ref="CO156:CO203" ca="1" si="925">(INDIRECT("co"&amp;$E156)*$C156+INDIRECT("co"&amp;$F156)*$D156)/($C156+$D156)</f>
        <v>0</v>
      </c>
      <c r="CP156">
        <f t="shared" ref="CP156:CP203" ca="1" si="926">(INDIRECT("cp"&amp;$E156)*$C156+INDIRECT("cp"&amp;$F156)*$D156)/($C156+$D156)</f>
        <v>0</v>
      </c>
      <c r="CQ156">
        <f t="shared" ref="CQ156:CQ203" ca="1" si="927">(INDIRECT("cq"&amp;$E156)*$C156+INDIRECT("cq"&amp;$F156)*$D156)/($C156+$D156)</f>
        <v>35.964960187893055</v>
      </c>
      <c r="CR156">
        <f t="shared" ref="CR156:CR203" ca="1" si="928">(INDIRECT("cr"&amp;$E156)*$C156+INDIRECT("cr"&amp;$F156)*$D156)/($C156+$D156)</f>
        <v>0</v>
      </c>
      <c r="CS156">
        <f t="shared" ref="CS156:CS203" ca="1" si="929">(INDIRECT("cs"&amp;$E156)*$C156+INDIRECT("cs"&amp;$F156)*$D156)/($C156+$D156)</f>
        <v>0</v>
      </c>
      <c r="CT156">
        <f t="shared" ref="CT156:CT203" ca="1" si="930">(INDIRECT("ct"&amp;$E156)*$C156+INDIRECT("ct"&amp;$F156)*$D156)/($C156+$D156)</f>
        <v>0</v>
      </c>
      <c r="CU156">
        <f t="shared" ref="CU156:CU203" ca="1" si="931">(INDIRECT("cu"&amp;$E156)*$C156+INDIRECT("cu"&amp;$F156)*$D156)/($C156+$D156)</f>
        <v>0</v>
      </c>
      <c r="CV156">
        <f t="shared" ref="CV156:CV203" ca="1" si="932">(INDIRECT("cv"&amp;$E156)*$C156+INDIRECT("cv"&amp;$F156)*$D156)/($C156+$D156)</f>
        <v>0</v>
      </c>
      <c r="CW156">
        <f t="shared" ref="CW156:CW203" ca="1" si="933">(INDIRECT("cw"&amp;$E156)*$C156+INDIRECT("cw"&amp;$F156)*$D156)/($C156+$D156)</f>
        <v>0</v>
      </c>
      <c r="CX156">
        <f t="shared" ref="CX156:CX203" ca="1" si="934">(INDIRECT("cx"&amp;$E156)*$C156+INDIRECT("cx"&amp;$F156)*$D156)/($C156+$D156)</f>
        <v>19.313870352856949</v>
      </c>
      <c r="CY156">
        <f t="shared" ref="CY156:CY203" ca="1" si="935">(INDIRECT("cy"&amp;$E156)*$C156+INDIRECT("cy"&amp;$F156)*$D156)/($C156+$D156)</f>
        <v>104.09963027919471</v>
      </c>
      <c r="CZ156">
        <f t="shared" ref="CZ156:CZ203" ca="1" si="936">(INDIRECT("cz"&amp;$E156)*$C156+INDIRECT("cz"&amp;$F156)*$D156)/($C156+$D156)</f>
        <v>0</v>
      </c>
      <c r="DA156">
        <f t="shared" ref="DA156:DA203" ca="1" si="937">(INDIRECT("da"&amp;$E156)*$C156+INDIRECT("da"&amp;$F156)*$D156)/($C156+$D156)</f>
        <v>0</v>
      </c>
      <c r="DB156">
        <f t="shared" ref="DB156:DB203" ca="1" si="938">(INDIRECT("db"&amp;$E156)*$C156+INDIRECT("db"&amp;$F156)*$D156)/($C156+$D156)</f>
        <v>-0.52056712962962504</v>
      </c>
      <c r="DC156">
        <f t="shared" ref="DC156:DC203" ca="1" si="939">(INDIRECT("dc"&amp;$E156)*$C156+INDIRECT("dc"&amp;$F156)*$D156)/($C156+$D156)</f>
        <v>-3.1850243291761098</v>
      </c>
      <c r="DD156">
        <f t="shared" ref="DD156:DD203" ca="1" si="940">(INDIRECT("dd"&amp;$E156)*$C156+INDIRECT("dd"&amp;$F156)*$D156)/($C156+$D156)</f>
        <v>0</v>
      </c>
      <c r="DE156">
        <f t="shared" ref="DE156:DE203" ca="1" si="941">(INDIRECT("de"&amp;$E156)*$C156+INDIRECT("de"&amp;$F156)*$D156)/($C156+$D156)</f>
        <v>-2.6165358087679502</v>
      </c>
      <c r="DF156">
        <f t="shared" ref="DF156:DF203" ca="1" si="942">(INDIRECT("df"&amp;$E156)*$C156+INDIRECT("df"&amp;$F156)*$D156)/($C156+$D156)</f>
        <v>-8.1283028628117506</v>
      </c>
      <c r="DG156">
        <f t="shared" ref="DG156:DG203" ca="1" si="943">(INDIRECT("dg"&amp;$E156)*$C156+INDIRECT("dg"&amp;$F156)*$D156)/($C156+$D156)</f>
        <v>-5.4408668154761894</v>
      </c>
      <c r="DH156">
        <f t="shared" ref="DH156:DH203" ca="1" si="944">(INDIRECT("dh"&amp;$E156)*$C156+INDIRECT("dh"&amp;$F156)*$D156)/($C156+$D156)</f>
        <v>0</v>
      </c>
      <c r="DI156">
        <f t="shared" ref="DI156:DI203" ca="1" si="945">(INDIRECT("di"&amp;$E156)*$C156+INDIRECT("di"&amp;$F156)*$D156)/($C156+$D156)</f>
        <v>0.54545454545454541</v>
      </c>
      <c r="DJ156">
        <f t="shared" ref="DJ156:DJ203" ca="1" si="946">(INDIRECT("dj"&amp;$E156)*$C156+INDIRECT("dj"&amp;$F156)*$D156)/($C156+$D156)</f>
        <v>11</v>
      </c>
      <c r="DK156">
        <f t="shared" ref="DK156:DK203" ca="1" si="947">(INDIRECT("dk"&amp;$E156)*$C156+INDIRECT("dk"&amp;$F156)*$D156)/($C156+$D156)</f>
        <v>3</v>
      </c>
      <c r="DL156">
        <f t="shared" ref="DL156:DL203" ca="1" si="948">(INDIRECT("dl"&amp;$E156)*$C156+INDIRECT("dl"&amp;$F156)*$D156)/($C156+$D156)</f>
        <v>1</v>
      </c>
      <c r="DM156">
        <f t="shared" ref="DM156:DM203" ca="1" si="949">(INDIRECT("dm"&amp;$E156)*$C156+INDIRECT("dm"&amp;$F156)*$D156)/($C156+$D156)</f>
        <v>0</v>
      </c>
      <c r="DN156">
        <f t="shared" ref="DN156:DN203" ca="1" si="950">(INDIRECT("dn"&amp;$E156)*$C156+INDIRECT("dn"&amp;$F156)*$D156)/($C156+$D156)</f>
        <v>0</v>
      </c>
      <c r="DO156">
        <f t="shared" ref="DO156:DO203" ca="1" si="951">(INDIRECT("do"&amp;$E156)*$C156+INDIRECT("do"&amp;$F156)*$D156)/($C156+$D156)</f>
        <v>0</v>
      </c>
      <c r="DP156">
        <f t="shared" ref="DP156:DP203" ca="1" si="952">(INDIRECT("dp"&amp;$E156)*$C156+INDIRECT("dp"&amp;$F156)*$D156)/($C156+$D156)</f>
        <v>1</v>
      </c>
      <c r="DQ156">
        <f t="shared" ref="DQ156:DQ203" ca="1" si="953">(INDIRECT("dq"&amp;$E156)*$C156+INDIRECT("dq"&amp;$F156)*$D156)/($C156+$D156)</f>
        <v>0</v>
      </c>
      <c r="DR156">
        <f t="shared" ref="DR156:DR203" ca="1" si="954">(INDIRECT("dr"&amp;$E156)*$C156+INDIRECT("dr"&amp;$F156)*$D156)/($C156+$D156)</f>
        <v>1</v>
      </c>
      <c r="DS156">
        <f t="shared" ref="DS156:DS203" ca="1" si="955">(INDIRECT("ds"&amp;$E156)*$C156+INDIRECT("ds"&amp;$F156)*$D156)/($C156+$D156)</f>
        <v>0</v>
      </c>
      <c r="DT156">
        <f t="shared" ref="DT156:DT203" ca="1" si="956">(INDIRECT("dt"&amp;$E156)*$C156+INDIRECT("dt"&amp;$F156)*$D156)/($C156+$D156)</f>
        <v>1</v>
      </c>
      <c r="DU156">
        <f t="shared" ref="DU156:DU203" ca="1" si="957">(INDIRECT("du"&amp;$E156)*$C156+INDIRECT("du"&amp;$F156)*$D156)/($C156+$D156)</f>
        <v>2.5</v>
      </c>
      <c r="DV156">
        <f t="shared" ref="DV156:DV203" ca="1" si="958">(INDIRECT("dv"&amp;$E156)*$C156+INDIRECT("dv"&amp;$F156)*$D156)/($C156+$D156)</f>
        <v>4</v>
      </c>
      <c r="DW156">
        <f t="shared" ref="DW156:DW203" ca="1" si="959">(INDIRECT("dw"&amp;$E156)*$C156+INDIRECT("dw"&amp;$F156)*$D156)/($C156+$D156)</f>
        <v>0</v>
      </c>
      <c r="DX156">
        <f t="shared" ref="DX156:DX203" ca="1" si="960">(INDIRECT("dx"&amp;$E156)*$C156+INDIRECT("dx"&amp;$F156)*$D156)/($C156+$D156)</f>
        <v>0</v>
      </c>
      <c r="DY156">
        <f t="shared" ref="DY156:DY203" ca="1" si="961">(INDIRECT("dy"&amp;$E156)*$C156+INDIRECT("dy"&amp;$F156)*$D156)/($C156+$D156)</f>
        <v>0</v>
      </c>
      <c r="DZ156">
        <f t="shared" ref="DZ156:DZ203" ca="1" si="962">(INDIRECT("dz"&amp;$E156)*$C156+INDIRECT("dz"&amp;$F156)*$D156)/($C156+$D156)</f>
        <v>1</v>
      </c>
      <c r="EA156">
        <f t="shared" ref="EA156:EA203" ca="1" si="963">(INDIRECT("ea"&amp;$E156)*$C156+INDIRECT("ea"&amp;$F156)*$D156)/($C156+$D156)</f>
        <v>-3.2988499999999901</v>
      </c>
      <c r="EB156">
        <f t="shared" ref="EB156:EB203" ca="1" si="964">(INDIRECT("eb"&amp;$E156)*$C156+INDIRECT("eb"&amp;$F156)*$D156)/($C156+$D156)</f>
        <v>41.218599999999952</v>
      </c>
      <c r="EC156">
        <f t="shared" ref="EC156:EC203" ca="1" si="965">(INDIRECT("ec"&amp;$E156)*$C156+INDIRECT("ec"&amp;$F156)*$D156)/($C156+$D156)</f>
        <v>0</v>
      </c>
      <c r="ED156">
        <f t="shared" ref="ED156:ED203" ca="1" si="966">(INDIRECT("ed"&amp;$E156)*$C156+INDIRECT("ed"&amp;$F156)*$D156)/($C156+$D156)</f>
        <v>0</v>
      </c>
      <c r="EE156">
        <f t="shared" ref="EE156:EE203" ca="1" si="967">(INDIRECT("ee"&amp;$E156)*$C156+INDIRECT("ee"&amp;$F156)*$D156)/($C156+$D156)</f>
        <v>0</v>
      </c>
      <c r="EF156">
        <f t="shared" ref="EF156:EF203" ca="1" si="968">(INDIRECT("ef"&amp;$E156)*$C156+INDIRECT("ef"&amp;$F156)*$D156)/($C156+$D156)</f>
        <v>0</v>
      </c>
      <c r="EG156">
        <f t="shared" ref="EG156:EG203" ca="1" si="969">(INDIRECT("eg"&amp;$E156)*$C156+INDIRECT("eg"&amp;$F156)*$D156)/($C156+$D156)</f>
        <v>0</v>
      </c>
      <c r="EH156">
        <f t="shared" ref="EH156:EH203" ca="1" si="970">(INDIRECT("eh"&amp;$E156)*$C156+INDIRECT("eh"&amp;$F156)*$D156)/($C156+$D156)</f>
        <v>0</v>
      </c>
      <c r="EI156">
        <f t="shared" ref="EI156:EI203" ca="1" si="971">(INDIRECT("ei"&amp;$E156)*$C156+INDIRECT("ei"&amp;$F156)*$D156)/($C156+$D156)</f>
        <v>0</v>
      </c>
      <c r="EJ156">
        <f t="shared" ref="EJ156:EJ203" ca="1" si="972">(INDIRECT("ej"&amp;$E156)*$C156+INDIRECT("ej"&amp;$F156)*$D156)/($C156+$D156)</f>
        <v>0</v>
      </c>
      <c r="EK156">
        <f t="shared" ref="EK156:EK203" ca="1" si="973">(INDIRECT("ek"&amp;$E156)*$C156+INDIRECT("ek"&amp;$F156)*$D156)/($C156+$D156)</f>
        <v>0</v>
      </c>
      <c r="EL156">
        <f t="shared" ref="EL156:EL203" ca="1" si="974">(INDIRECT("el"&amp;$E156)*$C156+INDIRECT("el"&amp;$F156)*$D156)/($C156+$D156)</f>
        <v>0</v>
      </c>
      <c r="EM156">
        <f t="shared" ref="EM156:EM203" ca="1" si="975">(INDIRECT("em"&amp;$E156)*$C156+INDIRECT("em"&amp;$F156)*$D156)/($C156+$D156)</f>
        <v>0</v>
      </c>
      <c r="EN156">
        <f t="shared" ref="EN156:EN203" ca="1" si="976">(INDIRECT("en"&amp;$E156)*$C156+INDIRECT("en"&amp;$F156)*$D156)/($C156+$D156)</f>
        <v>0</v>
      </c>
      <c r="EO156">
        <f t="shared" ref="EO156:EO203" ca="1" si="977">(INDIRECT("eo"&amp;$E156)*$C156+INDIRECT("eo"&amp;$F156)*$D156)/($C156+$D156)</f>
        <v>0</v>
      </c>
      <c r="EP156">
        <f t="shared" ref="EP156:EP203" ca="1" si="978">(INDIRECT("ep"&amp;$E156)*$C156+INDIRECT("ep"&amp;$F156)*$D156)/($C156+$D156)</f>
        <v>0</v>
      </c>
      <c r="EQ156">
        <f t="shared" ref="EQ156:EQ203" ca="1" si="979">(INDIRECT("eq"&amp;$E156)*$C156+INDIRECT("eq"&amp;$F156)*$D156)/($C156+$D156)</f>
        <v>0</v>
      </c>
      <c r="ER156">
        <f t="shared" ref="ER156:ER203" ca="1" si="980">(INDIRECT("er"&amp;$E156)*$C156+INDIRECT("er"&amp;$F156)*$D156)/($C156+$D156)</f>
        <v>0</v>
      </c>
      <c r="ES156">
        <f t="shared" ref="ES156:ES203" ca="1" si="981">(INDIRECT("es"&amp;$E156)*$C156+INDIRECT("es"&amp;$F156)*$D156)/($C156+$D156)</f>
        <v>0</v>
      </c>
      <c r="ET156">
        <f t="shared" ref="ET156:ET203" ca="1" si="982">(INDIRECT("et"&amp;$E156)*$C156+INDIRECT("et"&amp;$F156)*$D156)/($C156+$D156)</f>
        <v>0</v>
      </c>
      <c r="EU156">
        <f t="shared" ref="EU156:EU203" ca="1" si="983">(INDIRECT("eu"&amp;$E156)*$C156+INDIRECT("eu"&amp;$F156)*$D156)/($C156+$D156)</f>
        <v>0</v>
      </c>
      <c r="EV156">
        <f t="shared" ref="EV156:EV203" ca="1" si="984">(INDIRECT("ev"&amp;$E156)*$C156+INDIRECT("ev"&amp;$F156)*$D156)/($C156+$D156)</f>
        <v>0</v>
      </c>
      <c r="EW156">
        <f t="shared" ref="EW156:EW203" ca="1" si="985">(INDIRECT("ew"&amp;$E156)*$C156+INDIRECT("ew"&amp;$F156)*$D156)/($C156+$D156)</f>
        <v>0</v>
      </c>
      <c r="EX156">
        <f t="shared" ref="EX156:EX203" ca="1" si="986">(INDIRECT("ex"&amp;$E156)*$C156+INDIRECT("ex"&amp;$F156)*$D156)/($C156+$D156)</f>
        <v>0</v>
      </c>
      <c r="EY156">
        <f t="shared" ref="EY156:EY203" ca="1" si="987">(INDIRECT("ey"&amp;$E156)*$C156+INDIRECT("ey"&amp;$F156)*$D156)/($C156+$D156)</f>
        <v>0</v>
      </c>
      <c r="EZ156">
        <f t="shared" ref="EZ156:EZ203" ca="1" si="988">(INDIRECT("ez"&amp;$E156)*$C156+INDIRECT("ez"&amp;$F156)*$D156)/($C156+$D156)</f>
        <v>0</v>
      </c>
      <c r="FA156">
        <f t="shared" ref="FA156:FA203" ca="1" si="989">(INDIRECT("fa"&amp;$E156)*$C156+INDIRECT("fa"&amp;$F156)*$D156)/($C156+$D156)</f>
        <v>0</v>
      </c>
      <c r="FB156">
        <f t="shared" ref="FB156:FB203" ca="1" si="990">(INDIRECT("fb"&amp;$E156)*$C156+INDIRECT("fb"&amp;$F156)*$D156)/($C156+$D156)</f>
        <v>0</v>
      </c>
      <c r="FC156">
        <f t="shared" ref="FC156:FC203" ca="1" si="991">(INDIRECT("fc"&amp;$E156)*$C156+INDIRECT("fc"&amp;$F156)*$D156)/($C156+$D156)</f>
        <v>0</v>
      </c>
      <c r="FD156">
        <f t="shared" ref="FD156:FD203" ca="1" si="992">(INDIRECT("fd"&amp;$E156)*$C156+INDIRECT("fd"&amp;$F156)*$D156)/($C156+$D156)</f>
        <v>0</v>
      </c>
      <c r="FE156">
        <f t="shared" ref="FE156:FE203" ca="1" si="993">(INDIRECT("fe"&amp;$E156)*$C156+INDIRECT("fe"&amp;$F156)*$D156)/($C156+$D156)</f>
        <v>0</v>
      </c>
      <c r="FF156">
        <f t="shared" ref="FF156:FF203" ca="1" si="994">(INDIRECT("ff"&amp;$E156)*$C156+INDIRECT("ff"&amp;$F156)*$D156)/($C156+$D156)</f>
        <v>0</v>
      </c>
      <c r="FG156">
        <f t="shared" ref="FG156:FG203" ca="1" si="995">(INDIRECT("fg"&amp;$E156)*$C156+INDIRECT("fg"&amp;$F156)*$D156)/($C156+$D156)</f>
        <v>0</v>
      </c>
      <c r="FH156">
        <f t="shared" ref="FH156:FH203" ca="1" si="996">(INDIRECT("fh"&amp;$E156)*$C156+INDIRECT("fh"&amp;$F156)*$D156)/($C156+$D156)</f>
        <v>0</v>
      </c>
      <c r="FI156">
        <f t="shared" ref="FI156:FI203" ca="1" si="997">(INDIRECT("fi"&amp;$E156)*$C156+INDIRECT("fi"&amp;$F156)*$D156)/($C156+$D156)</f>
        <v>0</v>
      </c>
      <c r="FJ156">
        <f t="shared" ref="FJ156:FJ203" ca="1" si="998">(INDIRECT("fj"&amp;$E156)*$C156+INDIRECT("fj"&amp;$F156)*$D156)/($C156+$D156)</f>
        <v>0</v>
      </c>
      <c r="FK156">
        <f t="shared" ref="FK156:FK203" ca="1" si="999">(INDIRECT("fk"&amp;$E156)*$C156+INDIRECT("fk"&amp;$F156)*$D156)/($C156+$D156)</f>
        <v>1</v>
      </c>
      <c r="FL156">
        <f t="shared" ref="FL156:FL203" ca="1" si="1000">(INDIRECT("fl"&amp;$E156)*$C156+INDIRECT("fl"&amp;$F156)*$D156)/($C156+$D156)</f>
        <v>0</v>
      </c>
      <c r="FM156">
        <f t="shared" ref="FM156:FM203" ca="1" si="1001">(INDIRECT("fm"&amp;$E156)*$C156+INDIRECT("fm"&amp;$F156)*$D156)/($C156+$D156)</f>
        <v>0.5</v>
      </c>
      <c r="FN156">
        <f t="shared" ref="FN156:FN203" ca="1" si="1002">(INDIRECT("fn"&amp;$E156)*$C156+INDIRECT("fn"&amp;$F156)*$D156)/($C156+$D156)</f>
        <v>0</v>
      </c>
      <c r="FO156">
        <f t="shared" ref="FO156:FO203" ca="1" si="1003">(INDIRECT("fo"&amp;$E156)*$C156+INDIRECT("fo"&amp;$F156)*$D156)/($C156+$D156)</f>
        <v>0</v>
      </c>
      <c r="FP156">
        <f t="shared" ref="FP156:FP203" ca="1" si="1004">(INDIRECT("fp"&amp;$E156)*$C156+INDIRECT("fp"&amp;$F156)*$D156)/($C156+$D156)</f>
        <v>0</v>
      </c>
      <c r="FQ156">
        <f t="shared" ref="FQ156:FQ203" ca="1" si="1005">(INDIRECT("fq"&amp;$E156)*$C156+INDIRECT("fq"&amp;$F156)*$D156)/($C156+$D156)</f>
        <v>0</v>
      </c>
      <c r="FR156">
        <f t="shared" ref="FR156:FR203" ca="1" si="1006">(INDIRECT("fr"&amp;$E156)*$C156+INDIRECT("fr"&amp;$F156)*$D156)/($C156+$D156)</f>
        <v>0</v>
      </c>
      <c r="FS156">
        <f t="shared" ref="FS156:FS203" ca="1" si="1007">(INDIRECT("fs"&amp;$E156)*$C156+INDIRECT("fs"&amp;$F156)*$D156)/($C156+$D156)</f>
        <v>0</v>
      </c>
      <c r="FT156">
        <f t="shared" ref="FT156:FT203" ca="1" si="1008">(INDIRECT("ft"&amp;$E156)*$C156+INDIRECT("ft"&amp;$F156)*$D156)/($C156+$D156)</f>
        <v>0</v>
      </c>
      <c r="FU156">
        <f t="shared" ref="FU156:FU203" ca="1" si="1009">(INDIRECT("fu"&amp;$E156)*$C156+INDIRECT("fu"&amp;$F156)*$D156)/($C156+$D156)</f>
        <v>1.5</v>
      </c>
      <c r="FV156">
        <f t="shared" ref="FV156:FV203" ca="1" si="1010">(INDIRECT("fv"&amp;$E156)*$C156+INDIRECT("fv"&amp;$F156)*$D156)/($C156+$D156)</f>
        <v>0</v>
      </c>
      <c r="FW156">
        <f t="shared" ref="FW156:FW203" ca="1" si="1011">(INDIRECT("fw"&amp;$E156)*$C156+INDIRECT("fw"&amp;$F156)*$D156)/($C156+$D156)</f>
        <v>0</v>
      </c>
      <c r="FX156">
        <f t="shared" ref="FX156:FX203" ca="1" si="1012">(INDIRECT("fx"&amp;$E156)*$C156+INDIRECT("fx"&amp;$F156)*$D156)/($C156+$D156)</f>
        <v>0</v>
      </c>
      <c r="FY156">
        <f t="shared" ref="FY156:FY203" ca="1" si="1013">(INDIRECT("fy"&amp;$E156)*$C156+INDIRECT("fy"&amp;$F156)*$D156)/($C156+$D156)</f>
        <v>0</v>
      </c>
      <c r="FZ156">
        <f t="shared" ref="FZ156:FZ203" ca="1" si="1014">(INDIRECT("fz"&amp;$E156)*$C156+INDIRECT("fz"&amp;$F156)*$D156)/($C156+$D156)</f>
        <v>0</v>
      </c>
      <c r="GA156">
        <f t="shared" ref="GA156:GA203" ca="1" si="1015">(INDIRECT("ga"&amp;$E156)*$C156+INDIRECT("ga"&amp;$F156)*$D156)/($C156+$D156)</f>
        <v>0</v>
      </c>
      <c r="GB156">
        <f t="shared" ref="GB156:GB203" ca="1" si="1016">(INDIRECT("gb"&amp;$E156)*$C156+INDIRECT("gb"&amp;$F156)*$D156)/($C156+$D156)</f>
        <v>0</v>
      </c>
      <c r="GC156">
        <f t="shared" ref="GC156:GC203" ca="1" si="1017">(INDIRECT("gc"&amp;$E156)*$C156+INDIRECT("gc"&amp;$F156)*$D156)/($C156+$D156)</f>
        <v>0</v>
      </c>
      <c r="GD156">
        <f t="shared" ref="GD156:GD203" ca="1" si="1018">(INDIRECT("gd"&amp;$E156)*$C156+INDIRECT("gd"&amp;$F156)*$D156)/($C156+$D156)</f>
        <v>0</v>
      </c>
      <c r="GE156">
        <f t="shared" ref="GE156:GE203" ca="1" si="1019">(INDIRECT("ge"&amp;$E156)*$C156+INDIRECT("ge"&amp;$F156)*$D156)/($C156+$D156)</f>
        <v>0</v>
      </c>
      <c r="GF156">
        <f t="shared" ref="GF156:GF203" ca="1" si="1020">(INDIRECT("gf"&amp;$E156)*$C156+INDIRECT("gf"&amp;$F156)*$D156)/($C156+$D156)</f>
        <v>0</v>
      </c>
      <c r="GG156">
        <f t="shared" ref="GG156:GG203" ca="1" si="1021">(INDIRECT("gg"&amp;$E156)*$C156+INDIRECT("gg"&amp;$F156)*$D156)/($C156+$D156)</f>
        <v>0</v>
      </c>
      <c r="GH156">
        <f t="shared" ref="GH156:GH203" ca="1" si="1022">(INDIRECT("gh"&amp;$E156)*$C156+INDIRECT("gh"&amp;$F156)*$D156)/($C156+$D156)</f>
        <v>0</v>
      </c>
      <c r="GI156">
        <f t="shared" ref="GI156:GI203" ca="1" si="1023">(INDIRECT("gi"&amp;$E156)*$C156+INDIRECT("gi"&amp;$F156)*$D156)/($C156+$D156)</f>
        <v>0</v>
      </c>
      <c r="GJ156">
        <f t="shared" ref="GJ156:GJ203" ca="1" si="1024">(INDIRECT("gj"&amp;$E156)*$C156+INDIRECT("gj"&amp;$F156)*$D156)/($C156+$D156)</f>
        <v>0</v>
      </c>
      <c r="GK156">
        <f t="shared" ref="GK156:GK203" ca="1" si="1025">(INDIRECT("gk"&amp;$E156)*$C156+INDIRECT("gk"&amp;$F156)*$D156)/($C156+$D156)</f>
        <v>0</v>
      </c>
      <c r="GL156">
        <f t="shared" ref="GL156:GL203" ca="1" si="1026">(INDIRECT("gl"&amp;$E156)*$C156+INDIRECT("gl"&amp;$F156)*$D156)/($C156+$D156)</f>
        <v>0</v>
      </c>
      <c r="GM156">
        <f t="shared" ref="GM156:GM203" ca="1" si="1027">(INDIRECT("gm"&amp;$E156)*$C156+INDIRECT("gm"&amp;$F156)*$D156)/($C156+$D156)</f>
        <v>0</v>
      </c>
      <c r="GN156">
        <f t="shared" ref="GN156:GN203" ca="1" si="1028">(INDIRECT("gn"&amp;$E156)*$C156+INDIRECT("gn"&amp;$F156)*$D156)/($C156+$D156)</f>
        <v>0</v>
      </c>
      <c r="GO156">
        <f t="shared" ref="GO156:GO203" ca="1" si="1029">(INDIRECT("go"&amp;$E156)*$C156+INDIRECT("go"&amp;$F156)*$D156)/($C156+$D156)</f>
        <v>0</v>
      </c>
      <c r="GP156">
        <f t="shared" ref="GP156:GP203" ca="1" si="1030">(INDIRECT("gp"&amp;$E156)*$C156+INDIRECT("gp"&amp;$F156)*$D156)/($C156+$D156)</f>
        <v>0</v>
      </c>
      <c r="GQ156">
        <f t="shared" ref="GQ156:GQ203" ca="1" si="1031">(INDIRECT("gq"&amp;$E156)*$C156+INDIRECT("gq"&amp;$F156)*$D156)/($C156+$D156)</f>
        <v>0</v>
      </c>
      <c r="GR156">
        <f t="shared" ref="GR156:GR203" ca="1" si="1032">(INDIRECT("gr"&amp;$E156)*$C156+INDIRECT("gr"&amp;$F156)*$D156)/($C156+$D156)</f>
        <v>0</v>
      </c>
      <c r="GS156">
        <f t="shared" ref="GS156:GS203" ca="1" si="1033">(INDIRECT("gs"&amp;$E156)*$C156+INDIRECT("gs"&amp;$F156)*$D156)/($C156+$D156)</f>
        <v>0</v>
      </c>
      <c r="GT156">
        <f t="shared" ref="GT156:GT203" ca="1" si="1034">(INDIRECT("gt"&amp;$E156)*$C156+INDIRECT("gt"&amp;$F156)*$D156)/($C156+$D156)</f>
        <v>0</v>
      </c>
      <c r="GU156">
        <f t="shared" ref="GU156:GU203" ca="1" si="1035">(INDIRECT("gu"&amp;$E156)*$C156+INDIRECT("gu"&amp;$F156)*$D156)/($C156+$D156)</f>
        <v>0</v>
      </c>
      <c r="GV156">
        <f t="shared" ref="GV156:GV203" ca="1" si="1036">(INDIRECT("gv"&amp;$E156)*$C156+INDIRECT("gv"&amp;$F156)*$D156)/($C156+$D156)</f>
        <v>0</v>
      </c>
      <c r="GW156">
        <f t="shared" ref="GW156:GW203" ca="1" si="1037">(INDIRECT("gw"&amp;$E156)*$C156+INDIRECT("gw"&amp;$F156)*$D156)/($C156+$D156)</f>
        <v>0</v>
      </c>
      <c r="GX156">
        <f t="shared" ref="GX156:GX203" ca="1" si="1038">(INDIRECT("gx"&amp;$E156)*$C156+INDIRECT("gx"&amp;$F156)*$D156)/($C156+$D156)</f>
        <v>0</v>
      </c>
      <c r="GY156">
        <f t="shared" ref="GY156:GY203" ca="1" si="1039">(INDIRECT("gy"&amp;$E156)*$C156+INDIRECT("gy"&amp;$F156)*$D156)/($C156+$D156)</f>
        <v>1</v>
      </c>
      <c r="GZ156">
        <f t="shared" ref="GZ156:GZ203" ca="1" si="1040">(INDIRECT("gz"&amp;$E156)*$C156+INDIRECT("gz"&amp;$F156)*$D156)/($C156+$D156)</f>
        <v>0</v>
      </c>
      <c r="HA156">
        <f t="shared" ref="HA156:HA203" ca="1" si="1041">(INDIRECT("ha"&amp;$E156)*$C156+INDIRECT("ha"&amp;$F156)*$D156)/($C156+$D156)</f>
        <v>0</v>
      </c>
      <c r="HB156">
        <f t="shared" ref="HB156:HB203" ca="1" si="1042">(INDIRECT("hb"&amp;$E156)*$C156+INDIRECT("hb"&amp;$F156)*$D156)/($C156+$D156)</f>
        <v>0</v>
      </c>
      <c r="HC156">
        <f t="shared" ref="HC156:HC203" ca="1" si="1043">(INDIRECT("hc"&amp;$E156)*$C156+INDIRECT("hc"&amp;$F156)*$D156)/($C156+$D156)</f>
        <v>0</v>
      </c>
      <c r="HD156">
        <f t="shared" ref="HD156:HD203" ca="1" si="1044">(INDIRECT("hd"&amp;$E156)*$C156+INDIRECT("hd"&amp;$F156)*$D156)/($C156+$D156)</f>
        <v>0</v>
      </c>
      <c r="HE156">
        <f t="shared" ref="HE156:HE203" ca="1" si="1045">(INDIRECT("he"&amp;$E156)*$C156+INDIRECT("he"&amp;$F156)*$D156)/($C156+$D156)</f>
        <v>0</v>
      </c>
      <c r="HF156">
        <f t="shared" ref="HF156:HF203" ca="1" si="1046">(INDIRECT("hf"&amp;$E156)*$C156+INDIRECT("hf"&amp;$F156)*$D156)/($C156+$D156)</f>
        <v>0</v>
      </c>
      <c r="HG156">
        <f t="shared" ref="HG156:HG203" ca="1" si="1047">(INDIRECT("hg"&amp;$E156)*$C156+INDIRECT("hg"&amp;$F156)*$D156)/($C156+$D156)</f>
        <v>0</v>
      </c>
      <c r="HH156">
        <f t="shared" ref="HH156:HH203" ca="1" si="1048">(INDIRECT("hh"&amp;$E156)*$C156+INDIRECT("hh"&amp;$F156)*$D156)/($C156+$D156)</f>
        <v>0</v>
      </c>
      <c r="HI156">
        <f t="shared" ref="HI156:HI203" ca="1" si="1049">(INDIRECT("hi"&amp;$E156)*$C156+INDIRECT("hi"&amp;$F156)*$D156)/($C156+$D156)</f>
        <v>0</v>
      </c>
    </row>
    <row r="157" spans="2:217" x14ac:dyDescent="0.2">
      <c r="B157" s="2">
        <v>45385</v>
      </c>
      <c r="C157">
        <v>1</v>
      </c>
      <c r="D157">
        <v>1</v>
      </c>
      <c r="E157">
        <v>32</v>
      </c>
      <c r="F157">
        <v>18</v>
      </c>
      <c r="G157" s="5">
        <v>222</v>
      </c>
      <c r="H157">
        <f t="shared" ca="1" si="840"/>
        <v>8.5</v>
      </c>
      <c r="I157">
        <f t="shared" ca="1" si="841"/>
        <v>14</v>
      </c>
      <c r="J157">
        <f t="shared" ca="1" si="842"/>
        <v>7.7978124999999956</v>
      </c>
      <c r="K157">
        <f t="shared" ca="1" si="843"/>
        <v>-3.6653453916288701</v>
      </c>
      <c r="L157">
        <f t="shared" ca="1" si="844"/>
        <v>7.7978124999999956</v>
      </c>
      <c r="M157">
        <f t="shared" ca="1" si="845"/>
        <v>0</v>
      </c>
      <c r="N157">
        <f t="shared" ca="1" si="846"/>
        <v>0.50452662609101651</v>
      </c>
      <c r="O157">
        <f t="shared" ca="1" si="847"/>
        <v>320.56849999999901</v>
      </c>
      <c r="P157">
        <f t="shared" ca="1" si="848"/>
        <v>306.45650000000001</v>
      </c>
      <c r="Q157">
        <f t="shared" ca="1" si="849"/>
        <v>320.46960823795501</v>
      </c>
      <c r="R157">
        <f t="shared" ca="1" si="850"/>
        <v>64</v>
      </c>
      <c r="S157">
        <f t="shared" ca="1" si="851"/>
        <v>0</v>
      </c>
      <c r="T157">
        <f t="shared" ca="1" si="852"/>
        <v>0.34415090628348999</v>
      </c>
      <c r="U157">
        <f t="shared" ca="1" si="853"/>
        <v>-1</v>
      </c>
      <c r="V157">
        <f t="shared" ca="1" si="854"/>
        <v>1</v>
      </c>
      <c r="W157">
        <f t="shared" ca="1" si="855"/>
        <v>0.34415090628348999</v>
      </c>
      <c r="X157">
        <f t="shared" ca="1" si="856"/>
        <v>1.3376068376068351</v>
      </c>
      <c r="Y157">
        <f t="shared" ca="1" si="857"/>
        <v>2.1111111111111098</v>
      </c>
      <c r="Z157">
        <f t="shared" ca="1" si="858"/>
        <v>2.773504273504265</v>
      </c>
      <c r="AA157">
        <f t="shared" ca="1" si="859"/>
        <v>5.0665224124361492</v>
      </c>
      <c r="AB157">
        <f t="shared" ca="1" si="860"/>
        <v>-0.23110078629571351</v>
      </c>
      <c r="AC157">
        <f t="shared" ca="1" si="861"/>
        <v>-0.38995823062371093</v>
      </c>
      <c r="AD157">
        <f t="shared" ca="1" si="862"/>
        <v>-2.5693001775999198</v>
      </c>
      <c r="AE157">
        <f t="shared" ca="1" si="863"/>
        <v>-0.37473466741822403</v>
      </c>
      <c r="AF157">
        <f t="shared" ca="1" si="864"/>
        <v>-3.30893875787253</v>
      </c>
      <c r="AG157">
        <f t="shared" ca="1" si="865"/>
        <v>7.9162389216751028E-6</v>
      </c>
      <c r="AH157">
        <f t="shared" ca="1" si="866"/>
        <v>-1.8939322896909601</v>
      </c>
      <c r="AI157">
        <f t="shared" ca="1" si="867"/>
        <v>3.5249940382556497E-7</v>
      </c>
      <c r="AJ157">
        <f t="shared" ca="1" si="868"/>
        <v>633.87146256869551</v>
      </c>
      <c r="AK157">
        <f t="shared" ca="1" si="869"/>
        <v>19.136751345948099</v>
      </c>
      <c r="AL157">
        <f t="shared" ca="1" si="870"/>
        <v>19.26416030501375</v>
      </c>
      <c r="AM157">
        <f t="shared" ca="1" si="871"/>
        <v>8.5004077417782753</v>
      </c>
      <c r="AN157">
        <f t="shared" ca="1" si="872"/>
        <v>10.123396842794399</v>
      </c>
      <c r="AO157">
        <f t="shared" ca="1" si="873"/>
        <v>9.1902475842498497</v>
      </c>
      <c r="AP157">
        <f t="shared" ca="1" si="874"/>
        <v>2.3486067977499698</v>
      </c>
      <c r="AQ157">
        <f t="shared" ca="1" si="875"/>
        <v>1.3618033988749845</v>
      </c>
      <c r="AR157">
        <f t="shared" ca="1" si="876"/>
        <v>1.3618033988749845</v>
      </c>
      <c r="AS157">
        <f t="shared" ca="1" si="877"/>
        <v>0.80260254915623697</v>
      </c>
      <c r="AT157">
        <f t="shared" ca="1" si="878"/>
        <v>0.80260254915623697</v>
      </c>
      <c r="AU157">
        <f t="shared" ca="1" si="879"/>
        <v>0.46380127457812065</v>
      </c>
      <c r="AV157">
        <f t="shared" ca="1" si="880"/>
        <v>0.46380127457812065</v>
      </c>
      <c r="AW157">
        <f t="shared" ca="1" si="881"/>
        <v>0.40499999999999997</v>
      </c>
      <c r="AX157">
        <f t="shared" ca="1" si="882"/>
        <v>52941.613625907645</v>
      </c>
      <c r="AY157">
        <f t="shared" ca="1" si="883"/>
        <v>2.1939105118192801</v>
      </c>
      <c r="AZ157">
        <f t="shared" ca="1" si="884"/>
        <v>10.390263351415514</v>
      </c>
      <c r="BA157">
        <f t="shared" ca="1" si="885"/>
        <v>9.9248429018343653</v>
      </c>
      <c r="BB157">
        <f t="shared" ca="1" si="886"/>
        <v>113.42032190374849</v>
      </c>
      <c r="BC157">
        <f t="shared" ca="1" si="887"/>
        <v>41.677701912901355</v>
      </c>
      <c r="BD157">
        <f t="shared" ca="1" si="888"/>
        <v>0</v>
      </c>
      <c r="BE157">
        <f t="shared" ca="1" si="889"/>
        <v>0</v>
      </c>
      <c r="BF157">
        <f t="shared" ca="1" si="890"/>
        <v>0</v>
      </c>
      <c r="BG157">
        <f t="shared" ca="1" si="891"/>
        <v>0</v>
      </c>
      <c r="BH157">
        <f t="shared" ca="1" si="892"/>
        <v>4.2355262349845999</v>
      </c>
      <c r="BI157">
        <f t="shared" ca="1" si="893"/>
        <v>0</v>
      </c>
      <c r="BJ157">
        <f t="shared" ca="1" si="894"/>
        <v>0</v>
      </c>
      <c r="BK157">
        <f t="shared" ca="1" si="895"/>
        <v>0</v>
      </c>
      <c r="BL157">
        <f t="shared" ca="1" si="896"/>
        <v>0</v>
      </c>
      <c r="BM157">
        <f t="shared" ca="1" si="897"/>
        <v>27.926127082967049</v>
      </c>
      <c r="BN157">
        <f t="shared" ca="1" si="898"/>
        <v>14.78035846962575</v>
      </c>
      <c r="BO157">
        <f t="shared" ca="1" si="899"/>
        <v>10.320897804784694</v>
      </c>
      <c r="BP157">
        <f t="shared" ca="1" si="900"/>
        <v>14.036031743252142</v>
      </c>
      <c r="BQ157">
        <f t="shared" ca="1" si="901"/>
        <v>60.9915722657584</v>
      </c>
      <c r="BR157">
        <f t="shared" ca="1" si="902"/>
        <v>5.3862242144647503</v>
      </c>
      <c r="BS157">
        <f t="shared" ca="1" si="903"/>
        <v>0</v>
      </c>
      <c r="BT157">
        <f t="shared" ca="1" si="904"/>
        <v>0</v>
      </c>
      <c r="BU157">
        <f t="shared" ca="1" si="905"/>
        <v>0</v>
      </c>
      <c r="BV157">
        <f t="shared" ca="1" si="906"/>
        <v>19.420225703464567</v>
      </c>
      <c r="BW157">
        <f t="shared" ca="1" si="907"/>
        <v>3.2484298421579698</v>
      </c>
      <c r="BX157">
        <f t="shared" ca="1" si="908"/>
        <v>23.93019122267</v>
      </c>
      <c r="BY157">
        <f t="shared" ca="1" si="909"/>
        <v>0</v>
      </c>
      <c r="BZ157">
        <f t="shared" ca="1" si="910"/>
        <v>0</v>
      </c>
      <c r="CA157">
        <f t="shared" ca="1" si="911"/>
        <v>41.677701912901355</v>
      </c>
      <c r="CB157">
        <f t="shared" ca="1" si="912"/>
        <v>0</v>
      </c>
      <c r="CC157">
        <f t="shared" ca="1" si="913"/>
        <v>0</v>
      </c>
      <c r="CD157">
        <f t="shared" ca="1" si="914"/>
        <v>0</v>
      </c>
      <c r="CE157">
        <f t="shared" ca="1" si="915"/>
        <v>3.2484298421579698</v>
      </c>
      <c r="CF157">
        <f t="shared" ca="1" si="916"/>
        <v>3.2484298421579698</v>
      </c>
      <c r="CG157">
        <f t="shared" ca="1" si="917"/>
        <v>0</v>
      </c>
      <c r="CH157">
        <f t="shared" ca="1" si="918"/>
        <v>34.031865725027501</v>
      </c>
      <c r="CI157">
        <f t="shared" ca="1" si="919"/>
        <v>21.148465476821499</v>
      </c>
      <c r="CJ157">
        <f t="shared" ca="1" si="920"/>
        <v>4.2355262349845999</v>
      </c>
      <c r="CK157">
        <f t="shared" ca="1" si="921"/>
        <v>5.3862242144647503</v>
      </c>
      <c r="CL157">
        <f t="shared" ca="1" si="922"/>
        <v>0</v>
      </c>
      <c r="CM157">
        <f t="shared" ca="1" si="923"/>
        <v>27.64</v>
      </c>
      <c r="CN157">
        <f t="shared" ca="1" si="924"/>
        <v>57.69781270776565</v>
      </c>
      <c r="CO157">
        <f t="shared" ca="1" si="925"/>
        <v>0</v>
      </c>
      <c r="CP157">
        <f t="shared" ca="1" si="926"/>
        <v>0</v>
      </c>
      <c r="CQ157">
        <f t="shared" ca="1" si="927"/>
        <v>35.964960187893055</v>
      </c>
      <c r="CR157">
        <f t="shared" ca="1" si="928"/>
        <v>0</v>
      </c>
      <c r="CS157">
        <f t="shared" ca="1" si="929"/>
        <v>0</v>
      </c>
      <c r="CT157">
        <f t="shared" ca="1" si="930"/>
        <v>0</v>
      </c>
      <c r="CU157">
        <f t="shared" ca="1" si="931"/>
        <v>0</v>
      </c>
      <c r="CV157">
        <f t="shared" ca="1" si="932"/>
        <v>0</v>
      </c>
      <c r="CW157">
        <f t="shared" ca="1" si="933"/>
        <v>0</v>
      </c>
      <c r="CX157">
        <f t="shared" ca="1" si="934"/>
        <v>19.313870352856949</v>
      </c>
      <c r="CY157">
        <f t="shared" ca="1" si="935"/>
        <v>103.98775403911534</v>
      </c>
      <c r="CZ157">
        <f t="shared" ca="1" si="936"/>
        <v>0</v>
      </c>
      <c r="DA157">
        <f t="shared" ca="1" si="937"/>
        <v>0</v>
      </c>
      <c r="DB157">
        <f t="shared" ca="1" si="938"/>
        <v>-0.44309405706727101</v>
      </c>
      <c r="DC157">
        <f t="shared" ca="1" si="939"/>
        <v>-3.2092830372889849</v>
      </c>
      <c r="DD157">
        <f t="shared" ca="1" si="940"/>
        <v>0</v>
      </c>
      <c r="DE157">
        <f t="shared" ca="1" si="941"/>
        <v>-2.56360634763164</v>
      </c>
      <c r="DF157">
        <f t="shared" ca="1" si="942"/>
        <v>-8.1283028628117506</v>
      </c>
      <c r="DG157">
        <f t="shared" ca="1" si="943"/>
        <v>-5.4351344009826148</v>
      </c>
      <c r="DH157">
        <f t="shared" ca="1" si="944"/>
        <v>0</v>
      </c>
      <c r="DI157">
        <f t="shared" ca="1" si="945"/>
        <v>0.54545454545454541</v>
      </c>
      <c r="DJ157">
        <f t="shared" ca="1" si="946"/>
        <v>11</v>
      </c>
      <c r="DK157">
        <f t="shared" ca="1" si="947"/>
        <v>3</v>
      </c>
      <c r="DL157">
        <f t="shared" ca="1" si="948"/>
        <v>1</v>
      </c>
      <c r="DM157">
        <f t="shared" ca="1" si="949"/>
        <v>0</v>
      </c>
      <c r="DN157">
        <f t="shared" ca="1" si="950"/>
        <v>0</v>
      </c>
      <c r="DO157">
        <f t="shared" ca="1" si="951"/>
        <v>0</v>
      </c>
      <c r="DP157">
        <f t="shared" ca="1" si="952"/>
        <v>1</v>
      </c>
      <c r="DQ157">
        <f t="shared" ca="1" si="953"/>
        <v>0</v>
      </c>
      <c r="DR157">
        <f t="shared" ca="1" si="954"/>
        <v>1</v>
      </c>
      <c r="DS157">
        <f t="shared" ca="1" si="955"/>
        <v>0</v>
      </c>
      <c r="DT157">
        <f t="shared" ca="1" si="956"/>
        <v>1</v>
      </c>
      <c r="DU157">
        <f t="shared" ca="1" si="957"/>
        <v>2.5</v>
      </c>
      <c r="DV157">
        <f t="shared" ca="1" si="958"/>
        <v>4</v>
      </c>
      <c r="DW157">
        <f t="shared" ca="1" si="959"/>
        <v>0</v>
      </c>
      <c r="DX157">
        <f t="shared" ca="1" si="960"/>
        <v>0</v>
      </c>
      <c r="DY157">
        <f t="shared" ca="1" si="961"/>
        <v>0</v>
      </c>
      <c r="DZ157">
        <f t="shared" ca="1" si="962"/>
        <v>1</v>
      </c>
      <c r="EA157">
        <f t="shared" ca="1" si="963"/>
        <v>-3.2988499999999901</v>
      </c>
      <c r="EB157">
        <f t="shared" ca="1" si="964"/>
        <v>41.218599999999952</v>
      </c>
      <c r="EC157">
        <f t="shared" ca="1" si="965"/>
        <v>0</v>
      </c>
      <c r="ED157">
        <f t="shared" ca="1" si="966"/>
        <v>0</v>
      </c>
      <c r="EE157">
        <f t="shared" ca="1" si="967"/>
        <v>0</v>
      </c>
      <c r="EF157">
        <f t="shared" ca="1" si="968"/>
        <v>0</v>
      </c>
      <c r="EG157">
        <f t="shared" ca="1" si="969"/>
        <v>0</v>
      </c>
      <c r="EH157">
        <f t="shared" ca="1" si="970"/>
        <v>0</v>
      </c>
      <c r="EI157">
        <f t="shared" ca="1" si="971"/>
        <v>0</v>
      </c>
      <c r="EJ157">
        <f t="shared" ca="1" si="972"/>
        <v>0</v>
      </c>
      <c r="EK157">
        <f t="shared" ca="1" si="973"/>
        <v>0</v>
      </c>
      <c r="EL157">
        <f t="shared" ca="1" si="974"/>
        <v>0</v>
      </c>
      <c r="EM157">
        <f t="shared" ca="1" si="975"/>
        <v>0</v>
      </c>
      <c r="EN157">
        <f t="shared" ca="1" si="976"/>
        <v>0</v>
      </c>
      <c r="EO157">
        <f t="shared" ca="1" si="977"/>
        <v>0</v>
      </c>
      <c r="EP157">
        <f t="shared" ca="1" si="978"/>
        <v>0</v>
      </c>
      <c r="EQ157">
        <f t="shared" ca="1" si="979"/>
        <v>0</v>
      </c>
      <c r="ER157">
        <f t="shared" ca="1" si="980"/>
        <v>0</v>
      </c>
      <c r="ES157">
        <f t="shared" ca="1" si="981"/>
        <v>0</v>
      </c>
      <c r="ET157">
        <f t="shared" ca="1" si="982"/>
        <v>0</v>
      </c>
      <c r="EU157">
        <f t="shared" ca="1" si="983"/>
        <v>0</v>
      </c>
      <c r="EV157">
        <f t="shared" ca="1" si="984"/>
        <v>0</v>
      </c>
      <c r="EW157">
        <f t="shared" ca="1" si="985"/>
        <v>0</v>
      </c>
      <c r="EX157">
        <f t="shared" ca="1" si="986"/>
        <v>0</v>
      </c>
      <c r="EY157">
        <f t="shared" ca="1" si="987"/>
        <v>0</v>
      </c>
      <c r="EZ157">
        <f t="shared" ca="1" si="988"/>
        <v>0</v>
      </c>
      <c r="FA157">
        <f t="shared" ca="1" si="989"/>
        <v>0</v>
      </c>
      <c r="FB157">
        <f t="shared" ca="1" si="990"/>
        <v>0</v>
      </c>
      <c r="FC157">
        <f t="shared" ca="1" si="991"/>
        <v>0</v>
      </c>
      <c r="FD157">
        <f t="shared" ca="1" si="992"/>
        <v>0</v>
      </c>
      <c r="FE157">
        <f t="shared" ca="1" si="993"/>
        <v>0</v>
      </c>
      <c r="FF157">
        <f t="shared" ca="1" si="994"/>
        <v>0</v>
      </c>
      <c r="FG157">
        <f t="shared" ca="1" si="995"/>
        <v>0</v>
      </c>
      <c r="FH157">
        <f t="shared" ca="1" si="996"/>
        <v>0</v>
      </c>
      <c r="FI157">
        <f t="shared" ca="1" si="997"/>
        <v>0</v>
      </c>
      <c r="FJ157">
        <f t="shared" ca="1" si="998"/>
        <v>0</v>
      </c>
      <c r="FK157">
        <f t="shared" ca="1" si="999"/>
        <v>1</v>
      </c>
      <c r="FL157">
        <f t="shared" ca="1" si="1000"/>
        <v>0</v>
      </c>
      <c r="FM157">
        <f t="shared" ca="1" si="1001"/>
        <v>0.5</v>
      </c>
      <c r="FN157">
        <f t="shared" ca="1" si="1002"/>
        <v>0</v>
      </c>
      <c r="FO157">
        <f t="shared" ca="1" si="1003"/>
        <v>0</v>
      </c>
      <c r="FP157">
        <f t="shared" ca="1" si="1004"/>
        <v>0</v>
      </c>
      <c r="FQ157">
        <f t="shared" ca="1" si="1005"/>
        <v>0</v>
      </c>
      <c r="FR157">
        <f t="shared" ca="1" si="1006"/>
        <v>0</v>
      </c>
      <c r="FS157">
        <f t="shared" ca="1" si="1007"/>
        <v>0</v>
      </c>
      <c r="FT157">
        <f t="shared" ca="1" si="1008"/>
        <v>0</v>
      </c>
      <c r="FU157">
        <f t="shared" ca="1" si="1009"/>
        <v>1.5</v>
      </c>
      <c r="FV157">
        <f t="shared" ca="1" si="1010"/>
        <v>0</v>
      </c>
      <c r="FW157">
        <f t="shared" ca="1" si="1011"/>
        <v>0</v>
      </c>
      <c r="FX157">
        <f t="shared" ca="1" si="1012"/>
        <v>0</v>
      </c>
      <c r="FY157">
        <f t="shared" ca="1" si="1013"/>
        <v>0</v>
      </c>
      <c r="FZ157">
        <f t="shared" ca="1" si="1014"/>
        <v>0</v>
      </c>
      <c r="GA157">
        <f t="shared" ca="1" si="1015"/>
        <v>0</v>
      </c>
      <c r="GB157">
        <f t="shared" ca="1" si="1016"/>
        <v>0</v>
      </c>
      <c r="GC157">
        <f t="shared" ca="1" si="1017"/>
        <v>0</v>
      </c>
      <c r="GD157">
        <f t="shared" ca="1" si="1018"/>
        <v>0</v>
      </c>
      <c r="GE157">
        <f t="shared" ca="1" si="1019"/>
        <v>0</v>
      </c>
      <c r="GF157">
        <f t="shared" ca="1" si="1020"/>
        <v>0</v>
      </c>
      <c r="GG157">
        <f t="shared" ca="1" si="1021"/>
        <v>0</v>
      </c>
      <c r="GH157">
        <f t="shared" ca="1" si="1022"/>
        <v>0</v>
      </c>
      <c r="GI157">
        <f t="shared" ca="1" si="1023"/>
        <v>0</v>
      </c>
      <c r="GJ157">
        <f t="shared" ca="1" si="1024"/>
        <v>0</v>
      </c>
      <c r="GK157">
        <f t="shared" ca="1" si="1025"/>
        <v>0</v>
      </c>
      <c r="GL157">
        <f t="shared" ca="1" si="1026"/>
        <v>0</v>
      </c>
      <c r="GM157">
        <f t="shared" ca="1" si="1027"/>
        <v>0</v>
      </c>
      <c r="GN157">
        <f t="shared" ca="1" si="1028"/>
        <v>0</v>
      </c>
      <c r="GO157">
        <f t="shared" ca="1" si="1029"/>
        <v>0</v>
      </c>
      <c r="GP157">
        <f t="shared" ca="1" si="1030"/>
        <v>0</v>
      </c>
      <c r="GQ157">
        <f t="shared" ca="1" si="1031"/>
        <v>0</v>
      </c>
      <c r="GR157">
        <f t="shared" ca="1" si="1032"/>
        <v>0</v>
      </c>
      <c r="GS157">
        <f t="shared" ca="1" si="1033"/>
        <v>0</v>
      </c>
      <c r="GT157">
        <f t="shared" ca="1" si="1034"/>
        <v>0</v>
      </c>
      <c r="GU157">
        <f t="shared" ca="1" si="1035"/>
        <v>0</v>
      </c>
      <c r="GV157">
        <f t="shared" ca="1" si="1036"/>
        <v>0</v>
      </c>
      <c r="GW157">
        <f t="shared" ca="1" si="1037"/>
        <v>0</v>
      </c>
      <c r="GX157">
        <f t="shared" ca="1" si="1038"/>
        <v>0</v>
      </c>
      <c r="GY157">
        <f t="shared" ca="1" si="1039"/>
        <v>1</v>
      </c>
      <c r="GZ157">
        <f t="shared" ca="1" si="1040"/>
        <v>0</v>
      </c>
      <c r="HA157">
        <f t="shared" ca="1" si="1041"/>
        <v>0</v>
      </c>
      <c r="HB157">
        <f t="shared" ca="1" si="1042"/>
        <v>0</v>
      </c>
      <c r="HC157">
        <f t="shared" ca="1" si="1043"/>
        <v>0</v>
      </c>
      <c r="HD157">
        <f t="shared" ca="1" si="1044"/>
        <v>0</v>
      </c>
      <c r="HE157">
        <f t="shared" ca="1" si="1045"/>
        <v>0</v>
      </c>
      <c r="HF157">
        <f t="shared" ca="1" si="1046"/>
        <v>0</v>
      </c>
      <c r="HG157">
        <f t="shared" ca="1" si="1047"/>
        <v>0</v>
      </c>
      <c r="HH157">
        <f t="shared" ca="1" si="1048"/>
        <v>0</v>
      </c>
      <c r="HI157">
        <f t="shared" ca="1" si="1049"/>
        <v>0</v>
      </c>
    </row>
    <row r="158" spans="2:217" x14ac:dyDescent="0.2">
      <c r="B158" s="2">
        <v>45385</v>
      </c>
      <c r="C158">
        <v>1</v>
      </c>
      <c r="D158">
        <v>1</v>
      </c>
      <c r="E158">
        <v>32</v>
      </c>
      <c r="F158">
        <v>23</v>
      </c>
      <c r="G158" s="5">
        <v>4040</v>
      </c>
      <c r="H158">
        <f t="shared" ca="1" si="840"/>
        <v>7</v>
      </c>
      <c r="I158">
        <f t="shared" ca="1" si="841"/>
        <v>15</v>
      </c>
      <c r="J158">
        <f t="shared" ca="1" si="842"/>
        <v>7.596099537037035</v>
      </c>
      <c r="K158">
        <f t="shared" ca="1" si="843"/>
        <v>-3.67741608796296</v>
      </c>
      <c r="L158">
        <f t="shared" ca="1" si="844"/>
        <v>7.596099537037035</v>
      </c>
      <c r="M158">
        <f t="shared" ca="1" si="845"/>
        <v>0</v>
      </c>
      <c r="N158">
        <f t="shared" ca="1" si="846"/>
        <v>0.48627627888943198</v>
      </c>
      <c r="O158">
        <f t="shared" ca="1" si="847"/>
        <v>310.55149999999901</v>
      </c>
      <c r="P158">
        <f t="shared" ca="1" si="848"/>
        <v>296.43949999999995</v>
      </c>
      <c r="Q158">
        <f t="shared" ca="1" si="849"/>
        <v>310.46706554795503</v>
      </c>
      <c r="R158">
        <f t="shared" ca="1" si="850"/>
        <v>61</v>
      </c>
      <c r="S158">
        <f t="shared" ca="1" si="851"/>
        <v>0</v>
      </c>
      <c r="T158">
        <f t="shared" ca="1" si="852"/>
        <v>0.34415090525953895</v>
      </c>
      <c r="U158">
        <f t="shared" ca="1" si="853"/>
        <v>-1</v>
      </c>
      <c r="V158">
        <f t="shared" ca="1" si="854"/>
        <v>1</v>
      </c>
      <c r="W158">
        <f t="shared" ca="1" si="855"/>
        <v>0.34415090525953895</v>
      </c>
      <c r="X158">
        <f t="shared" ca="1" si="856"/>
        <v>1.5858585858585799</v>
      </c>
      <c r="Y158">
        <f t="shared" ca="1" si="857"/>
        <v>2.3383838383838351</v>
      </c>
      <c r="Z158">
        <f t="shared" ca="1" si="858"/>
        <v>2.8888888888888848</v>
      </c>
      <c r="AA158">
        <f t="shared" ca="1" si="859"/>
        <v>-6.89670487386175E-16</v>
      </c>
      <c r="AB158">
        <f t="shared" ca="1" si="860"/>
        <v>-0.24550312188162199</v>
      </c>
      <c r="AC158">
        <f t="shared" ca="1" si="861"/>
        <v>-0.3899582306237111</v>
      </c>
      <c r="AD158">
        <f t="shared" ca="1" si="862"/>
        <v>-2.5698176497787752</v>
      </c>
      <c r="AE158">
        <f t="shared" ca="1" si="863"/>
        <v>-0.37473466741822403</v>
      </c>
      <c r="AF158">
        <f t="shared" ca="1" si="864"/>
        <v>-3.3089473989553451</v>
      </c>
      <c r="AG158">
        <f t="shared" ca="1" si="865"/>
        <v>-1.34473230086612E-16</v>
      </c>
      <c r="AH158">
        <f t="shared" ca="1" si="866"/>
        <v>-1.893933334912085</v>
      </c>
      <c r="AI158">
        <f t="shared" ca="1" si="867"/>
        <v>1.2099988150259951E-6</v>
      </c>
      <c r="AJ158">
        <f t="shared" ca="1" si="868"/>
        <v>486.85552723316999</v>
      </c>
      <c r="AK158">
        <f t="shared" ca="1" si="869"/>
        <v>18.585604198162152</v>
      </c>
      <c r="AL158">
        <f t="shared" ca="1" si="870"/>
        <v>18.718284450245697</v>
      </c>
      <c r="AM158">
        <f t="shared" ca="1" si="871"/>
        <v>7.9545318870102104</v>
      </c>
      <c r="AN158">
        <f t="shared" ca="1" si="872"/>
        <v>9.5549389462052261</v>
      </c>
      <c r="AO158">
        <f t="shared" ca="1" si="873"/>
        <v>8.7693717294817795</v>
      </c>
      <c r="AP158">
        <f t="shared" ca="1" si="874"/>
        <v>1.9277309429819049</v>
      </c>
      <c r="AQ158">
        <f t="shared" ca="1" si="875"/>
        <v>1.0148965077989345</v>
      </c>
      <c r="AR158">
        <f t="shared" ca="1" si="876"/>
        <v>1.0148965077989345</v>
      </c>
      <c r="AS158">
        <f t="shared" ca="1" si="877"/>
        <v>0.52966462177220752</v>
      </c>
      <c r="AT158">
        <f t="shared" ca="1" si="878"/>
        <v>0.52966462177220752</v>
      </c>
      <c r="AU158">
        <f t="shared" ca="1" si="879"/>
        <v>0.24920731088610365</v>
      </c>
      <c r="AV158">
        <f t="shared" ca="1" si="880"/>
        <v>0.24920731088610365</v>
      </c>
      <c r="AW158">
        <f t="shared" ca="1" si="881"/>
        <v>0.56499999999999995</v>
      </c>
      <c r="AX158">
        <f t="shared" ca="1" si="882"/>
        <v>17974.492887863649</v>
      </c>
      <c r="AY158">
        <f t="shared" ca="1" si="883"/>
        <v>1.9140990488405252</v>
      </c>
      <c r="AZ158">
        <f t="shared" ca="1" si="884"/>
        <v>10.787714576804795</v>
      </c>
      <c r="BA158">
        <f t="shared" ca="1" si="885"/>
        <v>10.362751357110605</v>
      </c>
      <c r="BB158">
        <f t="shared" ca="1" si="886"/>
        <v>107.8187333098325</v>
      </c>
      <c r="BC158">
        <f t="shared" ca="1" si="887"/>
        <v>44.046133389801398</v>
      </c>
      <c r="BD158">
        <f t="shared" ca="1" si="888"/>
        <v>2.8747559166419498</v>
      </c>
      <c r="BE158">
        <f t="shared" ca="1" si="889"/>
        <v>0</v>
      </c>
      <c r="BF158">
        <f t="shared" ca="1" si="890"/>
        <v>0</v>
      </c>
      <c r="BG158">
        <f t="shared" ca="1" si="891"/>
        <v>0</v>
      </c>
      <c r="BH158">
        <f t="shared" ca="1" si="892"/>
        <v>4.2355262349845999</v>
      </c>
      <c r="BI158">
        <f t="shared" ca="1" si="893"/>
        <v>0</v>
      </c>
      <c r="BJ158">
        <f t="shared" ca="1" si="894"/>
        <v>0</v>
      </c>
      <c r="BK158">
        <f t="shared" ca="1" si="895"/>
        <v>0</v>
      </c>
      <c r="BL158">
        <f t="shared" ca="1" si="896"/>
        <v>0</v>
      </c>
      <c r="BM158">
        <f t="shared" ca="1" si="897"/>
        <v>9.7988709599772008</v>
      </c>
      <c r="BN158">
        <f t="shared" ca="1" si="898"/>
        <v>18.457762316655902</v>
      </c>
      <c r="BO158">
        <f t="shared" ca="1" si="899"/>
        <v>10.320897804784694</v>
      </c>
      <c r="BP158">
        <f t="shared" ca="1" si="900"/>
        <v>17.555007972693442</v>
      </c>
      <c r="BQ158">
        <f t="shared" ca="1" si="901"/>
        <v>63.360003742658449</v>
      </c>
      <c r="BR158">
        <f t="shared" ca="1" si="902"/>
        <v>0</v>
      </c>
      <c r="BS158">
        <f t="shared" ca="1" si="903"/>
        <v>0</v>
      </c>
      <c r="BT158">
        <f t="shared" ca="1" si="904"/>
        <v>0</v>
      </c>
      <c r="BU158">
        <f t="shared" ca="1" si="905"/>
        <v>0</v>
      </c>
      <c r="BV158">
        <f t="shared" ca="1" si="906"/>
        <v>19.420225703464567</v>
      </c>
      <c r="BW158">
        <f t="shared" ca="1" si="907"/>
        <v>6.7674060715992592</v>
      </c>
      <c r="BX158">
        <f t="shared" ca="1" si="908"/>
        <v>14.86656316117505</v>
      </c>
      <c r="BY158">
        <f t="shared" ca="1" si="909"/>
        <v>0</v>
      </c>
      <c r="BZ158">
        <f t="shared" ca="1" si="910"/>
        <v>2.8747559166419498</v>
      </c>
      <c r="CA158">
        <f t="shared" ca="1" si="911"/>
        <v>44.046133389801398</v>
      </c>
      <c r="CB158">
        <f t="shared" ca="1" si="912"/>
        <v>0</v>
      </c>
      <c r="CC158">
        <f t="shared" ca="1" si="913"/>
        <v>2.8747559166419498</v>
      </c>
      <c r="CD158">
        <f t="shared" ca="1" si="914"/>
        <v>0</v>
      </c>
      <c r="CE158">
        <f t="shared" ca="1" si="915"/>
        <v>6.7674060715992592</v>
      </c>
      <c r="CF158">
        <f t="shared" ca="1" si="916"/>
        <v>3.2484298421579698</v>
      </c>
      <c r="CG158">
        <f t="shared" ca="1" si="917"/>
        <v>0</v>
      </c>
      <c r="CH158">
        <f t="shared" ca="1" si="918"/>
        <v>34.031865725027501</v>
      </c>
      <c r="CI158">
        <f t="shared" ca="1" si="919"/>
        <v>12.08483741532655</v>
      </c>
      <c r="CJ158">
        <f t="shared" ca="1" si="920"/>
        <v>4.2355262349845999</v>
      </c>
      <c r="CK158">
        <f t="shared" ca="1" si="921"/>
        <v>0</v>
      </c>
      <c r="CL158">
        <f t="shared" ca="1" si="922"/>
        <v>0</v>
      </c>
      <c r="CM158">
        <f t="shared" ca="1" si="923"/>
        <v>32.254999999999995</v>
      </c>
      <c r="CN158">
        <f t="shared" ca="1" si="924"/>
        <v>49.641692577889145</v>
      </c>
      <c r="CO158">
        <f t="shared" ca="1" si="925"/>
        <v>0</v>
      </c>
      <c r="CP158">
        <f t="shared" ca="1" si="926"/>
        <v>0</v>
      </c>
      <c r="CQ158">
        <f t="shared" ca="1" si="927"/>
        <v>35.964960187893055</v>
      </c>
      <c r="CR158">
        <f t="shared" ca="1" si="928"/>
        <v>0</v>
      </c>
      <c r="CS158">
        <f t="shared" ca="1" si="929"/>
        <v>0</v>
      </c>
      <c r="CT158">
        <f t="shared" ca="1" si="930"/>
        <v>0</v>
      </c>
      <c r="CU158">
        <f t="shared" ca="1" si="931"/>
        <v>0</v>
      </c>
      <c r="CV158">
        <f t="shared" ca="1" si="932"/>
        <v>0</v>
      </c>
      <c r="CW158">
        <f t="shared" ca="1" si="933"/>
        <v>2.3684314769000201</v>
      </c>
      <c r="CX158">
        <f t="shared" ca="1" si="934"/>
        <v>19.313870352856949</v>
      </c>
      <c r="CY158">
        <f t="shared" ca="1" si="935"/>
        <v>104.04009058484476</v>
      </c>
      <c r="CZ158">
        <f t="shared" ca="1" si="936"/>
        <v>0</v>
      </c>
      <c r="DA158">
        <f t="shared" ca="1" si="937"/>
        <v>0</v>
      </c>
      <c r="DB158">
        <f t="shared" ca="1" si="938"/>
        <v>0</v>
      </c>
      <c r="DC158">
        <f t="shared" ca="1" si="939"/>
        <v>-3.2659532667233497</v>
      </c>
      <c r="DD158">
        <f t="shared" ca="1" si="940"/>
        <v>-0.4478741496598635</v>
      </c>
      <c r="DE158">
        <f t="shared" ca="1" si="941"/>
        <v>-1.9824537037037</v>
      </c>
      <c r="DF158">
        <f t="shared" ca="1" si="942"/>
        <v>-8.1283028628117506</v>
      </c>
      <c r="DG158">
        <f t="shared" ca="1" si="943"/>
        <v>-5.4472050973167043</v>
      </c>
      <c r="DH158">
        <f t="shared" ca="1" si="944"/>
        <v>-1.5183015046296251</v>
      </c>
      <c r="DI158">
        <f t="shared" ca="1" si="945"/>
        <v>0.625</v>
      </c>
      <c r="DJ158">
        <f t="shared" ca="1" si="946"/>
        <v>10</v>
      </c>
      <c r="DK158">
        <f t="shared" ca="1" si="947"/>
        <v>3</v>
      </c>
      <c r="DL158">
        <f t="shared" ca="1" si="948"/>
        <v>1.5</v>
      </c>
      <c r="DM158">
        <f t="shared" ca="1" si="949"/>
        <v>0</v>
      </c>
      <c r="DN158">
        <f t="shared" ca="1" si="950"/>
        <v>0</v>
      </c>
      <c r="DO158">
        <f t="shared" ca="1" si="951"/>
        <v>0</v>
      </c>
      <c r="DP158">
        <f t="shared" ca="1" si="952"/>
        <v>0.5</v>
      </c>
      <c r="DQ158">
        <f t="shared" ca="1" si="953"/>
        <v>0</v>
      </c>
      <c r="DR158">
        <f t="shared" ca="1" si="954"/>
        <v>0.5</v>
      </c>
      <c r="DS158">
        <f t="shared" ca="1" si="955"/>
        <v>0.5</v>
      </c>
      <c r="DT158">
        <f t="shared" ca="1" si="956"/>
        <v>1</v>
      </c>
      <c r="DU158">
        <f t="shared" ca="1" si="957"/>
        <v>3</v>
      </c>
      <c r="DV158">
        <f t="shared" ca="1" si="958"/>
        <v>5</v>
      </c>
      <c r="DW158">
        <f t="shared" ca="1" si="959"/>
        <v>0</v>
      </c>
      <c r="DX158">
        <f t="shared" ca="1" si="960"/>
        <v>0</v>
      </c>
      <c r="DY158">
        <f t="shared" ca="1" si="961"/>
        <v>0</v>
      </c>
      <c r="DZ158">
        <f t="shared" ca="1" si="962"/>
        <v>0.5</v>
      </c>
      <c r="EA158">
        <f t="shared" ca="1" si="963"/>
        <v>-3.8711499999999903</v>
      </c>
      <c r="EB158">
        <f t="shared" ca="1" si="964"/>
        <v>35.741599999999949</v>
      </c>
      <c r="EC158">
        <f t="shared" ca="1" si="965"/>
        <v>0</v>
      </c>
      <c r="ED158">
        <f t="shared" ca="1" si="966"/>
        <v>0</v>
      </c>
      <c r="EE158">
        <f t="shared" ca="1" si="967"/>
        <v>0</v>
      </c>
      <c r="EF158">
        <f t="shared" ca="1" si="968"/>
        <v>0</v>
      </c>
      <c r="EG158">
        <f t="shared" ca="1" si="969"/>
        <v>0</v>
      </c>
      <c r="EH158">
        <f t="shared" ca="1" si="970"/>
        <v>0</v>
      </c>
      <c r="EI158">
        <f t="shared" ca="1" si="971"/>
        <v>0</v>
      </c>
      <c r="EJ158">
        <f t="shared" ca="1" si="972"/>
        <v>0</v>
      </c>
      <c r="EK158">
        <f t="shared" ca="1" si="973"/>
        <v>0</v>
      </c>
      <c r="EL158">
        <f t="shared" ca="1" si="974"/>
        <v>0</v>
      </c>
      <c r="EM158">
        <f t="shared" ca="1" si="975"/>
        <v>0</v>
      </c>
      <c r="EN158">
        <f t="shared" ca="1" si="976"/>
        <v>0</v>
      </c>
      <c r="EO158">
        <f t="shared" ca="1" si="977"/>
        <v>0</v>
      </c>
      <c r="EP158">
        <f t="shared" ca="1" si="978"/>
        <v>0</v>
      </c>
      <c r="EQ158">
        <f t="shared" ca="1" si="979"/>
        <v>0</v>
      </c>
      <c r="ER158">
        <f t="shared" ca="1" si="980"/>
        <v>0</v>
      </c>
      <c r="ES158">
        <f t="shared" ca="1" si="981"/>
        <v>0</v>
      </c>
      <c r="ET158">
        <f t="shared" ca="1" si="982"/>
        <v>0</v>
      </c>
      <c r="EU158">
        <f t="shared" ca="1" si="983"/>
        <v>0</v>
      </c>
      <c r="EV158">
        <f t="shared" ca="1" si="984"/>
        <v>0</v>
      </c>
      <c r="EW158">
        <f t="shared" ca="1" si="985"/>
        <v>0</v>
      </c>
      <c r="EX158">
        <f t="shared" ca="1" si="986"/>
        <v>0</v>
      </c>
      <c r="EY158">
        <f t="shared" ca="1" si="987"/>
        <v>0</v>
      </c>
      <c r="EZ158">
        <f t="shared" ca="1" si="988"/>
        <v>0</v>
      </c>
      <c r="FA158">
        <f t="shared" ca="1" si="989"/>
        <v>0</v>
      </c>
      <c r="FB158">
        <f t="shared" ca="1" si="990"/>
        <v>0</v>
      </c>
      <c r="FC158">
        <f t="shared" ca="1" si="991"/>
        <v>0</v>
      </c>
      <c r="FD158">
        <f t="shared" ca="1" si="992"/>
        <v>0</v>
      </c>
      <c r="FE158">
        <f t="shared" ca="1" si="993"/>
        <v>0</v>
      </c>
      <c r="FF158">
        <f t="shared" ca="1" si="994"/>
        <v>0</v>
      </c>
      <c r="FG158">
        <f t="shared" ca="1" si="995"/>
        <v>0</v>
      </c>
      <c r="FH158">
        <f t="shared" ca="1" si="996"/>
        <v>0</v>
      </c>
      <c r="FI158">
        <f t="shared" ca="1" si="997"/>
        <v>0</v>
      </c>
      <c r="FJ158">
        <f t="shared" ca="1" si="998"/>
        <v>0</v>
      </c>
      <c r="FK158">
        <f t="shared" ca="1" si="999"/>
        <v>0.5</v>
      </c>
      <c r="FL158">
        <f t="shared" ca="1" si="1000"/>
        <v>0</v>
      </c>
      <c r="FM158">
        <f t="shared" ca="1" si="1001"/>
        <v>0</v>
      </c>
      <c r="FN158">
        <f t="shared" ca="1" si="1002"/>
        <v>0</v>
      </c>
      <c r="FO158">
        <f t="shared" ca="1" si="1003"/>
        <v>0</v>
      </c>
      <c r="FP158">
        <f t="shared" ca="1" si="1004"/>
        <v>0</v>
      </c>
      <c r="FQ158">
        <f t="shared" ca="1" si="1005"/>
        <v>0</v>
      </c>
      <c r="FR158">
        <f t="shared" ca="1" si="1006"/>
        <v>0.5</v>
      </c>
      <c r="FS158">
        <f t="shared" ca="1" si="1007"/>
        <v>0</v>
      </c>
      <c r="FT158">
        <f t="shared" ca="1" si="1008"/>
        <v>0</v>
      </c>
      <c r="FU158">
        <f t="shared" ca="1" si="1009"/>
        <v>1.5</v>
      </c>
      <c r="FV158">
        <f t="shared" ca="1" si="1010"/>
        <v>0</v>
      </c>
      <c r="FW158">
        <f t="shared" ca="1" si="1011"/>
        <v>0</v>
      </c>
      <c r="FX158">
        <f t="shared" ca="1" si="1012"/>
        <v>0</v>
      </c>
      <c r="FY158">
        <f t="shared" ca="1" si="1013"/>
        <v>0</v>
      </c>
      <c r="FZ158">
        <f t="shared" ca="1" si="1014"/>
        <v>0</v>
      </c>
      <c r="GA158">
        <f t="shared" ca="1" si="1015"/>
        <v>0</v>
      </c>
      <c r="GB158">
        <f t="shared" ca="1" si="1016"/>
        <v>0</v>
      </c>
      <c r="GC158">
        <f t="shared" ca="1" si="1017"/>
        <v>0</v>
      </c>
      <c r="GD158">
        <f t="shared" ca="1" si="1018"/>
        <v>0</v>
      </c>
      <c r="GE158">
        <f t="shared" ca="1" si="1019"/>
        <v>0</v>
      </c>
      <c r="GF158">
        <f t="shared" ca="1" si="1020"/>
        <v>0.5</v>
      </c>
      <c r="GG158">
        <f t="shared" ca="1" si="1021"/>
        <v>0</v>
      </c>
      <c r="GH158">
        <f t="shared" ca="1" si="1022"/>
        <v>0</v>
      </c>
      <c r="GI158">
        <f t="shared" ca="1" si="1023"/>
        <v>0</v>
      </c>
      <c r="GJ158">
        <f t="shared" ca="1" si="1024"/>
        <v>0</v>
      </c>
      <c r="GK158">
        <f t="shared" ca="1" si="1025"/>
        <v>0</v>
      </c>
      <c r="GL158">
        <f t="shared" ca="1" si="1026"/>
        <v>0</v>
      </c>
      <c r="GM158">
        <f t="shared" ca="1" si="1027"/>
        <v>0</v>
      </c>
      <c r="GN158">
        <f t="shared" ca="1" si="1028"/>
        <v>0</v>
      </c>
      <c r="GO158">
        <f t="shared" ca="1" si="1029"/>
        <v>0</v>
      </c>
      <c r="GP158">
        <f t="shared" ca="1" si="1030"/>
        <v>0</v>
      </c>
      <c r="GQ158">
        <f t="shared" ca="1" si="1031"/>
        <v>0</v>
      </c>
      <c r="GR158">
        <f t="shared" ca="1" si="1032"/>
        <v>0</v>
      </c>
      <c r="GS158">
        <f t="shared" ca="1" si="1033"/>
        <v>0</v>
      </c>
      <c r="GT158">
        <f t="shared" ca="1" si="1034"/>
        <v>0</v>
      </c>
      <c r="GU158">
        <f t="shared" ca="1" si="1035"/>
        <v>0</v>
      </c>
      <c r="GV158">
        <f t="shared" ca="1" si="1036"/>
        <v>0</v>
      </c>
      <c r="GW158">
        <f t="shared" ca="1" si="1037"/>
        <v>0</v>
      </c>
      <c r="GX158">
        <f t="shared" ca="1" si="1038"/>
        <v>0</v>
      </c>
      <c r="GY158">
        <f t="shared" ca="1" si="1039"/>
        <v>1</v>
      </c>
      <c r="GZ158">
        <f t="shared" ca="1" si="1040"/>
        <v>0</v>
      </c>
      <c r="HA158">
        <f t="shared" ca="1" si="1041"/>
        <v>0</v>
      </c>
      <c r="HB158">
        <f t="shared" ca="1" si="1042"/>
        <v>0</v>
      </c>
      <c r="HC158">
        <f t="shared" ca="1" si="1043"/>
        <v>0</v>
      </c>
      <c r="HD158">
        <f t="shared" ca="1" si="1044"/>
        <v>0</v>
      </c>
      <c r="HE158">
        <f t="shared" ca="1" si="1045"/>
        <v>0</v>
      </c>
      <c r="HF158">
        <f t="shared" ca="1" si="1046"/>
        <v>0</v>
      </c>
      <c r="HG158">
        <f t="shared" ca="1" si="1047"/>
        <v>0</v>
      </c>
      <c r="HH158">
        <f t="shared" ca="1" si="1048"/>
        <v>0</v>
      </c>
      <c r="HI158">
        <f t="shared" ca="1" si="1049"/>
        <v>0</v>
      </c>
    </row>
    <row r="159" spans="2:217" x14ac:dyDescent="0.2">
      <c r="B159" s="2">
        <v>45385</v>
      </c>
      <c r="C159">
        <v>1</v>
      </c>
      <c r="D159">
        <v>1</v>
      </c>
      <c r="E159">
        <v>32</v>
      </c>
      <c r="F159">
        <v>21</v>
      </c>
      <c r="G159" s="5">
        <v>562</v>
      </c>
      <c r="H159">
        <f t="shared" ca="1" si="840"/>
        <v>5.5</v>
      </c>
      <c r="I159">
        <f t="shared" ca="1" si="841"/>
        <v>13</v>
      </c>
      <c r="J159">
        <f t="shared" ca="1" si="842"/>
        <v>7.4496296296296247</v>
      </c>
      <c r="K159">
        <f t="shared" ca="1" si="843"/>
        <v>-3.4420138888888854</v>
      </c>
      <c r="L159">
        <f t="shared" ca="1" si="844"/>
        <v>7.4496296296296247</v>
      </c>
      <c r="M159">
        <f t="shared" ca="1" si="845"/>
        <v>0</v>
      </c>
      <c r="N159">
        <f t="shared" ca="1" si="846"/>
        <v>0.4559086721041205</v>
      </c>
      <c r="O159">
        <f t="shared" ca="1" si="847"/>
        <v>298.55299999999949</v>
      </c>
      <c r="P159">
        <f t="shared" ca="1" si="848"/>
        <v>286.45699999999999</v>
      </c>
      <c r="Q159">
        <f t="shared" ca="1" si="849"/>
        <v>298.43999367395497</v>
      </c>
      <c r="R159">
        <f t="shared" ca="1" si="850"/>
        <v>53</v>
      </c>
      <c r="S159">
        <f t="shared" ca="1" si="851"/>
        <v>0</v>
      </c>
      <c r="T159">
        <f t="shared" ca="1" si="852"/>
        <v>0.34416217627079548</v>
      </c>
      <c r="U159">
        <f t="shared" ca="1" si="853"/>
        <v>-1</v>
      </c>
      <c r="V159">
        <f t="shared" ca="1" si="854"/>
        <v>1</v>
      </c>
      <c r="W159">
        <f t="shared" ca="1" si="855"/>
        <v>0.34416217627079548</v>
      </c>
      <c r="X159">
        <f t="shared" ca="1" si="856"/>
        <v>1.7847222222222201</v>
      </c>
      <c r="Y159">
        <f t="shared" ca="1" si="857"/>
        <v>2.6111111111111098</v>
      </c>
      <c r="Z159">
        <f t="shared" ca="1" si="858"/>
        <v>3.1388888888888848</v>
      </c>
      <c r="AA159">
        <f t="shared" ca="1" si="859"/>
        <v>-1.1513707665106464E-15</v>
      </c>
      <c r="AB159">
        <f t="shared" ca="1" si="860"/>
        <v>-0.23108321117421299</v>
      </c>
      <c r="AC159">
        <f t="shared" ca="1" si="861"/>
        <v>-0.38995823062371104</v>
      </c>
      <c r="AD159">
        <f t="shared" ca="1" si="862"/>
        <v>-2.556718564477515</v>
      </c>
      <c r="AE159">
        <f t="shared" ca="1" si="863"/>
        <v>-0.37473466741822403</v>
      </c>
      <c r="AF159">
        <f t="shared" ca="1" si="864"/>
        <v>-3.3085578596480349</v>
      </c>
      <c r="AG159">
        <f t="shared" ca="1" si="865"/>
        <v>-2.6031031384674001E-17</v>
      </c>
      <c r="AH159">
        <f t="shared" ca="1" si="866"/>
        <v>-1.8938678931253701</v>
      </c>
      <c r="AI159">
        <f t="shared" ca="1" si="867"/>
        <v>-8.4999916175054969E-8</v>
      </c>
      <c r="AJ159">
        <f t="shared" ca="1" si="868"/>
        <v>396.51875576088202</v>
      </c>
      <c r="AK159">
        <f t="shared" ca="1" si="869"/>
        <v>15.758253928972501</v>
      </c>
      <c r="AL159">
        <f t="shared" ca="1" si="870"/>
        <v>15.968284450245701</v>
      </c>
      <c r="AM159">
        <f t="shared" ca="1" si="871"/>
        <v>7.61278017747407</v>
      </c>
      <c r="AN159">
        <f t="shared" ca="1" si="872"/>
        <v>8.0436112615457045</v>
      </c>
      <c r="AO159">
        <f t="shared" ca="1" si="873"/>
        <v>7.3943717294817795</v>
      </c>
      <c r="AP159">
        <f t="shared" ca="1" si="874"/>
        <v>1.960979233445765</v>
      </c>
      <c r="AQ159">
        <f t="shared" ca="1" si="875"/>
        <v>0.75342754410692048</v>
      </c>
      <c r="AR159">
        <f t="shared" ca="1" si="876"/>
        <v>1.1616758345707796</v>
      </c>
      <c r="AS159">
        <f t="shared" ca="1" si="877"/>
        <v>0.36255106343683352</v>
      </c>
      <c r="AT159">
        <f t="shared" ca="1" si="878"/>
        <v>0.6633497914355071</v>
      </c>
      <c r="AU159">
        <f t="shared" ca="1" si="879"/>
        <v>0.16278329079541215</v>
      </c>
      <c r="AV159">
        <f t="shared" ca="1" si="880"/>
        <v>0.33869817294874316</v>
      </c>
      <c r="AW159">
        <f t="shared" ca="1" si="881"/>
        <v>0.90499999999999947</v>
      </c>
      <c r="AX159">
        <f t="shared" ca="1" si="882"/>
        <v>8116.2835763902749</v>
      </c>
      <c r="AY159">
        <f t="shared" ca="1" si="883"/>
        <v>1.8101408298396651</v>
      </c>
      <c r="AZ159">
        <f t="shared" ca="1" si="884"/>
        <v>10.245024806455129</v>
      </c>
      <c r="BA159">
        <f t="shared" ca="1" si="885"/>
        <v>9.8800764032950159</v>
      </c>
      <c r="BB159">
        <f t="shared" ca="1" si="886"/>
        <v>98.089730272751041</v>
      </c>
      <c r="BC159">
        <f t="shared" ca="1" si="887"/>
        <v>41.677701912901355</v>
      </c>
      <c r="BD159">
        <f t="shared" ca="1" si="888"/>
        <v>3.2484298421579698</v>
      </c>
      <c r="BE159">
        <f t="shared" ca="1" si="889"/>
        <v>0</v>
      </c>
      <c r="BF159">
        <f t="shared" ca="1" si="890"/>
        <v>0</v>
      </c>
      <c r="BG159">
        <f t="shared" ca="1" si="891"/>
        <v>0</v>
      </c>
      <c r="BH159">
        <f t="shared" ca="1" si="892"/>
        <v>4.2355262349845999</v>
      </c>
      <c r="BI159">
        <f t="shared" ca="1" si="893"/>
        <v>0</v>
      </c>
      <c r="BJ159">
        <f t="shared" ca="1" si="894"/>
        <v>0</v>
      </c>
      <c r="BK159">
        <f t="shared" ca="1" si="895"/>
        <v>0</v>
      </c>
      <c r="BL159">
        <f t="shared" ca="1" si="896"/>
        <v>5.66839293896735</v>
      </c>
      <c r="BM159">
        <f t="shared" ca="1" si="897"/>
        <v>12.820080313808846</v>
      </c>
      <c r="BN159">
        <f t="shared" ca="1" si="898"/>
        <v>12.07219145999475</v>
      </c>
      <c r="BO159">
        <f t="shared" ca="1" si="899"/>
        <v>7.5391720589361997</v>
      </c>
      <c r="BP159">
        <f t="shared" ca="1" si="900"/>
        <v>10.484658385604341</v>
      </c>
      <c r="BQ159">
        <f t="shared" ca="1" si="901"/>
        <v>58.250055153417946</v>
      </c>
      <c r="BR159">
        <f t="shared" ca="1" si="902"/>
        <v>5.66839293896735</v>
      </c>
      <c r="BS159">
        <f t="shared" ca="1" si="903"/>
        <v>0</v>
      </c>
      <c r="BT159">
        <f t="shared" ca="1" si="904"/>
        <v>0</v>
      </c>
      <c r="BU159">
        <f t="shared" ca="1" si="905"/>
        <v>0</v>
      </c>
      <c r="BV159">
        <f t="shared" ca="1" si="906"/>
        <v>19.420225703464567</v>
      </c>
      <c r="BW159">
        <f t="shared" ca="1" si="907"/>
        <v>3.2484298421579698</v>
      </c>
      <c r="BX159">
        <f t="shared" ca="1" si="908"/>
        <v>11.1590495093477</v>
      </c>
      <c r="BY159">
        <f t="shared" ca="1" si="909"/>
        <v>0</v>
      </c>
      <c r="BZ159">
        <f t="shared" ca="1" si="910"/>
        <v>0</v>
      </c>
      <c r="CA159">
        <f t="shared" ca="1" si="911"/>
        <v>41.677701912901355</v>
      </c>
      <c r="CB159">
        <f t="shared" ca="1" si="912"/>
        <v>0</v>
      </c>
      <c r="CC159">
        <f t="shared" ca="1" si="913"/>
        <v>0</v>
      </c>
      <c r="CD159">
        <f t="shared" ca="1" si="914"/>
        <v>5.66839293896735</v>
      </c>
      <c r="CE159">
        <f t="shared" ca="1" si="915"/>
        <v>3.2484298421579698</v>
      </c>
      <c r="CF159">
        <f t="shared" ca="1" si="916"/>
        <v>3.2484298421579698</v>
      </c>
      <c r="CG159">
        <f t="shared" ca="1" si="917"/>
        <v>0</v>
      </c>
      <c r="CH159">
        <f t="shared" ca="1" si="918"/>
        <v>30.947196463689199</v>
      </c>
      <c r="CI159">
        <f t="shared" ca="1" si="919"/>
        <v>8.7204759124970508</v>
      </c>
      <c r="CJ159">
        <f t="shared" ca="1" si="920"/>
        <v>4.2355262349845999</v>
      </c>
      <c r="CK159">
        <f t="shared" ca="1" si="921"/>
        <v>0</v>
      </c>
      <c r="CL159">
        <f t="shared" ca="1" si="922"/>
        <v>0</v>
      </c>
      <c r="CM159">
        <f t="shared" ca="1" si="923"/>
        <v>27.64</v>
      </c>
      <c r="CN159">
        <f t="shared" ca="1" si="924"/>
        <v>36.862389575144746</v>
      </c>
      <c r="CO159">
        <f t="shared" ca="1" si="925"/>
        <v>0</v>
      </c>
      <c r="CP159">
        <f t="shared" ca="1" si="926"/>
        <v>0</v>
      </c>
      <c r="CQ159">
        <f t="shared" ca="1" si="927"/>
        <v>38.643017392726847</v>
      </c>
      <c r="CR159">
        <f t="shared" ca="1" si="928"/>
        <v>5.66839293896735</v>
      </c>
      <c r="CS159">
        <f t="shared" ca="1" si="929"/>
        <v>0</v>
      </c>
      <c r="CT159">
        <f t="shared" ca="1" si="930"/>
        <v>0</v>
      </c>
      <c r="CU159">
        <f t="shared" ca="1" si="931"/>
        <v>0</v>
      </c>
      <c r="CV159">
        <f t="shared" ca="1" si="932"/>
        <v>0</v>
      </c>
      <c r="CW159">
        <f t="shared" ca="1" si="933"/>
        <v>0</v>
      </c>
      <c r="CX159">
        <f t="shared" ca="1" si="934"/>
        <v>16.572353240516549</v>
      </c>
      <c r="CY159">
        <f t="shared" ca="1" si="935"/>
        <v>86.655632617630104</v>
      </c>
      <c r="CZ159">
        <f t="shared" ca="1" si="936"/>
        <v>0.25791666666666602</v>
      </c>
      <c r="DA159">
        <f t="shared" ca="1" si="937"/>
        <v>-0.202546296296296</v>
      </c>
      <c r="DB159">
        <f t="shared" ca="1" si="938"/>
        <v>-0.14938657407407349</v>
      </c>
      <c r="DC159">
        <f t="shared" ca="1" si="939"/>
        <v>-2.6157583380574398</v>
      </c>
      <c r="DD159">
        <f t="shared" ca="1" si="940"/>
        <v>0</v>
      </c>
      <c r="DE159">
        <f t="shared" ca="1" si="941"/>
        <v>-0.48075231481481451</v>
      </c>
      <c r="DF159">
        <f t="shared" ca="1" si="942"/>
        <v>-8.1283028628117506</v>
      </c>
      <c r="DG159">
        <f t="shared" ca="1" si="943"/>
        <v>-5.2118028982426301</v>
      </c>
      <c r="DH159">
        <f t="shared" ca="1" si="944"/>
        <v>0</v>
      </c>
      <c r="DI159">
        <f t="shared" ca="1" si="945"/>
        <v>0.6</v>
      </c>
      <c r="DJ159">
        <f t="shared" ca="1" si="946"/>
        <v>8.5</v>
      </c>
      <c r="DK159">
        <f t="shared" ca="1" si="947"/>
        <v>3</v>
      </c>
      <c r="DL159">
        <f t="shared" ca="1" si="948"/>
        <v>1</v>
      </c>
      <c r="DM159">
        <f t="shared" ca="1" si="949"/>
        <v>0</v>
      </c>
      <c r="DN159">
        <f t="shared" ca="1" si="950"/>
        <v>0</v>
      </c>
      <c r="DO159">
        <f t="shared" ca="1" si="951"/>
        <v>0</v>
      </c>
      <c r="DP159">
        <f t="shared" ca="1" si="952"/>
        <v>0</v>
      </c>
      <c r="DQ159">
        <f t="shared" ca="1" si="953"/>
        <v>0.5</v>
      </c>
      <c r="DR159">
        <f t="shared" ca="1" si="954"/>
        <v>0.5</v>
      </c>
      <c r="DS159">
        <f t="shared" ca="1" si="955"/>
        <v>0.5</v>
      </c>
      <c r="DT159">
        <f t="shared" ca="1" si="956"/>
        <v>1</v>
      </c>
      <c r="DU159">
        <f t="shared" ca="1" si="957"/>
        <v>3</v>
      </c>
      <c r="DV159">
        <f t="shared" ca="1" si="958"/>
        <v>4</v>
      </c>
      <c r="DW159">
        <f t="shared" ca="1" si="959"/>
        <v>0</v>
      </c>
      <c r="DX159">
        <f t="shared" ca="1" si="960"/>
        <v>0</v>
      </c>
      <c r="DY159">
        <f t="shared" ca="1" si="961"/>
        <v>0</v>
      </c>
      <c r="DZ159">
        <f t="shared" ca="1" si="962"/>
        <v>0.5</v>
      </c>
      <c r="EA159">
        <f t="shared" ca="1" si="963"/>
        <v>-3.8446999999999898</v>
      </c>
      <c r="EB159">
        <f t="shared" ca="1" si="964"/>
        <v>31.4040999999999</v>
      </c>
      <c r="EC159">
        <f t="shared" ca="1" si="965"/>
        <v>0</v>
      </c>
      <c r="ED159">
        <f t="shared" ca="1" si="966"/>
        <v>0</v>
      </c>
      <c r="EE159">
        <f t="shared" ca="1" si="967"/>
        <v>0</v>
      </c>
      <c r="EF159">
        <f t="shared" ca="1" si="968"/>
        <v>0</v>
      </c>
      <c r="EG159">
        <f t="shared" ca="1" si="969"/>
        <v>0</v>
      </c>
      <c r="EH159">
        <f t="shared" ca="1" si="970"/>
        <v>0</v>
      </c>
      <c r="EI159">
        <f t="shared" ca="1" si="971"/>
        <v>0</v>
      </c>
      <c r="EJ159">
        <f t="shared" ca="1" si="972"/>
        <v>0</v>
      </c>
      <c r="EK159">
        <f t="shared" ca="1" si="973"/>
        <v>0</v>
      </c>
      <c r="EL159">
        <f t="shared" ca="1" si="974"/>
        <v>0</v>
      </c>
      <c r="EM159">
        <f t="shared" ca="1" si="975"/>
        <v>0</v>
      </c>
      <c r="EN159">
        <f t="shared" ca="1" si="976"/>
        <v>0</v>
      </c>
      <c r="EO159">
        <f t="shared" ca="1" si="977"/>
        <v>0</v>
      </c>
      <c r="EP159">
        <f t="shared" ca="1" si="978"/>
        <v>0</v>
      </c>
      <c r="EQ159">
        <f t="shared" ca="1" si="979"/>
        <v>0</v>
      </c>
      <c r="ER159">
        <f t="shared" ca="1" si="980"/>
        <v>0</v>
      </c>
      <c r="ES159">
        <f t="shared" ca="1" si="981"/>
        <v>0</v>
      </c>
      <c r="ET159">
        <f t="shared" ca="1" si="982"/>
        <v>0</v>
      </c>
      <c r="EU159">
        <f t="shared" ca="1" si="983"/>
        <v>0</v>
      </c>
      <c r="EV159">
        <f t="shared" ca="1" si="984"/>
        <v>0</v>
      </c>
      <c r="EW159">
        <f t="shared" ca="1" si="985"/>
        <v>0</v>
      </c>
      <c r="EX159">
        <f t="shared" ca="1" si="986"/>
        <v>0</v>
      </c>
      <c r="EY159">
        <f t="shared" ca="1" si="987"/>
        <v>0</v>
      </c>
      <c r="EZ159">
        <f t="shared" ca="1" si="988"/>
        <v>0</v>
      </c>
      <c r="FA159">
        <f t="shared" ca="1" si="989"/>
        <v>0</v>
      </c>
      <c r="FB159">
        <f t="shared" ca="1" si="990"/>
        <v>0</v>
      </c>
      <c r="FC159">
        <f t="shared" ca="1" si="991"/>
        <v>0</v>
      </c>
      <c r="FD159">
        <f t="shared" ca="1" si="992"/>
        <v>0</v>
      </c>
      <c r="FE159">
        <f t="shared" ca="1" si="993"/>
        <v>0</v>
      </c>
      <c r="FF159">
        <f t="shared" ca="1" si="994"/>
        <v>0</v>
      </c>
      <c r="FG159">
        <f t="shared" ca="1" si="995"/>
        <v>0</v>
      </c>
      <c r="FH159">
        <f t="shared" ca="1" si="996"/>
        <v>0</v>
      </c>
      <c r="FI159">
        <f t="shared" ca="1" si="997"/>
        <v>0</v>
      </c>
      <c r="FJ159">
        <f t="shared" ca="1" si="998"/>
        <v>0</v>
      </c>
      <c r="FK159">
        <f t="shared" ca="1" si="999"/>
        <v>0</v>
      </c>
      <c r="FL159">
        <f t="shared" ca="1" si="1000"/>
        <v>0</v>
      </c>
      <c r="FM159">
        <f t="shared" ca="1" si="1001"/>
        <v>0</v>
      </c>
      <c r="FN159">
        <f t="shared" ca="1" si="1002"/>
        <v>0</v>
      </c>
      <c r="FO159">
        <f t="shared" ca="1" si="1003"/>
        <v>0</v>
      </c>
      <c r="FP159">
        <f t="shared" ca="1" si="1004"/>
        <v>0</v>
      </c>
      <c r="FQ159">
        <f t="shared" ca="1" si="1005"/>
        <v>0</v>
      </c>
      <c r="FR159">
        <f t="shared" ca="1" si="1006"/>
        <v>0</v>
      </c>
      <c r="FS159">
        <f t="shared" ca="1" si="1007"/>
        <v>0</v>
      </c>
      <c r="FT159">
        <f t="shared" ca="1" si="1008"/>
        <v>0</v>
      </c>
      <c r="FU159">
        <f t="shared" ca="1" si="1009"/>
        <v>1.5</v>
      </c>
      <c r="FV159">
        <f t="shared" ca="1" si="1010"/>
        <v>0</v>
      </c>
      <c r="FW159">
        <f t="shared" ca="1" si="1011"/>
        <v>0</v>
      </c>
      <c r="FX159">
        <f t="shared" ca="1" si="1012"/>
        <v>0</v>
      </c>
      <c r="FY159">
        <f t="shared" ca="1" si="1013"/>
        <v>0</v>
      </c>
      <c r="FZ159">
        <f t="shared" ca="1" si="1014"/>
        <v>0</v>
      </c>
      <c r="GA159">
        <f t="shared" ca="1" si="1015"/>
        <v>0</v>
      </c>
      <c r="GB159">
        <f t="shared" ca="1" si="1016"/>
        <v>0</v>
      </c>
      <c r="GC159">
        <f t="shared" ca="1" si="1017"/>
        <v>0</v>
      </c>
      <c r="GD159">
        <f t="shared" ca="1" si="1018"/>
        <v>0</v>
      </c>
      <c r="GE159">
        <f t="shared" ca="1" si="1019"/>
        <v>0</v>
      </c>
      <c r="GF159">
        <f t="shared" ca="1" si="1020"/>
        <v>0</v>
      </c>
      <c r="GG159">
        <f t="shared" ca="1" si="1021"/>
        <v>0</v>
      </c>
      <c r="GH159">
        <f t="shared" ca="1" si="1022"/>
        <v>0</v>
      </c>
      <c r="GI159">
        <f t="shared" ca="1" si="1023"/>
        <v>0</v>
      </c>
      <c r="GJ159">
        <f t="shared" ca="1" si="1024"/>
        <v>0</v>
      </c>
      <c r="GK159">
        <f t="shared" ca="1" si="1025"/>
        <v>0</v>
      </c>
      <c r="GL159">
        <f t="shared" ca="1" si="1026"/>
        <v>0</v>
      </c>
      <c r="GM159">
        <f t="shared" ca="1" si="1027"/>
        <v>0</v>
      </c>
      <c r="GN159">
        <f t="shared" ca="1" si="1028"/>
        <v>0</v>
      </c>
      <c r="GO159">
        <f t="shared" ca="1" si="1029"/>
        <v>0</v>
      </c>
      <c r="GP159">
        <f t="shared" ca="1" si="1030"/>
        <v>0</v>
      </c>
      <c r="GQ159">
        <f t="shared" ca="1" si="1031"/>
        <v>0</v>
      </c>
      <c r="GR159">
        <f t="shared" ca="1" si="1032"/>
        <v>0</v>
      </c>
      <c r="GS159">
        <f t="shared" ca="1" si="1033"/>
        <v>0</v>
      </c>
      <c r="GT159">
        <f t="shared" ca="1" si="1034"/>
        <v>0</v>
      </c>
      <c r="GU159">
        <f t="shared" ca="1" si="1035"/>
        <v>0</v>
      </c>
      <c r="GV159">
        <f t="shared" ca="1" si="1036"/>
        <v>0</v>
      </c>
      <c r="GW159">
        <f t="shared" ca="1" si="1037"/>
        <v>0</v>
      </c>
      <c r="GX159">
        <f t="shared" ca="1" si="1038"/>
        <v>0</v>
      </c>
      <c r="GY159">
        <f t="shared" ca="1" si="1039"/>
        <v>1</v>
      </c>
      <c r="GZ159">
        <f t="shared" ca="1" si="1040"/>
        <v>0</v>
      </c>
      <c r="HA159">
        <f t="shared" ca="1" si="1041"/>
        <v>0</v>
      </c>
      <c r="HB159">
        <f t="shared" ca="1" si="1042"/>
        <v>0</v>
      </c>
      <c r="HC159">
        <f t="shared" ca="1" si="1043"/>
        <v>0</v>
      </c>
      <c r="HD159">
        <f t="shared" ca="1" si="1044"/>
        <v>0</v>
      </c>
      <c r="HE159">
        <f t="shared" ca="1" si="1045"/>
        <v>0</v>
      </c>
      <c r="HF159">
        <f t="shared" ca="1" si="1046"/>
        <v>0</v>
      </c>
      <c r="HG159">
        <f t="shared" ca="1" si="1047"/>
        <v>0.5</v>
      </c>
      <c r="HH159">
        <f t="shared" ca="1" si="1048"/>
        <v>0</v>
      </c>
      <c r="HI159">
        <f t="shared" ca="1" si="1049"/>
        <v>0</v>
      </c>
    </row>
    <row r="160" spans="2:217" x14ac:dyDescent="0.2">
      <c r="B160" s="2">
        <v>45385</v>
      </c>
      <c r="C160">
        <v>1</v>
      </c>
      <c r="D160">
        <v>1</v>
      </c>
      <c r="E160">
        <v>32</v>
      </c>
      <c r="F160">
        <v>12</v>
      </c>
      <c r="G160" s="5">
        <v>226</v>
      </c>
      <c r="H160">
        <f t="shared" ca="1" si="840"/>
        <v>6.5</v>
      </c>
      <c r="I160">
        <f t="shared" ca="1" si="841"/>
        <v>13.5</v>
      </c>
      <c r="J160">
        <f t="shared" ca="1" si="842"/>
        <v>10.624016203703665</v>
      </c>
      <c r="K160">
        <f t="shared" ca="1" si="843"/>
        <v>-3.70410879629629</v>
      </c>
      <c r="L160">
        <f t="shared" ca="1" si="844"/>
        <v>10.624016203703665</v>
      </c>
      <c r="M160">
        <f t="shared" ca="1" si="845"/>
        <v>0</v>
      </c>
      <c r="N160">
        <f t="shared" ca="1" si="846"/>
        <v>0.46237608488302451</v>
      </c>
      <c r="O160">
        <f t="shared" ca="1" si="847"/>
        <v>304.53349999999949</v>
      </c>
      <c r="P160">
        <f t="shared" ca="1" si="848"/>
        <v>291.93349999999947</v>
      </c>
      <c r="Q160">
        <f t="shared" ca="1" si="849"/>
        <v>304.45707229995503</v>
      </c>
      <c r="R160">
        <f t="shared" ca="1" si="850"/>
        <v>58</v>
      </c>
      <c r="S160">
        <f t="shared" ca="1" si="851"/>
        <v>0</v>
      </c>
      <c r="T160">
        <f t="shared" ca="1" si="852"/>
        <v>0.34415157593093648</v>
      </c>
      <c r="U160">
        <f t="shared" ca="1" si="853"/>
        <v>-1</v>
      </c>
      <c r="V160">
        <f t="shared" ca="1" si="854"/>
        <v>1</v>
      </c>
      <c r="W160">
        <f t="shared" ca="1" si="855"/>
        <v>0.34415157593093648</v>
      </c>
      <c r="X160">
        <f t="shared" ca="1" si="856"/>
        <v>1.57222222222222</v>
      </c>
      <c r="Y160">
        <f t="shared" ca="1" si="857"/>
        <v>2.31111111111111</v>
      </c>
      <c r="Z160">
        <f t="shared" ca="1" si="858"/>
        <v>2.9388888888888851</v>
      </c>
      <c r="AA160">
        <f t="shared" ca="1" si="859"/>
        <v>5.1298296606132494</v>
      </c>
      <c r="AB160">
        <f t="shared" ca="1" si="860"/>
        <v>-0.23108704833425953</v>
      </c>
      <c r="AC160">
        <f t="shared" ca="1" si="861"/>
        <v>-0.3899582306237111</v>
      </c>
      <c r="AD160">
        <f t="shared" ca="1" si="862"/>
        <v>-2.5651536013453251</v>
      </c>
      <c r="AE160">
        <f t="shared" ca="1" si="863"/>
        <v>-0.37473466741822398</v>
      </c>
      <c r="AF160">
        <f t="shared" ca="1" si="864"/>
        <v>-3.3090224040143053</v>
      </c>
      <c r="AG160">
        <f t="shared" ca="1" si="865"/>
        <v>4.838089220417133E-6</v>
      </c>
      <c r="AH160">
        <f t="shared" ca="1" si="866"/>
        <v>-1.8939297258111649</v>
      </c>
      <c r="AI160">
        <f t="shared" ca="1" si="867"/>
        <v>4.099997475251451E-7</v>
      </c>
      <c r="AJ160">
        <f t="shared" ca="1" si="868"/>
        <v>439.91941928621748</v>
      </c>
      <c r="AK160">
        <f t="shared" ca="1" si="869"/>
        <v>16.98205080756885</v>
      </c>
      <c r="AL160">
        <f t="shared" ca="1" si="870"/>
        <v>16.9531425415184</v>
      </c>
      <c r="AM160">
        <f t="shared" ca="1" si="871"/>
        <v>7.6893899782828896</v>
      </c>
      <c r="AN160">
        <f t="shared" ca="1" si="872"/>
        <v>8.7127132402714693</v>
      </c>
      <c r="AO160">
        <f t="shared" ca="1" si="873"/>
        <v>7.909738702502155</v>
      </c>
      <c r="AP160">
        <f t="shared" ca="1" si="874"/>
        <v>1.8180979160022801</v>
      </c>
      <c r="AQ160">
        <f t="shared" ca="1" si="875"/>
        <v>0.95629451712729452</v>
      </c>
      <c r="AR160">
        <f t="shared" ca="1" si="876"/>
        <v>0.95629451712729452</v>
      </c>
      <c r="AS160">
        <f t="shared" ca="1" si="877"/>
        <v>0.4984708878454715</v>
      </c>
      <c r="AT160">
        <f t="shared" ca="1" si="878"/>
        <v>0.4984708878454715</v>
      </c>
      <c r="AU160">
        <f t="shared" ca="1" si="879"/>
        <v>0.23236348232530415</v>
      </c>
      <c r="AV160">
        <f t="shared" ca="1" si="880"/>
        <v>0.23236348232530415</v>
      </c>
      <c r="AW160">
        <f t="shared" ca="1" si="881"/>
        <v>0.63</v>
      </c>
      <c r="AX160">
        <f t="shared" ca="1" si="882"/>
        <v>9651.6950249451093</v>
      </c>
      <c r="AY160">
        <f t="shared" ca="1" si="883"/>
        <v>2.0509161529899202</v>
      </c>
      <c r="AZ160">
        <f t="shared" ca="1" si="884"/>
        <v>10.413721632394584</v>
      </c>
      <c r="BA160">
        <f t="shared" ca="1" si="885"/>
        <v>9.9397644485447856</v>
      </c>
      <c r="BB160">
        <f t="shared" ca="1" si="886"/>
        <v>102.05480158909235</v>
      </c>
      <c r="BC160">
        <f t="shared" ca="1" si="887"/>
        <v>41.677701912901355</v>
      </c>
      <c r="BD160">
        <f t="shared" ca="1" si="888"/>
        <v>6.1570402626809004</v>
      </c>
      <c r="BE160">
        <f t="shared" ca="1" si="889"/>
        <v>0</v>
      </c>
      <c r="BF160">
        <f t="shared" ca="1" si="890"/>
        <v>0</v>
      </c>
      <c r="BG160">
        <f t="shared" ca="1" si="891"/>
        <v>0</v>
      </c>
      <c r="BH160">
        <f t="shared" ca="1" si="892"/>
        <v>4.2355262349845999</v>
      </c>
      <c r="BI160">
        <f t="shared" ca="1" si="893"/>
        <v>0</v>
      </c>
      <c r="BJ160">
        <f t="shared" ca="1" si="894"/>
        <v>2.1952075238374098</v>
      </c>
      <c r="BK160">
        <f t="shared" ca="1" si="895"/>
        <v>0</v>
      </c>
      <c r="BL160">
        <f t="shared" ca="1" si="896"/>
        <v>0</v>
      </c>
      <c r="BM160">
        <f t="shared" ca="1" si="897"/>
        <v>18.8624990214721</v>
      </c>
      <c r="BN160">
        <f t="shared" ca="1" si="898"/>
        <v>9.3941342551609957</v>
      </c>
      <c r="BO160">
        <f t="shared" ca="1" si="899"/>
        <v>10.320897804784694</v>
      </c>
      <c r="BP160">
        <f t="shared" ca="1" si="900"/>
        <v>8.7314640668388499</v>
      </c>
      <c r="BQ160">
        <f t="shared" ca="1" si="901"/>
        <v>61.130641955340501</v>
      </c>
      <c r="BR160">
        <f t="shared" ca="1" si="902"/>
        <v>0</v>
      </c>
      <c r="BS160">
        <f t="shared" ca="1" si="903"/>
        <v>0</v>
      </c>
      <c r="BT160">
        <f t="shared" ca="1" si="904"/>
        <v>0</v>
      </c>
      <c r="BU160">
        <f t="shared" ca="1" si="905"/>
        <v>0</v>
      </c>
      <c r="BV160">
        <f t="shared" ca="1" si="906"/>
        <v>19.420225703464567</v>
      </c>
      <c r="BW160">
        <f t="shared" ca="1" si="907"/>
        <v>3.2484298421579698</v>
      </c>
      <c r="BX160">
        <f t="shared" ca="1" si="908"/>
        <v>17.775173581697999</v>
      </c>
      <c r="BY160">
        <f t="shared" ca="1" si="909"/>
        <v>0</v>
      </c>
      <c r="BZ160">
        <f t="shared" ca="1" si="910"/>
        <v>0</v>
      </c>
      <c r="CA160">
        <f t="shared" ca="1" si="911"/>
        <v>41.677701912901355</v>
      </c>
      <c r="CB160">
        <f t="shared" ca="1" si="912"/>
        <v>2.1952075238374098</v>
      </c>
      <c r="CC160">
        <f t="shared" ca="1" si="913"/>
        <v>0</v>
      </c>
      <c r="CD160">
        <f t="shared" ca="1" si="914"/>
        <v>0</v>
      </c>
      <c r="CE160">
        <f t="shared" ca="1" si="915"/>
        <v>3.2484298421579698</v>
      </c>
      <c r="CF160">
        <f t="shared" ca="1" si="916"/>
        <v>3.2484298421579698</v>
      </c>
      <c r="CG160">
        <f t="shared" ca="1" si="917"/>
        <v>2.9086104205229448</v>
      </c>
      <c r="CH160">
        <f t="shared" ca="1" si="918"/>
        <v>31.975727890772198</v>
      </c>
      <c r="CI160">
        <f t="shared" ca="1" si="919"/>
        <v>12.08483741532655</v>
      </c>
      <c r="CJ160">
        <f t="shared" ca="1" si="920"/>
        <v>4.2355262349845999</v>
      </c>
      <c r="CK160">
        <f t="shared" ca="1" si="921"/>
        <v>0</v>
      </c>
      <c r="CL160">
        <f t="shared" ca="1" si="922"/>
        <v>0</v>
      </c>
      <c r="CM160">
        <f t="shared" ca="1" si="923"/>
        <v>27.64</v>
      </c>
      <c r="CN160">
        <f t="shared" ca="1" si="924"/>
        <v>46.156570852328848</v>
      </c>
      <c r="CO160">
        <f t="shared" ca="1" si="925"/>
        <v>2.1952075238374098</v>
      </c>
      <c r="CP160">
        <f t="shared" ca="1" si="926"/>
        <v>0</v>
      </c>
      <c r="CQ160">
        <f t="shared" ca="1" si="927"/>
        <v>35.964960187893055</v>
      </c>
      <c r="CR160">
        <f t="shared" ca="1" si="928"/>
        <v>0</v>
      </c>
      <c r="CS160">
        <f t="shared" ca="1" si="929"/>
        <v>0</v>
      </c>
      <c r="CT160">
        <f t="shared" ca="1" si="930"/>
        <v>0</v>
      </c>
      <c r="CU160">
        <f t="shared" ca="1" si="931"/>
        <v>0</v>
      </c>
      <c r="CV160">
        <f t="shared" ca="1" si="932"/>
        <v>0</v>
      </c>
      <c r="CW160">
        <f t="shared" ca="1" si="933"/>
        <v>0</v>
      </c>
      <c r="CX160">
        <f t="shared" ca="1" si="934"/>
        <v>17.257732518601649</v>
      </c>
      <c r="CY160">
        <f t="shared" ca="1" si="935"/>
        <v>97.099001145596844</v>
      </c>
      <c r="CZ160">
        <f t="shared" ca="1" si="936"/>
        <v>0</v>
      </c>
      <c r="DA160">
        <f t="shared" ca="1" si="937"/>
        <v>0</v>
      </c>
      <c r="DB160">
        <f t="shared" ca="1" si="938"/>
        <v>0</v>
      </c>
      <c r="DC160">
        <f t="shared" ca="1" si="939"/>
        <v>-3.3788105867346898</v>
      </c>
      <c r="DD160">
        <f t="shared" ca="1" si="940"/>
        <v>-0.79849537037036999</v>
      </c>
      <c r="DE160">
        <f t="shared" ca="1" si="941"/>
        <v>-1.9444945200302299</v>
      </c>
      <c r="DF160">
        <f t="shared" ca="1" si="942"/>
        <v>-8.1283028628117506</v>
      </c>
      <c r="DG160">
        <f t="shared" ca="1" si="943"/>
        <v>-5.4738978056500347</v>
      </c>
      <c r="DH160">
        <f t="shared" ca="1" si="944"/>
        <v>0</v>
      </c>
      <c r="DI160">
        <f t="shared" ca="1" si="945"/>
        <v>0.57142857142857095</v>
      </c>
      <c r="DJ160">
        <f t="shared" ca="1" si="946"/>
        <v>9.5</v>
      </c>
      <c r="DK160">
        <f t="shared" ca="1" si="947"/>
        <v>3</v>
      </c>
      <c r="DL160">
        <f t="shared" ca="1" si="948"/>
        <v>1</v>
      </c>
      <c r="DM160">
        <f t="shared" ca="1" si="949"/>
        <v>0</v>
      </c>
      <c r="DN160">
        <f t="shared" ca="1" si="950"/>
        <v>0</v>
      </c>
      <c r="DO160">
        <f t="shared" ca="1" si="951"/>
        <v>0</v>
      </c>
      <c r="DP160">
        <f t="shared" ca="1" si="952"/>
        <v>0.5</v>
      </c>
      <c r="DQ160">
        <f t="shared" ca="1" si="953"/>
        <v>0</v>
      </c>
      <c r="DR160">
        <f t="shared" ca="1" si="954"/>
        <v>0.5</v>
      </c>
      <c r="DS160">
        <f t="shared" ca="1" si="955"/>
        <v>0</v>
      </c>
      <c r="DT160">
        <f t="shared" ca="1" si="956"/>
        <v>1</v>
      </c>
      <c r="DU160">
        <f t="shared" ca="1" si="957"/>
        <v>3</v>
      </c>
      <c r="DV160">
        <f t="shared" ca="1" si="958"/>
        <v>4</v>
      </c>
      <c r="DW160">
        <f t="shared" ca="1" si="959"/>
        <v>0</v>
      </c>
      <c r="DX160">
        <f t="shared" ca="1" si="960"/>
        <v>0</v>
      </c>
      <c r="DY160">
        <f t="shared" ca="1" si="961"/>
        <v>0</v>
      </c>
      <c r="DZ160">
        <f t="shared" ca="1" si="962"/>
        <v>0.5</v>
      </c>
      <c r="EA160">
        <f t="shared" ca="1" si="963"/>
        <v>-3.8058999999999901</v>
      </c>
      <c r="EB160">
        <f t="shared" ca="1" si="964"/>
        <v>32.444599999999951</v>
      </c>
      <c r="EC160">
        <f t="shared" ca="1" si="965"/>
        <v>0</v>
      </c>
      <c r="ED160">
        <f t="shared" ca="1" si="966"/>
        <v>0</v>
      </c>
      <c r="EE160">
        <f t="shared" ca="1" si="967"/>
        <v>0</v>
      </c>
      <c r="EF160">
        <f t="shared" ca="1" si="968"/>
        <v>0</v>
      </c>
      <c r="EG160">
        <f t="shared" ca="1" si="969"/>
        <v>0</v>
      </c>
      <c r="EH160">
        <f t="shared" ca="1" si="970"/>
        <v>0</v>
      </c>
      <c r="EI160">
        <f t="shared" ca="1" si="971"/>
        <v>0</v>
      </c>
      <c r="EJ160">
        <f t="shared" ca="1" si="972"/>
        <v>0</v>
      </c>
      <c r="EK160">
        <f t="shared" ca="1" si="973"/>
        <v>0</v>
      </c>
      <c r="EL160">
        <f t="shared" ca="1" si="974"/>
        <v>0</v>
      </c>
      <c r="EM160">
        <f t="shared" ca="1" si="975"/>
        <v>0</v>
      </c>
      <c r="EN160">
        <f t="shared" ca="1" si="976"/>
        <v>0</v>
      </c>
      <c r="EO160">
        <f t="shared" ca="1" si="977"/>
        <v>0</v>
      </c>
      <c r="EP160">
        <f t="shared" ca="1" si="978"/>
        <v>0</v>
      </c>
      <c r="EQ160">
        <f t="shared" ca="1" si="979"/>
        <v>0</v>
      </c>
      <c r="ER160">
        <f t="shared" ca="1" si="980"/>
        <v>0</v>
      </c>
      <c r="ES160">
        <f t="shared" ca="1" si="981"/>
        <v>0</v>
      </c>
      <c r="ET160">
        <f t="shared" ca="1" si="982"/>
        <v>0</v>
      </c>
      <c r="EU160">
        <f t="shared" ca="1" si="983"/>
        <v>0</v>
      </c>
      <c r="EV160">
        <f t="shared" ca="1" si="984"/>
        <v>0</v>
      </c>
      <c r="EW160">
        <f t="shared" ca="1" si="985"/>
        <v>0</v>
      </c>
      <c r="EX160">
        <f t="shared" ca="1" si="986"/>
        <v>0</v>
      </c>
      <c r="EY160">
        <f t="shared" ca="1" si="987"/>
        <v>0</v>
      </c>
      <c r="EZ160">
        <f t="shared" ca="1" si="988"/>
        <v>0</v>
      </c>
      <c r="FA160">
        <f t="shared" ca="1" si="989"/>
        <v>0</v>
      </c>
      <c r="FB160">
        <f t="shared" ca="1" si="990"/>
        <v>0</v>
      </c>
      <c r="FC160">
        <f t="shared" ca="1" si="991"/>
        <v>0</v>
      </c>
      <c r="FD160">
        <f t="shared" ca="1" si="992"/>
        <v>0</v>
      </c>
      <c r="FE160">
        <f t="shared" ca="1" si="993"/>
        <v>0</v>
      </c>
      <c r="FF160">
        <f t="shared" ca="1" si="994"/>
        <v>0</v>
      </c>
      <c r="FG160">
        <f t="shared" ca="1" si="995"/>
        <v>0</v>
      </c>
      <c r="FH160">
        <f t="shared" ca="1" si="996"/>
        <v>0</v>
      </c>
      <c r="FI160">
        <f t="shared" ca="1" si="997"/>
        <v>0</v>
      </c>
      <c r="FJ160">
        <f t="shared" ca="1" si="998"/>
        <v>0</v>
      </c>
      <c r="FK160">
        <f t="shared" ca="1" si="999"/>
        <v>0.5</v>
      </c>
      <c r="FL160">
        <f t="shared" ca="1" si="1000"/>
        <v>0</v>
      </c>
      <c r="FM160">
        <f t="shared" ca="1" si="1001"/>
        <v>0</v>
      </c>
      <c r="FN160">
        <f t="shared" ca="1" si="1002"/>
        <v>0</v>
      </c>
      <c r="FO160">
        <f t="shared" ca="1" si="1003"/>
        <v>0</v>
      </c>
      <c r="FP160">
        <f t="shared" ca="1" si="1004"/>
        <v>0</v>
      </c>
      <c r="FQ160">
        <f t="shared" ca="1" si="1005"/>
        <v>0</v>
      </c>
      <c r="FR160">
        <f t="shared" ca="1" si="1006"/>
        <v>0</v>
      </c>
      <c r="FS160">
        <f t="shared" ca="1" si="1007"/>
        <v>0</v>
      </c>
      <c r="FT160">
        <f t="shared" ca="1" si="1008"/>
        <v>0</v>
      </c>
      <c r="FU160">
        <f t="shared" ca="1" si="1009"/>
        <v>2</v>
      </c>
      <c r="FV160">
        <f t="shared" ca="1" si="1010"/>
        <v>0</v>
      </c>
      <c r="FW160">
        <f t="shared" ca="1" si="1011"/>
        <v>0</v>
      </c>
      <c r="FX160">
        <f t="shared" ca="1" si="1012"/>
        <v>0</v>
      </c>
      <c r="FY160">
        <f t="shared" ca="1" si="1013"/>
        <v>0</v>
      </c>
      <c r="FZ160">
        <f t="shared" ca="1" si="1014"/>
        <v>0</v>
      </c>
      <c r="GA160">
        <f t="shared" ca="1" si="1015"/>
        <v>0</v>
      </c>
      <c r="GB160">
        <f t="shared" ca="1" si="1016"/>
        <v>0</v>
      </c>
      <c r="GC160">
        <f t="shared" ca="1" si="1017"/>
        <v>0</v>
      </c>
      <c r="GD160">
        <f t="shared" ca="1" si="1018"/>
        <v>0</v>
      </c>
      <c r="GE160">
        <f t="shared" ca="1" si="1019"/>
        <v>0</v>
      </c>
      <c r="GF160">
        <f t="shared" ca="1" si="1020"/>
        <v>0</v>
      </c>
      <c r="GG160">
        <f t="shared" ca="1" si="1021"/>
        <v>0</v>
      </c>
      <c r="GH160">
        <f t="shared" ca="1" si="1022"/>
        <v>0</v>
      </c>
      <c r="GI160">
        <f t="shared" ca="1" si="1023"/>
        <v>0</v>
      </c>
      <c r="GJ160">
        <f t="shared" ca="1" si="1024"/>
        <v>0</v>
      </c>
      <c r="GK160">
        <f t="shared" ca="1" si="1025"/>
        <v>0</v>
      </c>
      <c r="GL160">
        <f t="shared" ca="1" si="1026"/>
        <v>0</v>
      </c>
      <c r="GM160">
        <f t="shared" ca="1" si="1027"/>
        <v>0</v>
      </c>
      <c r="GN160">
        <f t="shared" ca="1" si="1028"/>
        <v>0</v>
      </c>
      <c r="GO160">
        <f t="shared" ca="1" si="1029"/>
        <v>0</v>
      </c>
      <c r="GP160">
        <f t="shared" ca="1" si="1030"/>
        <v>0</v>
      </c>
      <c r="GQ160">
        <f t="shared" ca="1" si="1031"/>
        <v>0</v>
      </c>
      <c r="GR160">
        <f t="shared" ca="1" si="1032"/>
        <v>0</v>
      </c>
      <c r="GS160">
        <f t="shared" ca="1" si="1033"/>
        <v>0</v>
      </c>
      <c r="GT160">
        <f t="shared" ca="1" si="1034"/>
        <v>0</v>
      </c>
      <c r="GU160">
        <f t="shared" ca="1" si="1035"/>
        <v>0</v>
      </c>
      <c r="GV160">
        <f t="shared" ca="1" si="1036"/>
        <v>0</v>
      </c>
      <c r="GW160">
        <f t="shared" ca="1" si="1037"/>
        <v>0</v>
      </c>
      <c r="GX160">
        <f t="shared" ca="1" si="1038"/>
        <v>0</v>
      </c>
      <c r="GY160">
        <f t="shared" ca="1" si="1039"/>
        <v>1</v>
      </c>
      <c r="GZ160">
        <f t="shared" ca="1" si="1040"/>
        <v>0</v>
      </c>
      <c r="HA160">
        <f t="shared" ca="1" si="1041"/>
        <v>0</v>
      </c>
      <c r="HB160">
        <f t="shared" ca="1" si="1042"/>
        <v>0</v>
      </c>
      <c r="HC160">
        <f t="shared" ca="1" si="1043"/>
        <v>0</v>
      </c>
      <c r="HD160">
        <f t="shared" ca="1" si="1044"/>
        <v>0</v>
      </c>
      <c r="HE160">
        <f t="shared" ca="1" si="1045"/>
        <v>0</v>
      </c>
      <c r="HF160">
        <f t="shared" ca="1" si="1046"/>
        <v>0</v>
      </c>
      <c r="HG160">
        <f t="shared" ca="1" si="1047"/>
        <v>0</v>
      </c>
      <c r="HH160">
        <f t="shared" ca="1" si="1048"/>
        <v>0</v>
      </c>
      <c r="HI160">
        <f t="shared" ca="1" si="1049"/>
        <v>0</v>
      </c>
    </row>
    <row r="161" spans="2:217" x14ac:dyDescent="0.2">
      <c r="B161" s="2">
        <v>45385</v>
      </c>
      <c r="C161">
        <v>1</v>
      </c>
      <c r="D161">
        <v>1</v>
      </c>
      <c r="E161">
        <v>32</v>
      </c>
      <c r="F161">
        <v>13</v>
      </c>
      <c r="G161" s="5">
        <v>825</v>
      </c>
      <c r="H161">
        <f t="shared" ca="1" si="840"/>
        <v>6.5</v>
      </c>
      <c r="I161">
        <f t="shared" ca="1" si="841"/>
        <v>13.5</v>
      </c>
      <c r="J161">
        <f t="shared" ca="1" si="842"/>
        <v>10.472276549508665</v>
      </c>
      <c r="K161">
        <f t="shared" ca="1" si="843"/>
        <v>-3.67035879629629</v>
      </c>
      <c r="L161">
        <f t="shared" ca="1" si="844"/>
        <v>10.472276549508665</v>
      </c>
      <c r="M161">
        <f t="shared" ca="1" si="845"/>
        <v>0</v>
      </c>
      <c r="N161">
        <f t="shared" ca="1" si="846"/>
        <v>0.46237608488302451</v>
      </c>
      <c r="O161">
        <f t="shared" ca="1" si="847"/>
        <v>304.53349999999949</v>
      </c>
      <c r="P161">
        <f t="shared" ca="1" si="848"/>
        <v>291.93349999999947</v>
      </c>
      <c r="Q161">
        <f t="shared" ca="1" si="849"/>
        <v>304.45707229995503</v>
      </c>
      <c r="R161">
        <f t="shared" ca="1" si="850"/>
        <v>58</v>
      </c>
      <c r="S161">
        <f t="shared" ca="1" si="851"/>
        <v>0</v>
      </c>
      <c r="T161">
        <f t="shared" ca="1" si="852"/>
        <v>0.34415091036532597</v>
      </c>
      <c r="U161">
        <f t="shared" ca="1" si="853"/>
        <v>-1</v>
      </c>
      <c r="V161">
        <f t="shared" ca="1" si="854"/>
        <v>1</v>
      </c>
      <c r="W161">
        <f t="shared" ca="1" si="855"/>
        <v>0.34415091036532597</v>
      </c>
      <c r="X161">
        <f t="shared" ca="1" si="856"/>
        <v>1.62222222222222</v>
      </c>
      <c r="Y161">
        <f t="shared" ca="1" si="857"/>
        <v>2.4111111111111101</v>
      </c>
      <c r="Z161">
        <f t="shared" ca="1" si="858"/>
        <v>3.0388888888888852</v>
      </c>
      <c r="AA161">
        <f t="shared" ca="1" si="859"/>
        <v>5.1370188785246489</v>
      </c>
      <c r="AB161">
        <f t="shared" ca="1" si="860"/>
        <v>-0.23108965061063103</v>
      </c>
      <c r="AC161">
        <f t="shared" ca="1" si="861"/>
        <v>-0.38995823062371104</v>
      </c>
      <c r="AD161">
        <f t="shared" ca="1" si="862"/>
        <v>-2.5678883506160748</v>
      </c>
      <c r="AE161">
        <f t="shared" ca="1" si="863"/>
        <v>-0.37473466741822392</v>
      </c>
      <c r="AF161">
        <f t="shared" ca="1" si="864"/>
        <v>-3.30895712906718</v>
      </c>
      <c r="AG161">
        <f t="shared" ca="1" si="865"/>
        <v>3.2753336395029181E-6</v>
      </c>
      <c r="AH161">
        <f t="shared" ca="1" si="866"/>
        <v>-1.8939332872328052</v>
      </c>
      <c r="AI161">
        <f t="shared" ca="1" si="867"/>
        <v>4.099997475251451E-7</v>
      </c>
      <c r="AJ161">
        <f t="shared" ca="1" si="868"/>
        <v>439.91941928621748</v>
      </c>
      <c r="AK161">
        <f t="shared" ca="1" si="869"/>
        <v>16.98205080756885</v>
      </c>
      <c r="AL161">
        <f t="shared" ca="1" si="870"/>
        <v>16.9531425415184</v>
      </c>
      <c r="AM161">
        <f t="shared" ca="1" si="871"/>
        <v>7.6893899782828896</v>
      </c>
      <c r="AN161">
        <f t="shared" ca="1" si="872"/>
        <v>8.7127132402714693</v>
      </c>
      <c r="AO161">
        <f t="shared" ca="1" si="873"/>
        <v>7.909738702502155</v>
      </c>
      <c r="AP161">
        <f t="shared" ca="1" si="874"/>
        <v>1.8180979160022801</v>
      </c>
      <c r="AQ161">
        <f t="shared" ca="1" si="875"/>
        <v>0.95629451712729452</v>
      </c>
      <c r="AR161">
        <f t="shared" ca="1" si="876"/>
        <v>0.95629451712729452</v>
      </c>
      <c r="AS161">
        <f t="shared" ca="1" si="877"/>
        <v>0.47484810828239499</v>
      </c>
      <c r="AT161">
        <f t="shared" ca="1" si="878"/>
        <v>0.47484810828239499</v>
      </c>
      <c r="AU161">
        <f t="shared" ca="1" si="879"/>
        <v>0.23361044392273564</v>
      </c>
      <c r="AV161">
        <f t="shared" ca="1" si="880"/>
        <v>0.23361044392273564</v>
      </c>
      <c r="AW161">
        <f t="shared" ca="1" si="881"/>
        <v>0.63</v>
      </c>
      <c r="AX161">
        <f t="shared" ca="1" si="882"/>
        <v>9651.6950249451093</v>
      </c>
      <c r="AY161">
        <f t="shared" ca="1" si="883"/>
        <v>2.0509161529899202</v>
      </c>
      <c r="AZ161">
        <f t="shared" ca="1" si="884"/>
        <v>10.413721632394584</v>
      </c>
      <c r="BA161">
        <f t="shared" ca="1" si="885"/>
        <v>10.135608314529424</v>
      </c>
      <c r="BB161">
        <f t="shared" ca="1" si="886"/>
        <v>102.05480158909235</v>
      </c>
      <c r="BC161">
        <f t="shared" ca="1" si="887"/>
        <v>41.677701912901355</v>
      </c>
      <c r="BD161">
        <f t="shared" ca="1" si="888"/>
        <v>2.9086104205229448</v>
      </c>
      <c r="BE161">
        <f t="shared" ca="1" si="889"/>
        <v>0</v>
      </c>
      <c r="BF161">
        <f t="shared" ca="1" si="890"/>
        <v>0</v>
      </c>
      <c r="BG161">
        <f t="shared" ca="1" si="891"/>
        <v>0</v>
      </c>
      <c r="BH161">
        <f t="shared" ca="1" si="892"/>
        <v>4.2355262349845999</v>
      </c>
      <c r="BI161">
        <f t="shared" ca="1" si="893"/>
        <v>0</v>
      </c>
      <c r="BJ161">
        <f t="shared" ca="1" si="894"/>
        <v>2.1952075238374098</v>
      </c>
      <c r="BK161">
        <f t="shared" ca="1" si="895"/>
        <v>0</v>
      </c>
      <c r="BL161">
        <f t="shared" ca="1" si="896"/>
        <v>0</v>
      </c>
      <c r="BM161">
        <f t="shared" ca="1" si="897"/>
        <v>15.841289667640451</v>
      </c>
      <c r="BN161">
        <f t="shared" ca="1" si="898"/>
        <v>12.4153436089926</v>
      </c>
      <c r="BO161">
        <f t="shared" ca="1" si="899"/>
        <v>10.320897804784694</v>
      </c>
      <c r="BP161">
        <f t="shared" ca="1" si="900"/>
        <v>11.97989390899679</v>
      </c>
      <c r="BQ161">
        <f t="shared" ca="1" si="901"/>
        <v>61.130641955340501</v>
      </c>
      <c r="BR161">
        <f t="shared" ca="1" si="902"/>
        <v>0</v>
      </c>
      <c r="BS161">
        <f t="shared" ca="1" si="903"/>
        <v>0</v>
      </c>
      <c r="BT161">
        <f t="shared" ca="1" si="904"/>
        <v>0</v>
      </c>
      <c r="BU161">
        <f t="shared" ca="1" si="905"/>
        <v>0</v>
      </c>
      <c r="BV161">
        <f t="shared" ca="1" si="906"/>
        <v>19.420225703464567</v>
      </c>
      <c r="BW161">
        <f t="shared" ca="1" si="907"/>
        <v>3.2484298421579698</v>
      </c>
      <c r="BX161">
        <f t="shared" ca="1" si="908"/>
        <v>17.775173581697999</v>
      </c>
      <c r="BY161">
        <f t="shared" ca="1" si="909"/>
        <v>0</v>
      </c>
      <c r="BZ161">
        <f t="shared" ca="1" si="910"/>
        <v>0</v>
      </c>
      <c r="CA161">
        <f t="shared" ca="1" si="911"/>
        <v>41.677701912901355</v>
      </c>
      <c r="CB161">
        <f t="shared" ca="1" si="912"/>
        <v>2.1952075238374098</v>
      </c>
      <c r="CC161">
        <f t="shared" ca="1" si="913"/>
        <v>0</v>
      </c>
      <c r="CD161">
        <f t="shared" ca="1" si="914"/>
        <v>0</v>
      </c>
      <c r="CE161">
        <f t="shared" ca="1" si="915"/>
        <v>3.2484298421579698</v>
      </c>
      <c r="CF161">
        <f t="shared" ca="1" si="916"/>
        <v>3.2484298421579698</v>
      </c>
      <c r="CG161">
        <f t="shared" ca="1" si="917"/>
        <v>2.9086104205229448</v>
      </c>
      <c r="CH161">
        <f t="shared" ca="1" si="918"/>
        <v>31.975727890772198</v>
      </c>
      <c r="CI161">
        <f t="shared" ca="1" si="919"/>
        <v>12.08483741532655</v>
      </c>
      <c r="CJ161">
        <f t="shared" ca="1" si="920"/>
        <v>4.2355262349845999</v>
      </c>
      <c r="CK161">
        <f t="shared" ca="1" si="921"/>
        <v>0</v>
      </c>
      <c r="CL161">
        <f t="shared" ca="1" si="922"/>
        <v>0</v>
      </c>
      <c r="CM161">
        <f t="shared" ca="1" si="923"/>
        <v>27.64</v>
      </c>
      <c r="CN161">
        <f t="shared" ca="1" si="924"/>
        <v>46.156570852328848</v>
      </c>
      <c r="CO161">
        <f t="shared" ca="1" si="925"/>
        <v>2.1952075238374098</v>
      </c>
      <c r="CP161">
        <f t="shared" ca="1" si="926"/>
        <v>0</v>
      </c>
      <c r="CQ161">
        <f t="shared" ca="1" si="927"/>
        <v>35.964960187893055</v>
      </c>
      <c r="CR161">
        <f t="shared" ca="1" si="928"/>
        <v>0</v>
      </c>
      <c r="CS161">
        <f t="shared" ca="1" si="929"/>
        <v>0</v>
      </c>
      <c r="CT161">
        <f t="shared" ca="1" si="930"/>
        <v>0</v>
      </c>
      <c r="CU161">
        <f t="shared" ca="1" si="931"/>
        <v>0</v>
      </c>
      <c r="CV161">
        <f t="shared" ca="1" si="932"/>
        <v>0</v>
      </c>
      <c r="CW161">
        <f t="shared" ca="1" si="933"/>
        <v>0</v>
      </c>
      <c r="CX161">
        <f t="shared" ca="1" si="934"/>
        <v>17.257732518601649</v>
      </c>
      <c r="CY161">
        <f t="shared" ca="1" si="935"/>
        <v>97.046917812263501</v>
      </c>
      <c r="CZ161">
        <f t="shared" ca="1" si="936"/>
        <v>0</v>
      </c>
      <c r="DA161">
        <f t="shared" ca="1" si="937"/>
        <v>0</v>
      </c>
      <c r="DB161">
        <f t="shared" ca="1" si="938"/>
        <v>0</v>
      </c>
      <c r="DC161">
        <f t="shared" ca="1" si="939"/>
        <v>-3.2875605867346902</v>
      </c>
      <c r="DD161">
        <f t="shared" ca="1" si="940"/>
        <v>-0.75540509259259003</v>
      </c>
      <c r="DE161">
        <f t="shared" ca="1" si="941"/>
        <v>-2.0605014644746751</v>
      </c>
      <c r="DF161">
        <f t="shared" ca="1" si="942"/>
        <v>-8.1283028628117506</v>
      </c>
      <c r="DG161">
        <f t="shared" ca="1" si="943"/>
        <v>-5.4401478056500352</v>
      </c>
      <c r="DH161">
        <f t="shared" ca="1" si="944"/>
        <v>0</v>
      </c>
      <c r="DI161">
        <f t="shared" ca="1" si="945"/>
        <v>0.57142857142857095</v>
      </c>
      <c r="DJ161">
        <f t="shared" ca="1" si="946"/>
        <v>9.5</v>
      </c>
      <c r="DK161">
        <f t="shared" ca="1" si="947"/>
        <v>3</v>
      </c>
      <c r="DL161">
        <f t="shared" ca="1" si="948"/>
        <v>1</v>
      </c>
      <c r="DM161">
        <f t="shared" ca="1" si="949"/>
        <v>0</v>
      </c>
      <c r="DN161">
        <f t="shared" ca="1" si="950"/>
        <v>0</v>
      </c>
      <c r="DO161">
        <f t="shared" ca="1" si="951"/>
        <v>0</v>
      </c>
      <c r="DP161">
        <f t="shared" ca="1" si="952"/>
        <v>0.5</v>
      </c>
      <c r="DQ161">
        <f t="shared" ca="1" si="953"/>
        <v>0</v>
      </c>
      <c r="DR161">
        <f t="shared" ca="1" si="954"/>
        <v>0.5</v>
      </c>
      <c r="DS161">
        <f t="shared" ca="1" si="955"/>
        <v>0</v>
      </c>
      <c r="DT161">
        <f t="shared" ca="1" si="956"/>
        <v>1</v>
      </c>
      <c r="DU161">
        <f t="shared" ca="1" si="957"/>
        <v>3</v>
      </c>
      <c r="DV161">
        <f t="shared" ca="1" si="958"/>
        <v>4</v>
      </c>
      <c r="DW161">
        <f t="shared" ca="1" si="959"/>
        <v>0</v>
      </c>
      <c r="DX161">
        <f t="shared" ca="1" si="960"/>
        <v>0</v>
      </c>
      <c r="DY161">
        <f t="shared" ca="1" si="961"/>
        <v>0</v>
      </c>
      <c r="DZ161">
        <f t="shared" ca="1" si="962"/>
        <v>0.5</v>
      </c>
      <c r="EA161">
        <f t="shared" ca="1" si="963"/>
        <v>-3.8058999999999901</v>
      </c>
      <c r="EB161">
        <f t="shared" ca="1" si="964"/>
        <v>32.444599999999951</v>
      </c>
      <c r="EC161">
        <f t="shared" ca="1" si="965"/>
        <v>0</v>
      </c>
      <c r="ED161">
        <f t="shared" ca="1" si="966"/>
        <v>0</v>
      </c>
      <c r="EE161">
        <f t="shared" ca="1" si="967"/>
        <v>0</v>
      </c>
      <c r="EF161">
        <f t="shared" ca="1" si="968"/>
        <v>0</v>
      </c>
      <c r="EG161">
        <f t="shared" ca="1" si="969"/>
        <v>0</v>
      </c>
      <c r="EH161">
        <f t="shared" ca="1" si="970"/>
        <v>0</v>
      </c>
      <c r="EI161">
        <f t="shared" ca="1" si="971"/>
        <v>0</v>
      </c>
      <c r="EJ161">
        <f t="shared" ca="1" si="972"/>
        <v>0</v>
      </c>
      <c r="EK161">
        <f t="shared" ca="1" si="973"/>
        <v>0</v>
      </c>
      <c r="EL161">
        <f t="shared" ca="1" si="974"/>
        <v>0</v>
      </c>
      <c r="EM161">
        <f t="shared" ca="1" si="975"/>
        <v>0</v>
      </c>
      <c r="EN161">
        <f t="shared" ca="1" si="976"/>
        <v>0</v>
      </c>
      <c r="EO161">
        <f t="shared" ca="1" si="977"/>
        <v>0</v>
      </c>
      <c r="EP161">
        <f t="shared" ca="1" si="978"/>
        <v>0</v>
      </c>
      <c r="EQ161">
        <f t="shared" ca="1" si="979"/>
        <v>0</v>
      </c>
      <c r="ER161">
        <f t="shared" ca="1" si="980"/>
        <v>0</v>
      </c>
      <c r="ES161">
        <f t="shared" ca="1" si="981"/>
        <v>0</v>
      </c>
      <c r="ET161">
        <f t="shared" ca="1" si="982"/>
        <v>0</v>
      </c>
      <c r="EU161">
        <f t="shared" ca="1" si="983"/>
        <v>0</v>
      </c>
      <c r="EV161">
        <f t="shared" ca="1" si="984"/>
        <v>0</v>
      </c>
      <c r="EW161">
        <f t="shared" ca="1" si="985"/>
        <v>0</v>
      </c>
      <c r="EX161">
        <f t="shared" ca="1" si="986"/>
        <v>0</v>
      </c>
      <c r="EY161">
        <f t="shared" ca="1" si="987"/>
        <v>0</v>
      </c>
      <c r="EZ161">
        <f t="shared" ca="1" si="988"/>
        <v>0</v>
      </c>
      <c r="FA161">
        <f t="shared" ca="1" si="989"/>
        <v>0</v>
      </c>
      <c r="FB161">
        <f t="shared" ca="1" si="990"/>
        <v>0</v>
      </c>
      <c r="FC161">
        <f t="shared" ca="1" si="991"/>
        <v>0</v>
      </c>
      <c r="FD161">
        <f t="shared" ca="1" si="992"/>
        <v>0</v>
      </c>
      <c r="FE161">
        <f t="shared" ca="1" si="993"/>
        <v>0</v>
      </c>
      <c r="FF161">
        <f t="shared" ca="1" si="994"/>
        <v>0</v>
      </c>
      <c r="FG161">
        <f t="shared" ca="1" si="995"/>
        <v>0</v>
      </c>
      <c r="FH161">
        <f t="shared" ca="1" si="996"/>
        <v>0</v>
      </c>
      <c r="FI161">
        <f t="shared" ca="1" si="997"/>
        <v>0</v>
      </c>
      <c r="FJ161">
        <f t="shared" ca="1" si="998"/>
        <v>0</v>
      </c>
      <c r="FK161">
        <f t="shared" ca="1" si="999"/>
        <v>0.5</v>
      </c>
      <c r="FL161">
        <f t="shared" ca="1" si="1000"/>
        <v>0</v>
      </c>
      <c r="FM161">
        <f t="shared" ca="1" si="1001"/>
        <v>0</v>
      </c>
      <c r="FN161">
        <f t="shared" ca="1" si="1002"/>
        <v>0</v>
      </c>
      <c r="FO161">
        <f t="shared" ca="1" si="1003"/>
        <v>0</v>
      </c>
      <c r="FP161">
        <f t="shared" ca="1" si="1004"/>
        <v>0</v>
      </c>
      <c r="FQ161">
        <f t="shared" ca="1" si="1005"/>
        <v>0</v>
      </c>
      <c r="FR161">
        <f t="shared" ca="1" si="1006"/>
        <v>0</v>
      </c>
      <c r="FS161">
        <f t="shared" ca="1" si="1007"/>
        <v>0</v>
      </c>
      <c r="FT161">
        <f t="shared" ca="1" si="1008"/>
        <v>0</v>
      </c>
      <c r="FU161">
        <f t="shared" ca="1" si="1009"/>
        <v>2</v>
      </c>
      <c r="FV161">
        <f t="shared" ca="1" si="1010"/>
        <v>0</v>
      </c>
      <c r="FW161">
        <f t="shared" ca="1" si="1011"/>
        <v>0</v>
      </c>
      <c r="FX161">
        <f t="shared" ca="1" si="1012"/>
        <v>0</v>
      </c>
      <c r="FY161">
        <f t="shared" ca="1" si="1013"/>
        <v>0</v>
      </c>
      <c r="FZ161">
        <f t="shared" ca="1" si="1014"/>
        <v>0</v>
      </c>
      <c r="GA161">
        <f t="shared" ca="1" si="1015"/>
        <v>0</v>
      </c>
      <c r="GB161">
        <f t="shared" ca="1" si="1016"/>
        <v>0</v>
      </c>
      <c r="GC161">
        <f t="shared" ca="1" si="1017"/>
        <v>0</v>
      </c>
      <c r="GD161">
        <f t="shared" ca="1" si="1018"/>
        <v>0</v>
      </c>
      <c r="GE161">
        <f t="shared" ca="1" si="1019"/>
        <v>0</v>
      </c>
      <c r="GF161">
        <f t="shared" ca="1" si="1020"/>
        <v>0</v>
      </c>
      <c r="GG161">
        <f t="shared" ca="1" si="1021"/>
        <v>0</v>
      </c>
      <c r="GH161">
        <f t="shared" ca="1" si="1022"/>
        <v>0</v>
      </c>
      <c r="GI161">
        <f t="shared" ca="1" si="1023"/>
        <v>0</v>
      </c>
      <c r="GJ161">
        <f t="shared" ca="1" si="1024"/>
        <v>0</v>
      </c>
      <c r="GK161">
        <f t="shared" ca="1" si="1025"/>
        <v>0</v>
      </c>
      <c r="GL161">
        <f t="shared" ca="1" si="1026"/>
        <v>0</v>
      </c>
      <c r="GM161">
        <f t="shared" ca="1" si="1027"/>
        <v>0</v>
      </c>
      <c r="GN161">
        <f t="shared" ca="1" si="1028"/>
        <v>0</v>
      </c>
      <c r="GO161">
        <f t="shared" ca="1" si="1029"/>
        <v>0</v>
      </c>
      <c r="GP161">
        <f t="shared" ca="1" si="1030"/>
        <v>0</v>
      </c>
      <c r="GQ161">
        <f t="shared" ca="1" si="1031"/>
        <v>0</v>
      </c>
      <c r="GR161">
        <f t="shared" ca="1" si="1032"/>
        <v>0</v>
      </c>
      <c r="GS161">
        <f t="shared" ca="1" si="1033"/>
        <v>0</v>
      </c>
      <c r="GT161">
        <f t="shared" ca="1" si="1034"/>
        <v>0</v>
      </c>
      <c r="GU161">
        <f t="shared" ca="1" si="1035"/>
        <v>0</v>
      </c>
      <c r="GV161">
        <f t="shared" ca="1" si="1036"/>
        <v>0</v>
      </c>
      <c r="GW161">
        <f t="shared" ca="1" si="1037"/>
        <v>0</v>
      </c>
      <c r="GX161">
        <f t="shared" ca="1" si="1038"/>
        <v>0</v>
      </c>
      <c r="GY161">
        <f t="shared" ca="1" si="1039"/>
        <v>1</v>
      </c>
      <c r="GZ161">
        <f t="shared" ca="1" si="1040"/>
        <v>0</v>
      </c>
      <c r="HA161">
        <f t="shared" ca="1" si="1041"/>
        <v>0</v>
      </c>
      <c r="HB161">
        <f t="shared" ca="1" si="1042"/>
        <v>0</v>
      </c>
      <c r="HC161">
        <f t="shared" ca="1" si="1043"/>
        <v>0</v>
      </c>
      <c r="HD161">
        <f t="shared" ca="1" si="1044"/>
        <v>0</v>
      </c>
      <c r="HE161">
        <f t="shared" ca="1" si="1045"/>
        <v>0</v>
      </c>
      <c r="HF161">
        <f t="shared" ca="1" si="1046"/>
        <v>0</v>
      </c>
      <c r="HG161">
        <f t="shared" ca="1" si="1047"/>
        <v>0</v>
      </c>
      <c r="HH161">
        <f t="shared" ca="1" si="1048"/>
        <v>0</v>
      </c>
      <c r="HI161">
        <f t="shared" ca="1" si="1049"/>
        <v>0</v>
      </c>
    </row>
    <row r="162" spans="2:217" x14ac:dyDescent="0.2">
      <c r="B162" s="2">
        <v>45385</v>
      </c>
      <c r="C162">
        <v>1</v>
      </c>
      <c r="D162">
        <v>1</v>
      </c>
      <c r="E162">
        <v>32</v>
      </c>
      <c r="F162">
        <v>14</v>
      </c>
      <c r="G162" s="5">
        <v>523</v>
      </c>
      <c r="H162">
        <f t="shared" ca="1" si="840"/>
        <v>6.5</v>
      </c>
      <c r="I162">
        <f t="shared" ca="1" si="841"/>
        <v>13.5</v>
      </c>
      <c r="J162">
        <f t="shared" ca="1" si="842"/>
        <v>10.381775557445165</v>
      </c>
      <c r="K162">
        <f t="shared" ca="1" si="843"/>
        <v>-3.65202546296296</v>
      </c>
      <c r="L162">
        <f t="shared" ca="1" si="844"/>
        <v>10.381775557445165</v>
      </c>
      <c r="M162">
        <f t="shared" ca="1" si="845"/>
        <v>0</v>
      </c>
      <c r="N162">
        <f t="shared" ca="1" si="846"/>
        <v>0.46237608488302451</v>
      </c>
      <c r="O162">
        <f t="shared" ca="1" si="847"/>
        <v>304.53349999999949</v>
      </c>
      <c r="P162">
        <f t="shared" ca="1" si="848"/>
        <v>291.93349999999947</v>
      </c>
      <c r="Q162">
        <f t="shared" ca="1" si="849"/>
        <v>304.45707229995503</v>
      </c>
      <c r="R162">
        <f t="shared" ca="1" si="850"/>
        <v>58</v>
      </c>
      <c r="S162">
        <f t="shared" ca="1" si="851"/>
        <v>0</v>
      </c>
      <c r="T162">
        <f t="shared" ca="1" si="852"/>
        <v>0.34415090524672548</v>
      </c>
      <c r="U162">
        <f t="shared" ca="1" si="853"/>
        <v>-1</v>
      </c>
      <c r="V162">
        <f t="shared" ca="1" si="854"/>
        <v>1</v>
      </c>
      <c r="W162">
        <f t="shared" ca="1" si="855"/>
        <v>0.34415090524672548</v>
      </c>
      <c r="X162">
        <f t="shared" ca="1" si="856"/>
        <v>1.5222222222222199</v>
      </c>
      <c r="Y162">
        <f t="shared" ca="1" si="857"/>
        <v>2.2111111111111104</v>
      </c>
      <c r="Z162">
        <f t="shared" ca="1" si="858"/>
        <v>2.7388888888888854</v>
      </c>
      <c r="AA162">
        <f t="shared" ca="1" si="859"/>
        <v>5.1388661145987991</v>
      </c>
      <c r="AB162">
        <f t="shared" ca="1" si="860"/>
        <v>-0.23108937918084549</v>
      </c>
      <c r="AC162">
        <f t="shared" ca="1" si="861"/>
        <v>-0.3899582306237111</v>
      </c>
      <c r="AD162">
        <f t="shared" ca="1" si="862"/>
        <v>-2.5684548750286247</v>
      </c>
      <c r="AE162">
        <f t="shared" ca="1" si="863"/>
        <v>-0.37473466741822398</v>
      </c>
      <c r="AF162">
        <f t="shared" ca="1" si="864"/>
        <v>-3.3089524495346652</v>
      </c>
      <c r="AG162">
        <f t="shared" ca="1" si="865"/>
        <v>3.2753443583309031E-6</v>
      </c>
      <c r="AH162">
        <f t="shared" ca="1" si="866"/>
        <v>-1.89393325073859</v>
      </c>
      <c r="AI162">
        <f t="shared" ca="1" si="867"/>
        <v>4.099997475251451E-7</v>
      </c>
      <c r="AJ162">
        <f t="shared" ca="1" si="868"/>
        <v>439.91941928621748</v>
      </c>
      <c r="AK162">
        <f t="shared" ca="1" si="869"/>
        <v>16.98205080756885</v>
      </c>
      <c r="AL162">
        <f t="shared" ca="1" si="870"/>
        <v>16.9531425415184</v>
      </c>
      <c r="AM162">
        <f t="shared" ca="1" si="871"/>
        <v>7.6893899782828896</v>
      </c>
      <c r="AN162">
        <f t="shared" ca="1" si="872"/>
        <v>8.7127132402714693</v>
      </c>
      <c r="AO162">
        <f t="shared" ca="1" si="873"/>
        <v>7.909738702502155</v>
      </c>
      <c r="AP162">
        <f t="shared" ca="1" si="874"/>
        <v>1.8180979160022801</v>
      </c>
      <c r="AQ162">
        <f t="shared" ca="1" si="875"/>
        <v>0.95629451712729452</v>
      </c>
      <c r="AR162">
        <f t="shared" ca="1" si="876"/>
        <v>0.95629451712729452</v>
      </c>
      <c r="AS162">
        <f t="shared" ca="1" si="877"/>
        <v>0.47484810828239499</v>
      </c>
      <c r="AT162">
        <f t="shared" ca="1" si="878"/>
        <v>0.47484810828239499</v>
      </c>
      <c r="AU162">
        <f t="shared" ca="1" si="879"/>
        <v>0.22179905414119763</v>
      </c>
      <c r="AV162">
        <f t="shared" ca="1" si="880"/>
        <v>0.22179905414119763</v>
      </c>
      <c r="AW162">
        <f t="shared" ca="1" si="881"/>
        <v>0.63</v>
      </c>
      <c r="AX162">
        <f t="shared" ca="1" si="882"/>
        <v>9651.6950249451093</v>
      </c>
      <c r="AY162">
        <f t="shared" ca="1" si="883"/>
        <v>2.0509161529899202</v>
      </c>
      <c r="AZ162">
        <f t="shared" ca="1" si="884"/>
        <v>10.413721632394584</v>
      </c>
      <c r="BA162">
        <f t="shared" ca="1" si="885"/>
        <v>10.135608314529424</v>
      </c>
      <c r="BB162">
        <f t="shared" ca="1" si="886"/>
        <v>102.05480158909235</v>
      </c>
      <c r="BC162">
        <f t="shared" ca="1" si="887"/>
        <v>41.677701912901355</v>
      </c>
      <c r="BD162">
        <f t="shared" ca="1" si="888"/>
        <v>2.9086104205229448</v>
      </c>
      <c r="BE162">
        <f t="shared" ca="1" si="889"/>
        <v>0</v>
      </c>
      <c r="BF162">
        <f t="shared" ca="1" si="890"/>
        <v>0</v>
      </c>
      <c r="BG162">
        <f t="shared" ca="1" si="891"/>
        <v>0</v>
      </c>
      <c r="BH162">
        <f t="shared" ca="1" si="892"/>
        <v>4.2355262349845999</v>
      </c>
      <c r="BI162">
        <f t="shared" ca="1" si="893"/>
        <v>0</v>
      </c>
      <c r="BJ162">
        <f t="shared" ca="1" si="894"/>
        <v>2.1952075238374098</v>
      </c>
      <c r="BK162">
        <f t="shared" ca="1" si="895"/>
        <v>0</v>
      </c>
      <c r="BL162">
        <f t="shared" ca="1" si="896"/>
        <v>0</v>
      </c>
      <c r="BM162">
        <f t="shared" ca="1" si="897"/>
        <v>15.841289667640451</v>
      </c>
      <c r="BN162">
        <f t="shared" ca="1" si="898"/>
        <v>12.4153436089926</v>
      </c>
      <c r="BO162">
        <f t="shared" ca="1" si="899"/>
        <v>10.320897804784694</v>
      </c>
      <c r="BP162">
        <f t="shared" ca="1" si="900"/>
        <v>11.97989390899679</v>
      </c>
      <c r="BQ162">
        <f t="shared" ca="1" si="901"/>
        <v>61.130641955340501</v>
      </c>
      <c r="BR162">
        <f t="shared" ca="1" si="902"/>
        <v>0</v>
      </c>
      <c r="BS162">
        <f t="shared" ca="1" si="903"/>
        <v>0</v>
      </c>
      <c r="BT162">
        <f t="shared" ca="1" si="904"/>
        <v>0</v>
      </c>
      <c r="BU162">
        <f t="shared" ca="1" si="905"/>
        <v>0</v>
      </c>
      <c r="BV162">
        <f t="shared" ca="1" si="906"/>
        <v>19.420225703464567</v>
      </c>
      <c r="BW162">
        <f t="shared" ca="1" si="907"/>
        <v>3.2484298421579698</v>
      </c>
      <c r="BX162">
        <f t="shared" ca="1" si="908"/>
        <v>17.775173581697999</v>
      </c>
      <c r="BY162">
        <f t="shared" ca="1" si="909"/>
        <v>0</v>
      </c>
      <c r="BZ162">
        <f t="shared" ca="1" si="910"/>
        <v>0</v>
      </c>
      <c r="CA162">
        <f t="shared" ca="1" si="911"/>
        <v>41.677701912901355</v>
      </c>
      <c r="CB162">
        <f t="shared" ca="1" si="912"/>
        <v>2.1952075238374098</v>
      </c>
      <c r="CC162">
        <f t="shared" ca="1" si="913"/>
        <v>0</v>
      </c>
      <c r="CD162">
        <f t="shared" ca="1" si="914"/>
        <v>0</v>
      </c>
      <c r="CE162">
        <f t="shared" ca="1" si="915"/>
        <v>3.2484298421579698</v>
      </c>
      <c r="CF162">
        <f t="shared" ca="1" si="916"/>
        <v>3.2484298421579698</v>
      </c>
      <c r="CG162">
        <f t="shared" ca="1" si="917"/>
        <v>2.9086104205229448</v>
      </c>
      <c r="CH162">
        <f t="shared" ca="1" si="918"/>
        <v>31.975727890772198</v>
      </c>
      <c r="CI162">
        <f t="shared" ca="1" si="919"/>
        <v>12.08483741532655</v>
      </c>
      <c r="CJ162">
        <f t="shared" ca="1" si="920"/>
        <v>4.2355262349845999</v>
      </c>
      <c r="CK162">
        <f t="shared" ca="1" si="921"/>
        <v>0</v>
      </c>
      <c r="CL162">
        <f t="shared" ca="1" si="922"/>
        <v>0</v>
      </c>
      <c r="CM162">
        <f t="shared" ca="1" si="923"/>
        <v>27.64</v>
      </c>
      <c r="CN162">
        <f t="shared" ca="1" si="924"/>
        <v>46.156570852328848</v>
      </c>
      <c r="CO162">
        <f t="shared" ca="1" si="925"/>
        <v>2.1952075238374098</v>
      </c>
      <c r="CP162">
        <f t="shared" ca="1" si="926"/>
        <v>0</v>
      </c>
      <c r="CQ162">
        <f t="shared" ca="1" si="927"/>
        <v>35.964960187893055</v>
      </c>
      <c r="CR162">
        <f t="shared" ca="1" si="928"/>
        <v>0</v>
      </c>
      <c r="CS162">
        <f t="shared" ca="1" si="929"/>
        <v>0</v>
      </c>
      <c r="CT162">
        <f t="shared" ca="1" si="930"/>
        <v>0</v>
      </c>
      <c r="CU162">
        <f t="shared" ca="1" si="931"/>
        <v>0</v>
      </c>
      <c r="CV162">
        <f t="shared" ca="1" si="932"/>
        <v>0</v>
      </c>
      <c r="CW162">
        <f t="shared" ca="1" si="933"/>
        <v>0</v>
      </c>
      <c r="CX162">
        <f t="shared" ca="1" si="934"/>
        <v>17.257732518601649</v>
      </c>
      <c r="CY162">
        <f t="shared" ca="1" si="935"/>
        <v>97.017530057161451</v>
      </c>
      <c r="CZ162">
        <f t="shared" ca="1" si="936"/>
        <v>0</v>
      </c>
      <c r="DA162">
        <f t="shared" ca="1" si="937"/>
        <v>0</v>
      </c>
      <c r="DB162">
        <f t="shared" ca="1" si="938"/>
        <v>0</v>
      </c>
      <c r="DC162">
        <f t="shared" ca="1" si="939"/>
        <v>-3.24275616496598</v>
      </c>
      <c r="DD162">
        <f t="shared" ca="1" si="940"/>
        <v>-0.72102229780800997</v>
      </c>
      <c r="DE162">
        <f t="shared" ca="1" si="941"/>
        <v>-2.1286342592592549</v>
      </c>
      <c r="DF162">
        <f t="shared" ca="1" si="942"/>
        <v>-8.1283028628117506</v>
      </c>
      <c r="DG162">
        <f t="shared" ca="1" si="943"/>
        <v>-5.4218144723167043</v>
      </c>
      <c r="DH162">
        <f t="shared" ca="1" si="944"/>
        <v>0</v>
      </c>
      <c r="DI162">
        <f t="shared" ca="1" si="945"/>
        <v>0.57142857142857095</v>
      </c>
      <c r="DJ162">
        <f t="shared" ca="1" si="946"/>
        <v>9.5</v>
      </c>
      <c r="DK162">
        <f t="shared" ca="1" si="947"/>
        <v>3</v>
      </c>
      <c r="DL162">
        <f t="shared" ca="1" si="948"/>
        <v>1</v>
      </c>
      <c r="DM162">
        <f t="shared" ca="1" si="949"/>
        <v>0</v>
      </c>
      <c r="DN162">
        <f t="shared" ca="1" si="950"/>
        <v>0</v>
      </c>
      <c r="DO162">
        <f t="shared" ca="1" si="951"/>
        <v>0</v>
      </c>
      <c r="DP162">
        <f t="shared" ca="1" si="952"/>
        <v>0.5</v>
      </c>
      <c r="DQ162">
        <f t="shared" ca="1" si="953"/>
        <v>0</v>
      </c>
      <c r="DR162">
        <f t="shared" ca="1" si="954"/>
        <v>0.5</v>
      </c>
      <c r="DS162">
        <f t="shared" ca="1" si="955"/>
        <v>0</v>
      </c>
      <c r="DT162">
        <f t="shared" ca="1" si="956"/>
        <v>1</v>
      </c>
      <c r="DU162">
        <f t="shared" ca="1" si="957"/>
        <v>3</v>
      </c>
      <c r="DV162">
        <f t="shared" ca="1" si="958"/>
        <v>4</v>
      </c>
      <c r="DW162">
        <f t="shared" ca="1" si="959"/>
        <v>0</v>
      </c>
      <c r="DX162">
        <f t="shared" ca="1" si="960"/>
        <v>0</v>
      </c>
      <c r="DY162">
        <f t="shared" ca="1" si="961"/>
        <v>0</v>
      </c>
      <c r="DZ162">
        <f t="shared" ca="1" si="962"/>
        <v>0.5</v>
      </c>
      <c r="EA162">
        <f t="shared" ca="1" si="963"/>
        <v>-3.8058999999999901</v>
      </c>
      <c r="EB162">
        <f t="shared" ca="1" si="964"/>
        <v>32.444599999999951</v>
      </c>
      <c r="EC162">
        <f t="shared" ca="1" si="965"/>
        <v>0</v>
      </c>
      <c r="ED162">
        <f t="shared" ca="1" si="966"/>
        <v>0</v>
      </c>
      <c r="EE162">
        <f t="shared" ca="1" si="967"/>
        <v>0</v>
      </c>
      <c r="EF162">
        <f t="shared" ca="1" si="968"/>
        <v>0</v>
      </c>
      <c r="EG162">
        <f t="shared" ca="1" si="969"/>
        <v>0</v>
      </c>
      <c r="EH162">
        <f t="shared" ca="1" si="970"/>
        <v>0</v>
      </c>
      <c r="EI162">
        <f t="shared" ca="1" si="971"/>
        <v>0</v>
      </c>
      <c r="EJ162">
        <f t="shared" ca="1" si="972"/>
        <v>0</v>
      </c>
      <c r="EK162">
        <f t="shared" ca="1" si="973"/>
        <v>0</v>
      </c>
      <c r="EL162">
        <f t="shared" ca="1" si="974"/>
        <v>0</v>
      </c>
      <c r="EM162">
        <f t="shared" ca="1" si="975"/>
        <v>0</v>
      </c>
      <c r="EN162">
        <f t="shared" ca="1" si="976"/>
        <v>0</v>
      </c>
      <c r="EO162">
        <f t="shared" ca="1" si="977"/>
        <v>0</v>
      </c>
      <c r="EP162">
        <f t="shared" ca="1" si="978"/>
        <v>0</v>
      </c>
      <c r="EQ162">
        <f t="shared" ca="1" si="979"/>
        <v>0</v>
      </c>
      <c r="ER162">
        <f t="shared" ca="1" si="980"/>
        <v>0</v>
      </c>
      <c r="ES162">
        <f t="shared" ca="1" si="981"/>
        <v>0</v>
      </c>
      <c r="ET162">
        <f t="shared" ca="1" si="982"/>
        <v>0</v>
      </c>
      <c r="EU162">
        <f t="shared" ca="1" si="983"/>
        <v>0</v>
      </c>
      <c r="EV162">
        <f t="shared" ca="1" si="984"/>
        <v>0</v>
      </c>
      <c r="EW162">
        <f t="shared" ca="1" si="985"/>
        <v>0</v>
      </c>
      <c r="EX162">
        <f t="shared" ca="1" si="986"/>
        <v>0</v>
      </c>
      <c r="EY162">
        <f t="shared" ca="1" si="987"/>
        <v>0</v>
      </c>
      <c r="EZ162">
        <f t="shared" ca="1" si="988"/>
        <v>0</v>
      </c>
      <c r="FA162">
        <f t="shared" ca="1" si="989"/>
        <v>0</v>
      </c>
      <c r="FB162">
        <f t="shared" ca="1" si="990"/>
        <v>0</v>
      </c>
      <c r="FC162">
        <f t="shared" ca="1" si="991"/>
        <v>0</v>
      </c>
      <c r="FD162">
        <f t="shared" ca="1" si="992"/>
        <v>0</v>
      </c>
      <c r="FE162">
        <f t="shared" ca="1" si="993"/>
        <v>0</v>
      </c>
      <c r="FF162">
        <f t="shared" ca="1" si="994"/>
        <v>0</v>
      </c>
      <c r="FG162">
        <f t="shared" ca="1" si="995"/>
        <v>0</v>
      </c>
      <c r="FH162">
        <f t="shared" ca="1" si="996"/>
        <v>0</v>
      </c>
      <c r="FI162">
        <f t="shared" ca="1" si="997"/>
        <v>0</v>
      </c>
      <c r="FJ162">
        <f t="shared" ca="1" si="998"/>
        <v>0</v>
      </c>
      <c r="FK162">
        <f t="shared" ca="1" si="999"/>
        <v>0.5</v>
      </c>
      <c r="FL162">
        <f t="shared" ca="1" si="1000"/>
        <v>0</v>
      </c>
      <c r="FM162">
        <f t="shared" ca="1" si="1001"/>
        <v>0</v>
      </c>
      <c r="FN162">
        <f t="shared" ca="1" si="1002"/>
        <v>0</v>
      </c>
      <c r="FO162">
        <f t="shared" ca="1" si="1003"/>
        <v>0</v>
      </c>
      <c r="FP162">
        <f t="shared" ca="1" si="1004"/>
        <v>0</v>
      </c>
      <c r="FQ162">
        <f t="shared" ca="1" si="1005"/>
        <v>0</v>
      </c>
      <c r="FR162">
        <f t="shared" ca="1" si="1006"/>
        <v>0</v>
      </c>
      <c r="FS162">
        <f t="shared" ca="1" si="1007"/>
        <v>0</v>
      </c>
      <c r="FT162">
        <f t="shared" ca="1" si="1008"/>
        <v>0</v>
      </c>
      <c r="FU162">
        <f t="shared" ca="1" si="1009"/>
        <v>2</v>
      </c>
      <c r="FV162">
        <f t="shared" ca="1" si="1010"/>
        <v>0</v>
      </c>
      <c r="FW162">
        <f t="shared" ca="1" si="1011"/>
        <v>0</v>
      </c>
      <c r="FX162">
        <f t="shared" ca="1" si="1012"/>
        <v>0</v>
      </c>
      <c r="FY162">
        <f t="shared" ca="1" si="1013"/>
        <v>0</v>
      </c>
      <c r="FZ162">
        <f t="shared" ca="1" si="1014"/>
        <v>0</v>
      </c>
      <c r="GA162">
        <f t="shared" ca="1" si="1015"/>
        <v>0</v>
      </c>
      <c r="GB162">
        <f t="shared" ca="1" si="1016"/>
        <v>0</v>
      </c>
      <c r="GC162">
        <f t="shared" ca="1" si="1017"/>
        <v>0</v>
      </c>
      <c r="GD162">
        <f t="shared" ca="1" si="1018"/>
        <v>0</v>
      </c>
      <c r="GE162">
        <f t="shared" ca="1" si="1019"/>
        <v>0</v>
      </c>
      <c r="GF162">
        <f t="shared" ca="1" si="1020"/>
        <v>0</v>
      </c>
      <c r="GG162">
        <f t="shared" ca="1" si="1021"/>
        <v>0</v>
      </c>
      <c r="GH162">
        <f t="shared" ca="1" si="1022"/>
        <v>0</v>
      </c>
      <c r="GI162">
        <f t="shared" ca="1" si="1023"/>
        <v>0</v>
      </c>
      <c r="GJ162">
        <f t="shared" ca="1" si="1024"/>
        <v>0</v>
      </c>
      <c r="GK162">
        <f t="shared" ca="1" si="1025"/>
        <v>0</v>
      </c>
      <c r="GL162">
        <f t="shared" ca="1" si="1026"/>
        <v>0</v>
      </c>
      <c r="GM162">
        <f t="shared" ca="1" si="1027"/>
        <v>0</v>
      </c>
      <c r="GN162">
        <f t="shared" ca="1" si="1028"/>
        <v>0</v>
      </c>
      <c r="GO162">
        <f t="shared" ca="1" si="1029"/>
        <v>0</v>
      </c>
      <c r="GP162">
        <f t="shared" ca="1" si="1030"/>
        <v>0</v>
      </c>
      <c r="GQ162">
        <f t="shared" ca="1" si="1031"/>
        <v>0</v>
      </c>
      <c r="GR162">
        <f t="shared" ca="1" si="1032"/>
        <v>0</v>
      </c>
      <c r="GS162">
        <f t="shared" ca="1" si="1033"/>
        <v>0</v>
      </c>
      <c r="GT162">
        <f t="shared" ca="1" si="1034"/>
        <v>0</v>
      </c>
      <c r="GU162">
        <f t="shared" ca="1" si="1035"/>
        <v>0</v>
      </c>
      <c r="GV162">
        <f t="shared" ca="1" si="1036"/>
        <v>0</v>
      </c>
      <c r="GW162">
        <f t="shared" ca="1" si="1037"/>
        <v>0</v>
      </c>
      <c r="GX162">
        <f t="shared" ca="1" si="1038"/>
        <v>0</v>
      </c>
      <c r="GY162">
        <f t="shared" ca="1" si="1039"/>
        <v>1</v>
      </c>
      <c r="GZ162">
        <f t="shared" ca="1" si="1040"/>
        <v>0</v>
      </c>
      <c r="HA162">
        <f t="shared" ca="1" si="1041"/>
        <v>0</v>
      </c>
      <c r="HB162">
        <f t="shared" ca="1" si="1042"/>
        <v>0</v>
      </c>
      <c r="HC162">
        <f t="shared" ca="1" si="1043"/>
        <v>0</v>
      </c>
      <c r="HD162">
        <f t="shared" ca="1" si="1044"/>
        <v>0</v>
      </c>
      <c r="HE162">
        <f t="shared" ca="1" si="1045"/>
        <v>0</v>
      </c>
      <c r="HF162">
        <f t="shared" ca="1" si="1046"/>
        <v>0</v>
      </c>
      <c r="HG162">
        <f t="shared" ca="1" si="1047"/>
        <v>0</v>
      </c>
      <c r="HH162">
        <f t="shared" ca="1" si="1048"/>
        <v>0</v>
      </c>
      <c r="HI162">
        <f t="shared" ca="1" si="1049"/>
        <v>0</v>
      </c>
    </row>
    <row r="163" spans="2:217" x14ac:dyDescent="0.2">
      <c r="B163" s="2">
        <v>45385</v>
      </c>
      <c r="C163">
        <v>1</v>
      </c>
      <c r="D163">
        <v>1</v>
      </c>
      <c r="E163">
        <v>32</v>
      </c>
      <c r="F163">
        <v>20</v>
      </c>
      <c r="G163" s="5">
        <v>799</v>
      </c>
      <c r="H163">
        <f t="shared" ca="1" si="840"/>
        <v>6.5</v>
      </c>
      <c r="I163">
        <f t="shared" ca="1" si="841"/>
        <v>17</v>
      </c>
      <c r="J163">
        <f t="shared" ca="1" si="842"/>
        <v>7.7772916666666649</v>
      </c>
      <c r="K163">
        <f t="shared" ca="1" si="843"/>
        <v>-4.1503472222222157</v>
      </c>
      <c r="L163">
        <f t="shared" ca="1" si="844"/>
        <v>7.7772916666666649</v>
      </c>
      <c r="M163">
        <f t="shared" ca="1" si="845"/>
        <v>0</v>
      </c>
      <c r="N163">
        <f t="shared" ca="1" si="846"/>
        <v>0.4454250373824305</v>
      </c>
      <c r="O163">
        <f t="shared" ca="1" si="847"/>
        <v>298.56249999999949</v>
      </c>
      <c r="P163">
        <f t="shared" ca="1" si="848"/>
        <v>282.4344999999995</v>
      </c>
      <c r="Q163">
        <f t="shared" ca="1" si="849"/>
        <v>298.48525830195501</v>
      </c>
      <c r="R163">
        <f t="shared" ca="1" si="850"/>
        <v>58</v>
      </c>
      <c r="S163">
        <f t="shared" ca="1" si="851"/>
        <v>0</v>
      </c>
      <c r="T163">
        <f t="shared" ca="1" si="852"/>
        <v>0.34401068376026045</v>
      </c>
      <c r="U163">
        <f t="shared" ca="1" si="853"/>
        <v>-1</v>
      </c>
      <c r="V163">
        <f t="shared" ca="1" si="854"/>
        <v>1</v>
      </c>
      <c r="W163">
        <f t="shared" ca="1" si="855"/>
        <v>0.34401068376026045</v>
      </c>
      <c r="X163">
        <f t="shared" ca="1" si="856"/>
        <v>1.55555555555555</v>
      </c>
      <c r="Y163">
        <f t="shared" ca="1" si="857"/>
        <v>2.277777777777775</v>
      </c>
      <c r="Z163">
        <f t="shared" ca="1" si="858"/>
        <v>2.833333333333325</v>
      </c>
      <c r="AA163">
        <f t="shared" ca="1" si="859"/>
        <v>-2.964324374587675E-15</v>
      </c>
      <c r="AB163">
        <f t="shared" ca="1" si="860"/>
        <v>-0.23121275456491552</v>
      </c>
      <c r="AC163">
        <f t="shared" ca="1" si="861"/>
        <v>-0.67423705593929695</v>
      </c>
      <c r="AD163">
        <f t="shared" ca="1" si="862"/>
        <v>-2.7435714323639648</v>
      </c>
      <c r="AE163">
        <f t="shared" ca="1" si="863"/>
        <v>-0.65695699441591504</v>
      </c>
      <c r="AF163">
        <f t="shared" ca="1" si="864"/>
        <v>-3.32743996275327</v>
      </c>
      <c r="AG163">
        <f t="shared" ca="1" si="865"/>
        <v>-4.52051013925195E-16</v>
      </c>
      <c r="AH163">
        <f t="shared" ca="1" si="866"/>
        <v>-1.8904858803263052</v>
      </c>
      <c r="AI163">
        <f t="shared" ca="1" si="867"/>
        <v>1.6699983678263899E-6</v>
      </c>
      <c r="AJ163">
        <f t="shared" ca="1" si="868"/>
        <v>455.80664429983602</v>
      </c>
      <c r="AK163">
        <f t="shared" ca="1" si="869"/>
        <v>19.75</v>
      </c>
      <c r="AL163">
        <f t="shared" ca="1" si="870"/>
        <v>20.26416030501375</v>
      </c>
      <c r="AM163">
        <f t="shared" ca="1" si="871"/>
        <v>7.5004077417782753</v>
      </c>
      <c r="AN163">
        <f t="shared" ca="1" si="872"/>
        <v>9.75</v>
      </c>
      <c r="AO163">
        <f t="shared" ca="1" si="873"/>
        <v>9.5652475842498497</v>
      </c>
      <c r="AP163">
        <f t="shared" ca="1" si="874"/>
        <v>1.7236067977499701</v>
      </c>
      <c r="AQ163">
        <f t="shared" ca="1" si="875"/>
        <v>0.86180339887498447</v>
      </c>
      <c r="AR163">
        <f t="shared" ca="1" si="876"/>
        <v>0.86180339887498447</v>
      </c>
      <c r="AS163">
        <f t="shared" ca="1" si="877"/>
        <v>0.42760254915624152</v>
      </c>
      <c r="AT163">
        <f t="shared" ca="1" si="878"/>
        <v>0.42760254915624152</v>
      </c>
      <c r="AU163">
        <f t="shared" ca="1" si="879"/>
        <v>0.19817627457812065</v>
      </c>
      <c r="AV163">
        <f t="shared" ca="1" si="880"/>
        <v>0.19817627457812065</v>
      </c>
      <c r="AW163">
        <f t="shared" ca="1" si="881"/>
        <v>1.0549999999999999</v>
      </c>
      <c r="AX163">
        <f t="shared" ca="1" si="882"/>
        <v>23381.006642728702</v>
      </c>
      <c r="AY163">
        <f t="shared" ca="1" si="883"/>
        <v>1.443073312729855</v>
      </c>
      <c r="AZ163">
        <f t="shared" ca="1" si="884"/>
        <v>10.838175598811954</v>
      </c>
      <c r="BA163">
        <f t="shared" ca="1" si="885"/>
        <v>10.529060030282686</v>
      </c>
      <c r="BB163">
        <f t="shared" ca="1" si="886"/>
        <v>105.95279430160974</v>
      </c>
      <c r="BC163">
        <f t="shared" ca="1" si="887"/>
        <v>41.677701912901355</v>
      </c>
      <c r="BD163">
        <f t="shared" ca="1" si="888"/>
        <v>0</v>
      </c>
      <c r="BE163">
        <f t="shared" ca="1" si="889"/>
        <v>0</v>
      </c>
      <c r="BF163">
        <f t="shared" ca="1" si="890"/>
        <v>0</v>
      </c>
      <c r="BG163">
        <f t="shared" ca="1" si="891"/>
        <v>0</v>
      </c>
      <c r="BH163">
        <f t="shared" ca="1" si="892"/>
        <v>4.2355262349845999</v>
      </c>
      <c r="BI163">
        <f t="shared" ca="1" si="893"/>
        <v>0</v>
      </c>
      <c r="BJ163">
        <f t="shared" ca="1" si="894"/>
        <v>0</v>
      </c>
      <c r="BK163">
        <f t="shared" ca="1" si="895"/>
        <v>0</v>
      </c>
      <c r="BL163">
        <f t="shared" ca="1" si="896"/>
        <v>0</v>
      </c>
      <c r="BM163">
        <f t="shared" ca="1" si="897"/>
        <v>19.358258311971252</v>
      </c>
      <c r="BN163">
        <f t="shared" ca="1" si="898"/>
        <v>12.7458498026587</v>
      </c>
      <c r="BO163">
        <f t="shared" ca="1" si="899"/>
        <v>18.0253229605539</v>
      </c>
      <c r="BP163">
        <f t="shared" ca="1" si="900"/>
        <v>9.2383767966563806</v>
      </c>
      <c r="BQ163">
        <f t="shared" ca="1" si="901"/>
        <v>63.733089378098853</v>
      </c>
      <c r="BR163">
        <f t="shared" ca="1" si="902"/>
        <v>0</v>
      </c>
      <c r="BS163">
        <f t="shared" ca="1" si="903"/>
        <v>0</v>
      </c>
      <c r="BT163">
        <f t="shared" ca="1" si="904"/>
        <v>0</v>
      </c>
      <c r="BU163">
        <f t="shared" ca="1" si="905"/>
        <v>2.9469788426815349</v>
      </c>
      <c r="BV163">
        <f t="shared" ca="1" si="906"/>
        <v>32.104108114629994</v>
      </c>
      <c r="BW163">
        <f t="shared" ca="1" si="907"/>
        <v>6.4968596843159396</v>
      </c>
      <c r="BX163">
        <f t="shared" ca="1" si="908"/>
        <v>0</v>
      </c>
      <c r="BY163">
        <f t="shared" ca="1" si="909"/>
        <v>0</v>
      </c>
      <c r="BZ163">
        <f t="shared" ca="1" si="910"/>
        <v>0</v>
      </c>
      <c r="CA163">
        <f t="shared" ca="1" si="911"/>
        <v>41.677701912901355</v>
      </c>
      <c r="CB163">
        <f t="shared" ca="1" si="912"/>
        <v>0</v>
      </c>
      <c r="CC163">
        <f t="shared" ca="1" si="913"/>
        <v>0</v>
      </c>
      <c r="CD163">
        <f t="shared" ca="1" si="914"/>
        <v>0</v>
      </c>
      <c r="CE163">
        <f t="shared" ca="1" si="915"/>
        <v>6.4968596843159396</v>
      </c>
      <c r="CF163">
        <f t="shared" ca="1" si="916"/>
        <v>0</v>
      </c>
      <c r="CG163">
        <f t="shared" ca="1" si="917"/>
        <v>2.9469788426815349</v>
      </c>
      <c r="CH163">
        <f t="shared" ca="1" si="918"/>
        <v>49.923969344842945</v>
      </c>
      <c r="CI163">
        <f t="shared" ca="1" si="919"/>
        <v>0</v>
      </c>
      <c r="CJ163">
        <f t="shared" ca="1" si="920"/>
        <v>4.2355262349845999</v>
      </c>
      <c r="CK163">
        <f t="shared" ca="1" si="921"/>
        <v>0</v>
      </c>
      <c r="CL163">
        <f t="shared" ca="1" si="922"/>
        <v>0</v>
      </c>
      <c r="CM163">
        <f t="shared" ca="1" si="923"/>
        <v>27.64</v>
      </c>
      <c r="CN163">
        <f t="shared" ca="1" si="924"/>
        <v>47.260688366635797</v>
      </c>
      <c r="CO163">
        <f t="shared" ca="1" si="925"/>
        <v>0</v>
      </c>
      <c r="CP163">
        <f t="shared" ca="1" si="926"/>
        <v>0</v>
      </c>
      <c r="CQ163">
        <f t="shared" ca="1" si="927"/>
        <v>35.964960187893055</v>
      </c>
      <c r="CR163">
        <f t="shared" ca="1" si="928"/>
        <v>0</v>
      </c>
      <c r="CS163">
        <f t="shared" ca="1" si="929"/>
        <v>0</v>
      </c>
      <c r="CT163">
        <f t="shared" ca="1" si="930"/>
        <v>0</v>
      </c>
      <c r="CU163">
        <f t="shared" ca="1" si="931"/>
        <v>0</v>
      </c>
      <c r="CV163">
        <f t="shared" ca="1" si="932"/>
        <v>0</v>
      </c>
      <c r="CW163">
        <f t="shared" ca="1" si="933"/>
        <v>0</v>
      </c>
      <c r="CX163">
        <f t="shared" ca="1" si="934"/>
        <v>22.055387465197398</v>
      </c>
      <c r="CY163">
        <f t="shared" ca="1" si="935"/>
        <v>118.6288709963145</v>
      </c>
      <c r="CZ163">
        <f t="shared" ca="1" si="936"/>
        <v>0</v>
      </c>
      <c r="DA163">
        <f t="shared" ca="1" si="937"/>
        <v>0</v>
      </c>
      <c r="DB163">
        <f t="shared" ca="1" si="938"/>
        <v>0</v>
      </c>
      <c r="DC163">
        <f t="shared" ca="1" si="939"/>
        <v>-3.0292470946711951</v>
      </c>
      <c r="DD163">
        <f t="shared" ca="1" si="940"/>
        <v>-2.0779513888888852</v>
      </c>
      <c r="DE163">
        <f t="shared" ca="1" si="941"/>
        <v>0</v>
      </c>
      <c r="DF163">
        <f t="shared" ca="1" si="942"/>
        <v>-18.004487670067952</v>
      </c>
      <c r="DG163">
        <f t="shared" ca="1" si="943"/>
        <v>-5.8921848426870742</v>
      </c>
      <c r="DH163">
        <f t="shared" ca="1" si="944"/>
        <v>0</v>
      </c>
      <c r="DI163">
        <f t="shared" ca="1" si="945"/>
        <v>1</v>
      </c>
      <c r="DJ163">
        <f t="shared" ca="1" si="946"/>
        <v>9</v>
      </c>
      <c r="DK163">
        <f t="shared" ca="1" si="947"/>
        <v>3</v>
      </c>
      <c r="DL163">
        <f t="shared" ca="1" si="948"/>
        <v>1</v>
      </c>
      <c r="DM163">
        <f t="shared" ca="1" si="949"/>
        <v>0.5</v>
      </c>
      <c r="DN163">
        <f t="shared" ca="1" si="950"/>
        <v>0</v>
      </c>
      <c r="DO163">
        <f t="shared" ca="1" si="951"/>
        <v>0.5</v>
      </c>
      <c r="DP163">
        <f t="shared" ca="1" si="952"/>
        <v>0</v>
      </c>
      <c r="DQ163">
        <f t="shared" ca="1" si="953"/>
        <v>0</v>
      </c>
      <c r="DR163">
        <f t="shared" ca="1" si="954"/>
        <v>0</v>
      </c>
      <c r="DS163">
        <f t="shared" ca="1" si="955"/>
        <v>0</v>
      </c>
      <c r="DT163">
        <f t="shared" ca="1" si="956"/>
        <v>1</v>
      </c>
      <c r="DU163">
        <f t="shared" ca="1" si="957"/>
        <v>2.5</v>
      </c>
      <c r="DV163">
        <f t="shared" ca="1" si="958"/>
        <v>4</v>
      </c>
      <c r="DW163">
        <f t="shared" ca="1" si="959"/>
        <v>0.5</v>
      </c>
      <c r="DX163">
        <f t="shared" ca="1" si="960"/>
        <v>0</v>
      </c>
      <c r="DY163">
        <f t="shared" ca="1" si="961"/>
        <v>0.5</v>
      </c>
      <c r="DZ163">
        <f t="shared" ca="1" si="962"/>
        <v>0.5</v>
      </c>
      <c r="EA163">
        <f t="shared" ca="1" si="963"/>
        <v>-3.6853999999999898</v>
      </c>
      <c r="EB163">
        <f t="shared" ca="1" si="964"/>
        <v>33.113599999999899</v>
      </c>
      <c r="EC163">
        <f t="shared" ca="1" si="965"/>
        <v>0</v>
      </c>
      <c r="ED163">
        <f t="shared" ca="1" si="966"/>
        <v>0</v>
      </c>
      <c r="EE163">
        <f t="shared" ca="1" si="967"/>
        <v>0</v>
      </c>
      <c r="EF163">
        <f t="shared" ca="1" si="968"/>
        <v>0</v>
      </c>
      <c r="EG163">
        <f t="shared" ca="1" si="969"/>
        <v>0</v>
      </c>
      <c r="EH163">
        <f t="shared" ca="1" si="970"/>
        <v>0</v>
      </c>
      <c r="EI163">
        <f t="shared" ca="1" si="971"/>
        <v>0</v>
      </c>
      <c r="EJ163">
        <f t="shared" ca="1" si="972"/>
        <v>0</v>
      </c>
      <c r="EK163">
        <f t="shared" ca="1" si="973"/>
        <v>0</v>
      </c>
      <c r="EL163">
        <f t="shared" ca="1" si="974"/>
        <v>0</v>
      </c>
      <c r="EM163">
        <f t="shared" ca="1" si="975"/>
        <v>0</v>
      </c>
      <c r="EN163">
        <f t="shared" ca="1" si="976"/>
        <v>0</v>
      </c>
      <c r="EO163">
        <f t="shared" ca="1" si="977"/>
        <v>0</v>
      </c>
      <c r="EP163">
        <f t="shared" ca="1" si="978"/>
        <v>0</v>
      </c>
      <c r="EQ163">
        <f t="shared" ca="1" si="979"/>
        <v>0</v>
      </c>
      <c r="ER163">
        <f t="shared" ca="1" si="980"/>
        <v>0</v>
      </c>
      <c r="ES163">
        <f t="shared" ca="1" si="981"/>
        <v>0</v>
      </c>
      <c r="ET163">
        <f t="shared" ca="1" si="982"/>
        <v>0</v>
      </c>
      <c r="EU163">
        <f t="shared" ca="1" si="983"/>
        <v>0</v>
      </c>
      <c r="EV163">
        <f t="shared" ca="1" si="984"/>
        <v>0</v>
      </c>
      <c r="EW163">
        <f t="shared" ca="1" si="985"/>
        <v>0</v>
      </c>
      <c r="EX163">
        <f t="shared" ca="1" si="986"/>
        <v>0</v>
      </c>
      <c r="EY163">
        <f t="shared" ca="1" si="987"/>
        <v>0</v>
      </c>
      <c r="EZ163">
        <f t="shared" ca="1" si="988"/>
        <v>0</v>
      </c>
      <c r="FA163">
        <f t="shared" ca="1" si="989"/>
        <v>0</v>
      </c>
      <c r="FB163">
        <f t="shared" ca="1" si="990"/>
        <v>0</v>
      </c>
      <c r="FC163">
        <f t="shared" ca="1" si="991"/>
        <v>0</v>
      </c>
      <c r="FD163">
        <f t="shared" ca="1" si="992"/>
        <v>0</v>
      </c>
      <c r="FE163">
        <f t="shared" ca="1" si="993"/>
        <v>0</v>
      </c>
      <c r="FF163">
        <f t="shared" ca="1" si="994"/>
        <v>0</v>
      </c>
      <c r="FG163">
        <f t="shared" ca="1" si="995"/>
        <v>0</v>
      </c>
      <c r="FH163">
        <f t="shared" ca="1" si="996"/>
        <v>0</v>
      </c>
      <c r="FI163">
        <f t="shared" ca="1" si="997"/>
        <v>0</v>
      </c>
      <c r="FJ163">
        <f t="shared" ca="1" si="998"/>
        <v>0</v>
      </c>
      <c r="FK163">
        <f t="shared" ca="1" si="999"/>
        <v>0</v>
      </c>
      <c r="FL163">
        <f t="shared" ca="1" si="1000"/>
        <v>0</v>
      </c>
      <c r="FM163">
        <f t="shared" ca="1" si="1001"/>
        <v>0</v>
      </c>
      <c r="FN163">
        <f t="shared" ca="1" si="1002"/>
        <v>0</v>
      </c>
      <c r="FO163">
        <f t="shared" ca="1" si="1003"/>
        <v>0</v>
      </c>
      <c r="FP163">
        <f t="shared" ca="1" si="1004"/>
        <v>0</v>
      </c>
      <c r="FQ163">
        <f t="shared" ca="1" si="1005"/>
        <v>0</v>
      </c>
      <c r="FR163">
        <f t="shared" ca="1" si="1006"/>
        <v>0</v>
      </c>
      <c r="FS163">
        <f t="shared" ca="1" si="1007"/>
        <v>0</v>
      </c>
      <c r="FT163">
        <f t="shared" ca="1" si="1008"/>
        <v>0</v>
      </c>
      <c r="FU163">
        <f t="shared" ca="1" si="1009"/>
        <v>1.5</v>
      </c>
      <c r="FV163">
        <f t="shared" ca="1" si="1010"/>
        <v>0</v>
      </c>
      <c r="FW163">
        <f t="shared" ca="1" si="1011"/>
        <v>0</v>
      </c>
      <c r="FX163">
        <f t="shared" ca="1" si="1012"/>
        <v>0</v>
      </c>
      <c r="FY163">
        <f t="shared" ca="1" si="1013"/>
        <v>0</v>
      </c>
      <c r="FZ163">
        <f t="shared" ca="1" si="1014"/>
        <v>0</v>
      </c>
      <c r="GA163">
        <f t="shared" ca="1" si="1015"/>
        <v>0</v>
      </c>
      <c r="GB163">
        <f t="shared" ca="1" si="1016"/>
        <v>0</v>
      </c>
      <c r="GC163">
        <f t="shared" ca="1" si="1017"/>
        <v>0</v>
      </c>
      <c r="GD163">
        <f t="shared" ca="1" si="1018"/>
        <v>0</v>
      </c>
      <c r="GE163">
        <f t="shared" ca="1" si="1019"/>
        <v>0</v>
      </c>
      <c r="GF163">
        <f t="shared" ca="1" si="1020"/>
        <v>0</v>
      </c>
      <c r="GG163">
        <f t="shared" ca="1" si="1021"/>
        <v>0</v>
      </c>
      <c r="GH163">
        <f t="shared" ca="1" si="1022"/>
        <v>0</v>
      </c>
      <c r="GI163">
        <f t="shared" ca="1" si="1023"/>
        <v>0</v>
      </c>
      <c r="GJ163">
        <f t="shared" ca="1" si="1024"/>
        <v>0</v>
      </c>
      <c r="GK163">
        <f t="shared" ca="1" si="1025"/>
        <v>0</v>
      </c>
      <c r="GL163">
        <f t="shared" ca="1" si="1026"/>
        <v>0</v>
      </c>
      <c r="GM163">
        <f t="shared" ca="1" si="1027"/>
        <v>0</v>
      </c>
      <c r="GN163">
        <f t="shared" ca="1" si="1028"/>
        <v>0</v>
      </c>
      <c r="GO163">
        <f t="shared" ca="1" si="1029"/>
        <v>0</v>
      </c>
      <c r="GP163">
        <f t="shared" ca="1" si="1030"/>
        <v>0</v>
      </c>
      <c r="GQ163">
        <f t="shared" ca="1" si="1031"/>
        <v>0</v>
      </c>
      <c r="GR163">
        <f t="shared" ca="1" si="1032"/>
        <v>0</v>
      </c>
      <c r="GS163">
        <f t="shared" ca="1" si="1033"/>
        <v>0</v>
      </c>
      <c r="GT163">
        <f t="shared" ca="1" si="1034"/>
        <v>0</v>
      </c>
      <c r="GU163">
        <f t="shared" ca="1" si="1035"/>
        <v>0</v>
      </c>
      <c r="GV163">
        <f t="shared" ca="1" si="1036"/>
        <v>0</v>
      </c>
      <c r="GW163">
        <f t="shared" ca="1" si="1037"/>
        <v>0</v>
      </c>
      <c r="GX163">
        <f t="shared" ca="1" si="1038"/>
        <v>0</v>
      </c>
      <c r="GY163">
        <f t="shared" ca="1" si="1039"/>
        <v>1</v>
      </c>
      <c r="GZ163">
        <f t="shared" ca="1" si="1040"/>
        <v>0</v>
      </c>
      <c r="HA163">
        <f t="shared" ca="1" si="1041"/>
        <v>0</v>
      </c>
      <c r="HB163">
        <f t="shared" ca="1" si="1042"/>
        <v>0</v>
      </c>
      <c r="HC163">
        <f t="shared" ca="1" si="1043"/>
        <v>0</v>
      </c>
      <c r="HD163">
        <f t="shared" ca="1" si="1044"/>
        <v>0</v>
      </c>
      <c r="HE163">
        <f t="shared" ca="1" si="1045"/>
        <v>0</v>
      </c>
      <c r="HF163">
        <f t="shared" ca="1" si="1046"/>
        <v>0</v>
      </c>
      <c r="HG163">
        <f t="shared" ca="1" si="1047"/>
        <v>0</v>
      </c>
      <c r="HH163">
        <f t="shared" ca="1" si="1048"/>
        <v>0</v>
      </c>
      <c r="HI163">
        <f t="shared" ca="1" si="1049"/>
        <v>0</v>
      </c>
    </row>
    <row r="164" spans="2:217" x14ac:dyDescent="0.2">
      <c r="B164" s="2">
        <v>45385</v>
      </c>
      <c r="C164">
        <v>2</v>
      </c>
      <c r="D164">
        <v>1</v>
      </c>
      <c r="E164">
        <v>32</v>
      </c>
      <c r="F164">
        <v>17</v>
      </c>
      <c r="G164" s="5">
        <v>1021</v>
      </c>
      <c r="H164">
        <f t="shared" ca="1" si="840"/>
        <v>7.666666666666667</v>
      </c>
      <c r="I164">
        <f t="shared" ca="1" si="841"/>
        <v>15.333333333333334</v>
      </c>
      <c r="J164">
        <f t="shared" ca="1" si="842"/>
        <v>7.6660185185185137</v>
      </c>
      <c r="K164">
        <f t="shared" ca="1" si="843"/>
        <v>-3.8289824263038503</v>
      </c>
      <c r="L164">
        <f t="shared" ca="1" si="844"/>
        <v>7.6660185185185137</v>
      </c>
      <c r="M164">
        <f t="shared" ca="1" si="845"/>
        <v>0</v>
      </c>
      <c r="N164">
        <f t="shared" ca="1" si="846"/>
        <v>0.46490504015542333</v>
      </c>
      <c r="O164">
        <f t="shared" ca="1" si="847"/>
        <v>332.38199999999898</v>
      </c>
      <c r="P164">
        <f t="shared" ca="1" si="848"/>
        <v>317.59799999999996</v>
      </c>
      <c r="Q164">
        <f t="shared" ca="1" si="849"/>
        <v>332.29232852260668</v>
      </c>
      <c r="R164">
        <f t="shared" ca="1" si="850"/>
        <v>62.666666666666664</v>
      </c>
      <c r="S164">
        <f t="shared" ca="1" si="851"/>
        <v>0</v>
      </c>
      <c r="T164">
        <f t="shared" ca="1" si="852"/>
        <v>0.34410289820721468</v>
      </c>
      <c r="U164">
        <f t="shared" ca="1" si="853"/>
        <v>-1</v>
      </c>
      <c r="V164">
        <f t="shared" ca="1" si="854"/>
        <v>1</v>
      </c>
      <c r="W164">
        <f t="shared" ca="1" si="855"/>
        <v>0.34410289820721468</v>
      </c>
      <c r="X164">
        <f t="shared" ca="1" si="856"/>
        <v>1.37321937321937</v>
      </c>
      <c r="Y164">
        <f t="shared" ca="1" si="857"/>
        <v>2.1481481481481466</v>
      </c>
      <c r="Z164">
        <f t="shared" ca="1" si="858"/>
        <v>2.8005698005697934</v>
      </c>
      <c r="AA164">
        <f t="shared" ca="1" si="859"/>
        <v>3.3670689534695981</v>
      </c>
      <c r="AB164">
        <f t="shared" ca="1" si="860"/>
        <v>-0.23664166391123101</v>
      </c>
      <c r="AC164">
        <f t="shared" ca="1" si="861"/>
        <v>-0.51994430749828136</v>
      </c>
      <c r="AD164">
        <f t="shared" ca="1" si="862"/>
        <v>-2.6048547176038865</v>
      </c>
      <c r="AE164">
        <f t="shared" ca="1" si="863"/>
        <v>-0.49964622322429864</v>
      </c>
      <c r="AF164">
        <f t="shared" ca="1" si="864"/>
        <v>-3.3138729567660001</v>
      </c>
      <c r="AG164">
        <f t="shared" ca="1" si="865"/>
        <v>6.0380504447615369E-6</v>
      </c>
      <c r="AH164">
        <f t="shared" ca="1" si="866"/>
        <v>-1.8928554207135535</v>
      </c>
      <c r="AI164">
        <f t="shared" ca="1" si="867"/>
        <v>-5.7166672656644658E-7</v>
      </c>
      <c r="AJ164">
        <f t="shared" ca="1" si="868"/>
        <v>556.00488946073131</v>
      </c>
      <c r="AK164">
        <f t="shared" ca="1" si="869"/>
        <v>19.257834230632067</v>
      </c>
      <c r="AL164">
        <f t="shared" ca="1" si="870"/>
        <v>19.577154383848633</v>
      </c>
      <c r="AM164">
        <f t="shared" ca="1" si="871"/>
        <v>8.5063182024758675</v>
      </c>
      <c r="AN164">
        <f t="shared" ca="1" si="872"/>
        <v>9.9155978951962656</v>
      </c>
      <c r="AO164">
        <f t="shared" ca="1" si="873"/>
        <v>9.2319142509165157</v>
      </c>
      <c r="AP164">
        <f t="shared" ca="1" si="874"/>
        <v>2.0569401310833033</v>
      </c>
      <c r="AQ164">
        <f t="shared" ca="1" si="875"/>
        <v>1.1118033988749858</v>
      </c>
      <c r="AR164">
        <f t="shared" ca="1" si="876"/>
        <v>1.1118033988749858</v>
      </c>
      <c r="AS164">
        <f t="shared" ca="1" si="877"/>
        <v>0.63703559924998931</v>
      </c>
      <c r="AT164">
        <f t="shared" ca="1" si="878"/>
        <v>0.63703559924998931</v>
      </c>
      <c r="AU164">
        <f t="shared" ca="1" si="879"/>
        <v>0.35908474953124553</v>
      </c>
      <c r="AV164">
        <f t="shared" ca="1" si="880"/>
        <v>0.35908474953124553</v>
      </c>
      <c r="AW164">
        <f t="shared" ca="1" si="881"/>
        <v>0.74333333333333329</v>
      </c>
      <c r="AX164">
        <f t="shared" ca="1" si="882"/>
        <v>40778.665041887667</v>
      </c>
      <c r="AY164">
        <f t="shared" ca="1" si="883"/>
        <v>2.0245270058959135</v>
      </c>
      <c r="AZ164">
        <f t="shared" ca="1" si="884"/>
        <v>12.327961594531642</v>
      </c>
      <c r="BA164">
        <f t="shared" ca="1" si="885"/>
        <v>12.437562318707693</v>
      </c>
      <c r="BB164">
        <f t="shared" ca="1" si="886"/>
        <v>113.89525961232999</v>
      </c>
      <c r="BC164">
        <f t="shared" ca="1" si="887"/>
        <v>45.673808600445035</v>
      </c>
      <c r="BD164">
        <f t="shared" ca="1" si="888"/>
        <v>2.16561989477198</v>
      </c>
      <c r="BE164">
        <f t="shared" ca="1" si="889"/>
        <v>0</v>
      </c>
      <c r="BF164">
        <f t="shared" ca="1" si="890"/>
        <v>0</v>
      </c>
      <c r="BG164">
        <f t="shared" ca="1" si="891"/>
        <v>0</v>
      </c>
      <c r="BH164">
        <f t="shared" ca="1" si="892"/>
        <v>4.2355262349845999</v>
      </c>
      <c r="BI164">
        <f t="shared" ca="1" si="893"/>
        <v>0</v>
      </c>
      <c r="BJ164">
        <f t="shared" ca="1" si="894"/>
        <v>0</v>
      </c>
      <c r="BK164">
        <f t="shared" ca="1" si="895"/>
        <v>0</v>
      </c>
      <c r="BL164">
        <f t="shared" ca="1" si="896"/>
        <v>0</v>
      </c>
      <c r="BM164">
        <f t="shared" ca="1" si="897"/>
        <v>27.164138264517266</v>
      </c>
      <c r="BN164">
        <f t="shared" ca="1" si="898"/>
        <v>12.088049344748967</v>
      </c>
      <c r="BO164">
        <f t="shared" ca="1" si="899"/>
        <v>11.906713242480597</v>
      </c>
      <c r="BP164">
        <f t="shared" ca="1" si="900"/>
        <v>10.271193532948219</v>
      </c>
      <c r="BQ164">
        <f t="shared" ca="1" si="901"/>
        <v>65.9015179907489</v>
      </c>
      <c r="BR164">
        <f t="shared" ca="1" si="902"/>
        <v>3.5908161429765002</v>
      </c>
      <c r="BS164">
        <f t="shared" ca="1" si="903"/>
        <v>0</v>
      </c>
      <c r="BT164">
        <f t="shared" ca="1" si="904"/>
        <v>0</v>
      </c>
      <c r="BU164">
        <f t="shared" ca="1" si="905"/>
        <v>0</v>
      </c>
      <c r="BV164">
        <f t="shared" ca="1" si="906"/>
        <v>23.72801437651411</v>
      </c>
      <c r="BW164">
        <f t="shared" ca="1" si="907"/>
        <v>4.3312397895439601</v>
      </c>
      <c r="BX164">
        <f t="shared" ca="1" si="908"/>
        <v>15.953460815113333</v>
      </c>
      <c r="BY164">
        <f t="shared" ca="1" si="909"/>
        <v>0</v>
      </c>
      <c r="BZ164">
        <f t="shared" ca="1" si="910"/>
        <v>0</v>
      </c>
      <c r="CA164">
        <f t="shared" ca="1" si="911"/>
        <v>45.673808600445035</v>
      </c>
      <c r="CB164">
        <f t="shared" ca="1" si="912"/>
        <v>0</v>
      </c>
      <c r="CC164">
        <f t="shared" ca="1" si="913"/>
        <v>0</v>
      </c>
      <c r="CD164">
        <f t="shared" ca="1" si="914"/>
        <v>0</v>
      </c>
      <c r="CE164">
        <f t="shared" ca="1" si="915"/>
        <v>4.3312397895439601</v>
      </c>
      <c r="CF164">
        <f t="shared" ca="1" si="916"/>
        <v>2.16561989477198</v>
      </c>
      <c r="CG164">
        <f t="shared" ca="1" si="917"/>
        <v>0</v>
      </c>
      <c r="CH164">
        <f t="shared" ca="1" si="918"/>
        <v>39.409061467627033</v>
      </c>
      <c r="CI164">
        <f t="shared" ca="1" si="919"/>
        <v>14.098976984547667</v>
      </c>
      <c r="CJ164">
        <f t="shared" ca="1" si="920"/>
        <v>4.2355262349845999</v>
      </c>
      <c r="CK164">
        <f t="shared" ca="1" si="921"/>
        <v>3.5908161429765002</v>
      </c>
      <c r="CL164">
        <f t="shared" ca="1" si="922"/>
        <v>0</v>
      </c>
      <c r="CM164">
        <f t="shared" ca="1" si="923"/>
        <v>27.64</v>
      </c>
      <c r="CN164">
        <f t="shared" ca="1" si="924"/>
        <v>53.316272849156235</v>
      </c>
      <c r="CO164">
        <f t="shared" ca="1" si="925"/>
        <v>0</v>
      </c>
      <c r="CP164">
        <f t="shared" ca="1" si="926"/>
        <v>0</v>
      </c>
      <c r="CQ164">
        <f t="shared" ca="1" si="927"/>
        <v>39.961066875436735</v>
      </c>
      <c r="CR164">
        <f t="shared" ca="1" si="928"/>
        <v>0</v>
      </c>
      <c r="CS164">
        <f t="shared" ca="1" si="929"/>
        <v>0</v>
      </c>
      <c r="CT164">
        <f t="shared" ca="1" si="930"/>
        <v>0</v>
      </c>
      <c r="CU164">
        <f t="shared" ca="1" si="931"/>
        <v>0</v>
      </c>
      <c r="CV164">
        <f t="shared" ca="1" si="932"/>
        <v>0</v>
      </c>
      <c r="CW164">
        <f t="shared" ca="1" si="933"/>
        <v>0</v>
      </c>
      <c r="CX164">
        <f t="shared" ca="1" si="934"/>
        <v>20.227709390303765</v>
      </c>
      <c r="CY164">
        <f t="shared" ca="1" si="935"/>
        <v>108.04464285714248</v>
      </c>
      <c r="CZ164">
        <f t="shared" ca="1" si="936"/>
        <v>0</v>
      </c>
      <c r="DA164">
        <f t="shared" ca="1" si="937"/>
        <v>0</v>
      </c>
      <c r="DB164">
        <f t="shared" ca="1" si="938"/>
        <v>-0.34704475308641669</v>
      </c>
      <c r="DC164">
        <f t="shared" ca="1" si="939"/>
        <v>-3.1212470867976769</v>
      </c>
      <c r="DD164">
        <f t="shared" ca="1" si="940"/>
        <v>0</v>
      </c>
      <c r="DE164">
        <f t="shared" ca="1" si="941"/>
        <v>-1.7443572058453001</v>
      </c>
      <c r="DF164">
        <f t="shared" ca="1" si="942"/>
        <v>-10.837737150415668</v>
      </c>
      <c r="DG164">
        <f t="shared" ca="1" si="943"/>
        <v>-6.1887011054421768</v>
      </c>
      <c r="DH164">
        <f t="shared" ca="1" si="944"/>
        <v>0</v>
      </c>
      <c r="DI164">
        <f t="shared" ca="1" si="945"/>
        <v>0.69696969696969691</v>
      </c>
      <c r="DJ164">
        <f t="shared" ca="1" si="946"/>
        <v>10.333333333333334</v>
      </c>
      <c r="DK164">
        <f t="shared" ca="1" si="947"/>
        <v>3</v>
      </c>
      <c r="DL164">
        <f t="shared" ca="1" si="948"/>
        <v>1</v>
      </c>
      <c r="DM164">
        <f t="shared" ca="1" si="949"/>
        <v>0</v>
      </c>
      <c r="DN164">
        <f t="shared" ca="1" si="950"/>
        <v>0</v>
      </c>
      <c r="DO164">
        <f t="shared" ca="1" si="951"/>
        <v>0</v>
      </c>
      <c r="DP164">
        <f t="shared" ca="1" si="952"/>
        <v>0.66666666666666663</v>
      </c>
      <c r="DQ164">
        <f t="shared" ca="1" si="953"/>
        <v>0</v>
      </c>
      <c r="DR164">
        <f t="shared" ca="1" si="954"/>
        <v>0.66666666666666663</v>
      </c>
      <c r="DS164">
        <f t="shared" ca="1" si="955"/>
        <v>0</v>
      </c>
      <c r="DT164">
        <f t="shared" ca="1" si="956"/>
        <v>1</v>
      </c>
      <c r="DU164">
        <f t="shared" ca="1" si="957"/>
        <v>2.6666666666666665</v>
      </c>
      <c r="DV164">
        <f t="shared" ca="1" si="958"/>
        <v>4.666666666666667</v>
      </c>
      <c r="DW164">
        <f t="shared" ca="1" si="959"/>
        <v>0</v>
      </c>
      <c r="DX164">
        <f t="shared" ca="1" si="960"/>
        <v>0</v>
      </c>
      <c r="DY164">
        <f t="shared" ca="1" si="961"/>
        <v>0</v>
      </c>
      <c r="DZ164">
        <f t="shared" ca="1" si="962"/>
        <v>0.66666666666666663</v>
      </c>
      <c r="EA164">
        <f t="shared" ca="1" si="963"/>
        <v>-3.9270333333333234</v>
      </c>
      <c r="EB164">
        <f t="shared" ca="1" si="964"/>
        <v>38.111433333333267</v>
      </c>
      <c r="EC164">
        <f t="shared" ca="1" si="965"/>
        <v>0</v>
      </c>
      <c r="ED164">
        <f t="shared" ca="1" si="966"/>
        <v>0</v>
      </c>
      <c r="EE164">
        <f t="shared" ca="1" si="967"/>
        <v>0</v>
      </c>
      <c r="EF164">
        <f t="shared" ca="1" si="968"/>
        <v>0</v>
      </c>
      <c r="EG164">
        <f t="shared" ca="1" si="969"/>
        <v>0</v>
      </c>
      <c r="EH164">
        <f t="shared" ca="1" si="970"/>
        <v>0</v>
      </c>
      <c r="EI164">
        <f t="shared" ca="1" si="971"/>
        <v>0</v>
      </c>
      <c r="EJ164">
        <f t="shared" ca="1" si="972"/>
        <v>0</v>
      </c>
      <c r="EK164">
        <f t="shared" ca="1" si="973"/>
        <v>0</v>
      </c>
      <c r="EL164">
        <f t="shared" ca="1" si="974"/>
        <v>0</v>
      </c>
      <c r="EM164">
        <f t="shared" ca="1" si="975"/>
        <v>0</v>
      </c>
      <c r="EN164">
        <f t="shared" ca="1" si="976"/>
        <v>0</v>
      </c>
      <c r="EO164">
        <f t="shared" ca="1" si="977"/>
        <v>0</v>
      </c>
      <c r="EP164">
        <f t="shared" ca="1" si="978"/>
        <v>0</v>
      </c>
      <c r="EQ164">
        <f t="shared" ca="1" si="979"/>
        <v>0</v>
      </c>
      <c r="ER164">
        <f t="shared" ca="1" si="980"/>
        <v>0</v>
      </c>
      <c r="ES164">
        <f t="shared" ca="1" si="981"/>
        <v>0</v>
      </c>
      <c r="ET164">
        <f t="shared" ca="1" si="982"/>
        <v>0</v>
      </c>
      <c r="EU164">
        <f t="shared" ca="1" si="983"/>
        <v>0</v>
      </c>
      <c r="EV164">
        <f t="shared" ca="1" si="984"/>
        <v>0</v>
      </c>
      <c r="EW164">
        <f t="shared" ca="1" si="985"/>
        <v>0</v>
      </c>
      <c r="EX164">
        <f t="shared" ca="1" si="986"/>
        <v>0</v>
      </c>
      <c r="EY164">
        <f t="shared" ca="1" si="987"/>
        <v>0</v>
      </c>
      <c r="EZ164">
        <f t="shared" ca="1" si="988"/>
        <v>0</v>
      </c>
      <c r="FA164">
        <f t="shared" ca="1" si="989"/>
        <v>0</v>
      </c>
      <c r="FB164">
        <f t="shared" ca="1" si="990"/>
        <v>0</v>
      </c>
      <c r="FC164">
        <f t="shared" ca="1" si="991"/>
        <v>0</v>
      </c>
      <c r="FD164">
        <f t="shared" ca="1" si="992"/>
        <v>0</v>
      </c>
      <c r="FE164">
        <f t="shared" ca="1" si="993"/>
        <v>0</v>
      </c>
      <c r="FF164">
        <f t="shared" ca="1" si="994"/>
        <v>0</v>
      </c>
      <c r="FG164">
        <f t="shared" ca="1" si="995"/>
        <v>0</v>
      </c>
      <c r="FH164">
        <f t="shared" ca="1" si="996"/>
        <v>0</v>
      </c>
      <c r="FI164">
        <f t="shared" ca="1" si="997"/>
        <v>0</v>
      </c>
      <c r="FJ164">
        <f t="shared" ca="1" si="998"/>
        <v>0</v>
      </c>
      <c r="FK164">
        <f t="shared" ca="1" si="999"/>
        <v>0.66666666666666663</v>
      </c>
      <c r="FL164">
        <f t="shared" ca="1" si="1000"/>
        <v>0</v>
      </c>
      <c r="FM164">
        <f t="shared" ca="1" si="1001"/>
        <v>0.33333333333333331</v>
      </c>
      <c r="FN164">
        <f t="shared" ca="1" si="1002"/>
        <v>0</v>
      </c>
      <c r="FO164">
        <f t="shared" ca="1" si="1003"/>
        <v>0</v>
      </c>
      <c r="FP164">
        <f t="shared" ca="1" si="1004"/>
        <v>0</v>
      </c>
      <c r="FQ164">
        <f t="shared" ca="1" si="1005"/>
        <v>0</v>
      </c>
      <c r="FR164">
        <f t="shared" ca="1" si="1006"/>
        <v>0</v>
      </c>
      <c r="FS164">
        <f t="shared" ca="1" si="1007"/>
        <v>0</v>
      </c>
      <c r="FT164">
        <f t="shared" ca="1" si="1008"/>
        <v>0</v>
      </c>
      <c r="FU164">
        <f t="shared" ca="1" si="1009"/>
        <v>1.6666666666666667</v>
      </c>
      <c r="FV164">
        <f t="shared" ca="1" si="1010"/>
        <v>0</v>
      </c>
      <c r="FW164">
        <f t="shared" ca="1" si="1011"/>
        <v>0</v>
      </c>
      <c r="FX164">
        <f t="shared" ca="1" si="1012"/>
        <v>0</v>
      </c>
      <c r="FY164">
        <f t="shared" ca="1" si="1013"/>
        <v>0</v>
      </c>
      <c r="FZ164">
        <f t="shared" ca="1" si="1014"/>
        <v>0</v>
      </c>
      <c r="GA164">
        <f t="shared" ca="1" si="1015"/>
        <v>0</v>
      </c>
      <c r="GB164">
        <f t="shared" ca="1" si="1016"/>
        <v>0</v>
      </c>
      <c r="GC164">
        <f t="shared" ca="1" si="1017"/>
        <v>0</v>
      </c>
      <c r="GD164">
        <f t="shared" ca="1" si="1018"/>
        <v>0</v>
      </c>
      <c r="GE164">
        <f t="shared" ca="1" si="1019"/>
        <v>0</v>
      </c>
      <c r="GF164">
        <f t="shared" ca="1" si="1020"/>
        <v>0</v>
      </c>
      <c r="GG164">
        <f t="shared" ca="1" si="1021"/>
        <v>0</v>
      </c>
      <c r="GH164">
        <f t="shared" ca="1" si="1022"/>
        <v>0</v>
      </c>
      <c r="GI164">
        <f t="shared" ca="1" si="1023"/>
        <v>0</v>
      </c>
      <c r="GJ164">
        <f t="shared" ca="1" si="1024"/>
        <v>0</v>
      </c>
      <c r="GK164">
        <f t="shared" ca="1" si="1025"/>
        <v>0</v>
      </c>
      <c r="GL164">
        <f t="shared" ca="1" si="1026"/>
        <v>0</v>
      </c>
      <c r="GM164">
        <f t="shared" ca="1" si="1027"/>
        <v>0</v>
      </c>
      <c r="GN164">
        <f t="shared" ca="1" si="1028"/>
        <v>0</v>
      </c>
      <c r="GO164">
        <f t="shared" ca="1" si="1029"/>
        <v>0</v>
      </c>
      <c r="GP164">
        <f t="shared" ca="1" si="1030"/>
        <v>0</v>
      </c>
      <c r="GQ164">
        <f t="shared" ca="1" si="1031"/>
        <v>0</v>
      </c>
      <c r="GR164">
        <f t="shared" ca="1" si="1032"/>
        <v>0</v>
      </c>
      <c r="GS164">
        <f t="shared" ca="1" si="1033"/>
        <v>0</v>
      </c>
      <c r="GT164">
        <f t="shared" ca="1" si="1034"/>
        <v>0</v>
      </c>
      <c r="GU164">
        <f t="shared" ca="1" si="1035"/>
        <v>0</v>
      </c>
      <c r="GV164">
        <f t="shared" ca="1" si="1036"/>
        <v>0</v>
      </c>
      <c r="GW164">
        <f t="shared" ca="1" si="1037"/>
        <v>0</v>
      </c>
      <c r="GX164">
        <f t="shared" ca="1" si="1038"/>
        <v>0</v>
      </c>
      <c r="GY164">
        <f t="shared" ca="1" si="1039"/>
        <v>1</v>
      </c>
      <c r="GZ164">
        <f t="shared" ca="1" si="1040"/>
        <v>0</v>
      </c>
      <c r="HA164">
        <f t="shared" ca="1" si="1041"/>
        <v>0</v>
      </c>
      <c r="HB164">
        <f t="shared" ca="1" si="1042"/>
        <v>0</v>
      </c>
      <c r="HC164">
        <f t="shared" ca="1" si="1043"/>
        <v>0</v>
      </c>
      <c r="HD164">
        <f t="shared" ca="1" si="1044"/>
        <v>0</v>
      </c>
      <c r="HE164">
        <f t="shared" ca="1" si="1045"/>
        <v>0</v>
      </c>
      <c r="HF164">
        <f t="shared" ca="1" si="1046"/>
        <v>0</v>
      </c>
      <c r="HG164">
        <f t="shared" ca="1" si="1047"/>
        <v>0</v>
      </c>
      <c r="HH164">
        <f t="shared" ca="1" si="1048"/>
        <v>0</v>
      </c>
      <c r="HI164">
        <f t="shared" ca="1" si="1049"/>
        <v>0</v>
      </c>
    </row>
    <row r="165" spans="2:217" x14ac:dyDescent="0.2">
      <c r="B165" s="2">
        <v>45385</v>
      </c>
      <c r="C165">
        <v>2</v>
      </c>
      <c r="D165">
        <v>1</v>
      </c>
      <c r="E165">
        <v>32</v>
      </c>
      <c r="F165">
        <v>18</v>
      </c>
      <c r="G165" s="5">
        <v>2167</v>
      </c>
      <c r="H165">
        <f t="shared" ca="1" si="840"/>
        <v>7.666666666666667</v>
      </c>
      <c r="I165">
        <f t="shared" ca="1" si="841"/>
        <v>15.333333333333334</v>
      </c>
      <c r="J165">
        <f t="shared" ca="1" si="842"/>
        <v>7.7084027777777733</v>
      </c>
      <c r="K165">
        <f t="shared" ca="1" si="843"/>
        <v>-3.8251608166414663</v>
      </c>
      <c r="L165">
        <f t="shared" ca="1" si="844"/>
        <v>7.7084027777777733</v>
      </c>
      <c r="M165">
        <f t="shared" ca="1" si="845"/>
        <v>0</v>
      </c>
      <c r="N165">
        <f t="shared" ca="1" si="846"/>
        <v>0.46490504015542333</v>
      </c>
      <c r="O165">
        <f t="shared" ca="1" si="847"/>
        <v>332.38199999999898</v>
      </c>
      <c r="P165">
        <f t="shared" ca="1" si="848"/>
        <v>317.59799999999996</v>
      </c>
      <c r="Q165">
        <f t="shared" ca="1" si="849"/>
        <v>332.29232852260668</v>
      </c>
      <c r="R165">
        <f t="shared" ca="1" si="850"/>
        <v>62.666666666666664</v>
      </c>
      <c r="S165">
        <f t="shared" ca="1" si="851"/>
        <v>0</v>
      </c>
      <c r="T165">
        <f t="shared" ca="1" si="852"/>
        <v>0.34410280584294634</v>
      </c>
      <c r="U165">
        <f t="shared" ca="1" si="853"/>
        <v>-1</v>
      </c>
      <c r="V165">
        <f t="shared" ca="1" si="854"/>
        <v>1</v>
      </c>
      <c r="W165">
        <f t="shared" ca="1" si="855"/>
        <v>0.34410280584294634</v>
      </c>
      <c r="X165">
        <f t="shared" ca="1" si="856"/>
        <v>1.37321937321937</v>
      </c>
      <c r="Y165">
        <f t="shared" ca="1" si="857"/>
        <v>2.1481481481481466</v>
      </c>
      <c r="Z165">
        <f t="shared" ca="1" si="858"/>
        <v>2.774928774928767</v>
      </c>
      <c r="AA165">
        <f t="shared" ca="1" si="859"/>
        <v>3.3776816082907648</v>
      </c>
      <c r="AB165">
        <f t="shared" ca="1" si="860"/>
        <v>-0.23664333072131469</v>
      </c>
      <c r="AC165">
        <f t="shared" ca="1" si="861"/>
        <v>-0.51994430749828136</v>
      </c>
      <c r="AD165">
        <f t="shared" ca="1" si="862"/>
        <v>-2.6050142950195698</v>
      </c>
      <c r="AE165">
        <f t="shared" ca="1" si="863"/>
        <v>-0.49964622322429864</v>
      </c>
      <c r="AF165">
        <f t="shared" ca="1" si="864"/>
        <v>-3.3139423114715165</v>
      </c>
      <c r="AG165">
        <f t="shared" ca="1" si="865"/>
        <v>5.277492614320671E-6</v>
      </c>
      <c r="AH165">
        <f t="shared" ca="1" si="866"/>
        <v>-1.8928772473548598</v>
      </c>
      <c r="AI165">
        <f t="shared" ca="1" si="867"/>
        <v>-5.7166674823308329E-7</v>
      </c>
      <c r="AJ165">
        <f t="shared" ca="1" si="868"/>
        <v>558.75488946073131</v>
      </c>
      <c r="AK165">
        <f t="shared" ca="1" si="869"/>
        <v>19.257834230632067</v>
      </c>
      <c r="AL165">
        <f t="shared" ca="1" si="870"/>
        <v>19.577154383848633</v>
      </c>
      <c r="AM165">
        <f t="shared" ca="1" si="871"/>
        <v>8.5063182024758675</v>
      </c>
      <c r="AN165">
        <f t="shared" ca="1" si="872"/>
        <v>9.9155978951962656</v>
      </c>
      <c r="AO165">
        <f t="shared" ca="1" si="873"/>
        <v>9.2319142509165157</v>
      </c>
      <c r="AP165">
        <f t="shared" ca="1" si="874"/>
        <v>2.0569401310833033</v>
      </c>
      <c r="AQ165">
        <f t="shared" ca="1" si="875"/>
        <v>1.1118033988749858</v>
      </c>
      <c r="AR165">
        <f t="shared" ca="1" si="876"/>
        <v>1.1118033988749858</v>
      </c>
      <c r="AS165">
        <f t="shared" ca="1" si="877"/>
        <v>0.61620226591665606</v>
      </c>
      <c r="AT165">
        <f t="shared" ca="1" si="878"/>
        <v>0.61620226591665606</v>
      </c>
      <c r="AU165">
        <f t="shared" ca="1" si="879"/>
        <v>0.33935113295832958</v>
      </c>
      <c r="AV165">
        <f t="shared" ca="1" si="880"/>
        <v>0.33935113295832958</v>
      </c>
      <c r="AW165">
        <f t="shared" ca="1" si="881"/>
        <v>0.74333333333333329</v>
      </c>
      <c r="AX165">
        <f t="shared" ca="1" si="882"/>
        <v>40272.587315552526</v>
      </c>
      <c r="AY165">
        <f t="shared" ca="1" si="883"/>
        <v>2.0245270058959135</v>
      </c>
      <c r="AZ165">
        <f t="shared" ca="1" si="884"/>
        <v>12.327961594531642</v>
      </c>
      <c r="BA165">
        <f t="shared" ca="1" si="885"/>
        <v>12.501459199027044</v>
      </c>
      <c r="BB165">
        <f t="shared" ca="1" si="886"/>
        <v>113.89525961232999</v>
      </c>
      <c r="BC165">
        <f t="shared" ca="1" si="887"/>
        <v>45.673808600445035</v>
      </c>
      <c r="BD165">
        <f t="shared" ca="1" si="888"/>
        <v>0</v>
      </c>
      <c r="BE165">
        <f t="shared" ca="1" si="889"/>
        <v>0</v>
      </c>
      <c r="BF165">
        <f t="shared" ca="1" si="890"/>
        <v>0</v>
      </c>
      <c r="BG165">
        <f t="shared" ca="1" si="891"/>
        <v>0</v>
      </c>
      <c r="BH165">
        <f t="shared" ca="1" si="892"/>
        <v>4.2355262349845999</v>
      </c>
      <c r="BI165">
        <f t="shared" ca="1" si="893"/>
        <v>0</v>
      </c>
      <c r="BJ165">
        <f t="shared" ca="1" si="894"/>
        <v>0</v>
      </c>
      <c r="BK165">
        <f t="shared" ca="1" si="895"/>
        <v>0</v>
      </c>
      <c r="BL165">
        <f t="shared" ca="1" si="896"/>
        <v>0</v>
      </c>
      <c r="BM165">
        <f t="shared" ca="1" si="897"/>
        <v>25.149998695296166</v>
      </c>
      <c r="BN165">
        <f t="shared" ca="1" si="898"/>
        <v>14.102188913970068</v>
      </c>
      <c r="BO165">
        <f t="shared" ca="1" si="899"/>
        <v>11.906713242480597</v>
      </c>
      <c r="BP165">
        <f t="shared" ca="1" si="900"/>
        <v>12.436813427720219</v>
      </c>
      <c r="BQ165">
        <f t="shared" ca="1" si="901"/>
        <v>65.9015179907489</v>
      </c>
      <c r="BR165">
        <f t="shared" ca="1" si="902"/>
        <v>3.5908161429765002</v>
      </c>
      <c r="BS165">
        <f t="shared" ca="1" si="903"/>
        <v>0</v>
      </c>
      <c r="BT165">
        <f t="shared" ca="1" si="904"/>
        <v>0</v>
      </c>
      <c r="BU165">
        <f t="shared" ca="1" si="905"/>
        <v>0</v>
      </c>
      <c r="BV165">
        <f t="shared" ca="1" si="906"/>
        <v>23.72801437651411</v>
      </c>
      <c r="BW165">
        <f t="shared" ca="1" si="907"/>
        <v>4.3312397895439601</v>
      </c>
      <c r="BX165">
        <f t="shared" ca="1" si="908"/>
        <v>15.953460815113333</v>
      </c>
      <c r="BY165">
        <f t="shared" ca="1" si="909"/>
        <v>0</v>
      </c>
      <c r="BZ165">
        <f t="shared" ca="1" si="910"/>
        <v>0</v>
      </c>
      <c r="CA165">
        <f t="shared" ca="1" si="911"/>
        <v>45.673808600445035</v>
      </c>
      <c r="CB165">
        <f t="shared" ca="1" si="912"/>
        <v>0</v>
      </c>
      <c r="CC165">
        <f t="shared" ca="1" si="913"/>
        <v>0</v>
      </c>
      <c r="CD165">
        <f t="shared" ca="1" si="914"/>
        <v>0</v>
      </c>
      <c r="CE165">
        <f t="shared" ca="1" si="915"/>
        <v>4.3312397895439601</v>
      </c>
      <c r="CF165">
        <f t="shared" ca="1" si="916"/>
        <v>2.16561989477198</v>
      </c>
      <c r="CG165">
        <f t="shared" ca="1" si="917"/>
        <v>0</v>
      </c>
      <c r="CH165">
        <f t="shared" ca="1" si="918"/>
        <v>39.409061467627033</v>
      </c>
      <c r="CI165">
        <f t="shared" ca="1" si="919"/>
        <v>14.098976984547667</v>
      </c>
      <c r="CJ165">
        <f t="shared" ca="1" si="920"/>
        <v>4.2355262349845999</v>
      </c>
      <c r="CK165">
        <f t="shared" ca="1" si="921"/>
        <v>3.5908161429765002</v>
      </c>
      <c r="CL165">
        <f t="shared" ca="1" si="922"/>
        <v>0</v>
      </c>
      <c r="CM165">
        <f t="shared" ca="1" si="923"/>
        <v>27.64</v>
      </c>
      <c r="CN165">
        <f t="shared" ca="1" si="924"/>
        <v>53.316272849156235</v>
      </c>
      <c r="CO165">
        <f t="shared" ca="1" si="925"/>
        <v>0</v>
      </c>
      <c r="CP165">
        <f t="shared" ca="1" si="926"/>
        <v>0</v>
      </c>
      <c r="CQ165">
        <f t="shared" ca="1" si="927"/>
        <v>39.961066875436735</v>
      </c>
      <c r="CR165">
        <f t="shared" ca="1" si="928"/>
        <v>0</v>
      </c>
      <c r="CS165">
        <f t="shared" ca="1" si="929"/>
        <v>0</v>
      </c>
      <c r="CT165">
        <f t="shared" ca="1" si="930"/>
        <v>0</v>
      </c>
      <c r="CU165">
        <f t="shared" ca="1" si="931"/>
        <v>0</v>
      </c>
      <c r="CV165">
        <f t="shared" ca="1" si="932"/>
        <v>0</v>
      </c>
      <c r="CW165">
        <f t="shared" ca="1" si="933"/>
        <v>0</v>
      </c>
      <c r="CX165">
        <f t="shared" ca="1" si="934"/>
        <v>20.227709390303765</v>
      </c>
      <c r="CY165">
        <f t="shared" ca="1" si="935"/>
        <v>107.97005869708956</v>
      </c>
      <c r="CZ165">
        <f t="shared" ca="1" si="936"/>
        <v>0</v>
      </c>
      <c r="DA165">
        <f t="shared" ca="1" si="937"/>
        <v>0</v>
      </c>
      <c r="DB165">
        <f t="shared" ca="1" si="938"/>
        <v>-0.29539603804484732</v>
      </c>
      <c r="DC165">
        <f t="shared" ca="1" si="939"/>
        <v>-3.1374195588729266</v>
      </c>
      <c r="DD165">
        <f t="shared" ca="1" si="940"/>
        <v>0</v>
      </c>
      <c r="DE165">
        <f t="shared" ca="1" si="941"/>
        <v>-1.7090708984210934</v>
      </c>
      <c r="DF165">
        <f t="shared" ca="1" si="942"/>
        <v>-10.837737150415668</v>
      </c>
      <c r="DG165">
        <f t="shared" ca="1" si="943"/>
        <v>-6.1848794957797928</v>
      </c>
      <c r="DH165">
        <f t="shared" ca="1" si="944"/>
        <v>0</v>
      </c>
      <c r="DI165">
        <f t="shared" ca="1" si="945"/>
        <v>0.69696969696969691</v>
      </c>
      <c r="DJ165">
        <f t="shared" ca="1" si="946"/>
        <v>10.333333333333334</v>
      </c>
      <c r="DK165">
        <f t="shared" ca="1" si="947"/>
        <v>3</v>
      </c>
      <c r="DL165">
        <f t="shared" ca="1" si="948"/>
        <v>1</v>
      </c>
      <c r="DM165">
        <f t="shared" ca="1" si="949"/>
        <v>0</v>
      </c>
      <c r="DN165">
        <f t="shared" ca="1" si="950"/>
        <v>0</v>
      </c>
      <c r="DO165">
        <f t="shared" ca="1" si="951"/>
        <v>0</v>
      </c>
      <c r="DP165">
        <f t="shared" ca="1" si="952"/>
        <v>0.66666666666666663</v>
      </c>
      <c r="DQ165">
        <f t="shared" ca="1" si="953"/>
        <v>0</v>
      </c>
      <c r="DR165">
        <f t="shared" ca="1" si="954"/>
        <v>0.66666666666666663</v>
      </c>
      <c r="DS165">
        <f t="shared" ca="1" si="955"/>
        <v>0</v>
      </c>
      <c r="DT165">
        <f t="shared" ca="1" si="956"/>
        <v>1</v>
      </c>
      <c r="DU165">
        <f t="shared" ca="1" si="957"/>
        <v>2.6666666666666665</v>
      </c>
      <c r="DV165">
        <f t="shared" ca="1" si="958"/>
        <v>4.666666666666667</v>
      </c>
      <c r="DW165">
        <f t="shared" ca="1" si="959"/>
        <v>0</v>
      </c>
      <c r="DX165">
        <f t="shared" ca="1" si="960"/>
        <v>0</v>
      </c>
      <c r="DY165">
        <f t="shared" ca="1" si="961"/>
        <v>0</v>
      </c>
      <c r="DZ165">
        <f t="shared" ca="1" si="962"/>
        <v>0.66666666666666663</v>
      </c>
      <c r="EA165">
        <f t="shared" ca="1" si="963"/>
        <v>-3.9270333333333234</v>
      </c>
      <c r="EB165">
        <f t="shared" ca="1" si="964"/>
        <v>38.111433333333267</v>
      </c>
      <c r="EC165">
        <f t="shared" ca="1" si="965"/>
        <v>0</v>
      </c>
      <c r="ED165">
        <f t="shared" ca="1" si="966"/>
        <v>0</v>
      </c>
      <c r="EE165">
        <f t="shared" ca="1" si="967"/>
        <v>0</v>
      </c>
      <c r="EF165">
        <f t="shared" ca="1" si="968"/>
        <v>0</v>
      </c>
      <c r="EG165">
        <f t="shared" ca="1" si="969"/>
        <v>0</v>
      </c>
      <c r="EH165">
        <f t="shared" ca="1" si="970"/>
        <v>0</v>
      </c>
      <c r="EI165">
        <f t="shared" ca="1" si="971"/>
        <v>0</v>
      </c>
      <c r="EJ165">
        <f t="shared" ca="1" si="972"/>
        <v>0</v>
      </c>
      <c r="EK165">
        <f t="shared" ca="1" si="973"/>
        <v>0</v>
      </c>
      <c r="EL165">
        <f t="shared" ca="1" si="974"/>
        <v>0</v>
      </c>
      <c r="EM165">
        <f t="shared" ca="1" si="975"/>
        <v>0</v>
      </c>
      <c r="EN165">
        <f t="shared" ca="1" si="976"/>
        <v>0</v>
      </c>
      <c r="EO165">
        <f t="shared" ca="1" si="977"/>
        <v>0</v>
      </c>
      <c r="EP165">
        <f t="shared" ca="1" si="978"/>
        <v>0</v>
      </c>
      <c r="EQ165">
        <f t="shared" ca="1" si="979"/>
        <v>0</v>
      </c>
      <c r="ER165">
        <f t="shared" ca="1" si="980"/>
        <v>0</v>
      </c>
      <c r="ES165">
        <f t="shared" ca="1" si="981"/>
        <v>0</v>
      </c>
      <c r="ET165">
        <f t="shared" ca="1" si="982"/>
        <v>0</v>
      </c>
      <c r="EU165">
        <f t="shared" ca="1" si="983"/>
        <v>0</v>
      </c>
      <c r="EV165">
        <f t="shared" ca="1" si="984"/>
        <v>0</v>
      </c>
      <c r="EW165">
        <f t="shared" ca="1" si="985"/>
        <v>0</v>
      </c>
      <c r="EX165">
        <f t="shared" ca="1" si="986"/>
        <v>0</v>
      </c>
      <c r="EY165">
        <f t="shared" ca="1" si="987"/>
        <v>0</v>
      </c>
      <c r="EZ165">
        <f t="shared" ca="1" si="988"/>
        <v>0</v>
      </c>
      <c r="FA165">
        <f t="shared" ca="1" si="989"/>
        <v>0</v>
      </c>
      <c r="FB165">
        <f t="shared" ca="1" si="990"/>
        <v>0</v>
      </c>
      <c r="FC165">
        <f t="shared" ca="1" si="991"/>
        <v>0</v>
      </c>
      <c r="FD165">
        <f t="shared" ca="1" si="992"/>
        <v>0</v>
      </c>
      <c r="FE165">
        <f t="shared" ca="1" si="993"/>
        <v>0</v>
      </c>
      <c r="FF165">
        <f t="shared" ca="1" si="994"/>
        <v>0</v>
      </c>
      <c r="FG165">
        <f t="shared" ca="1" si="995"/>
        <v>0</v>
      </c>
      <c r="FH165">
        <f t="shared" ca="1" si="996"/>
        <v>0</v>
      </c>
      <c r="FI165">
        <f t="shared" ca="1" si="997"/>
        <v>0</v>
      </c>
      <c r="FJ165">
        <f t="shared" ca="1" si="998"/>
        <v>0</v>
      </c>
      <c r="FK165">
        <f t="shared" ca="1" si="999"/>
        <v>0.66666666666666663</v>
      </c>
      <c r="FL165">
        <f t="shared" ca="1" si="1000"/>
        <v>0</v>
      </c>
      <c r="FM165">
        <f t="shared" ca="1" si="1001"/>
        <v>0.33333333333333331</v>
      </c>
      <c r="FN165">
        <f t="shared" ca="1" si="1002"/>
        <v>0</v>
      </c>
      <c r="FO165">
        <f t="shared" ca="1" si="1003"/>
        <v>0</v>
      </c>
      <c r="FP165">
        <f t="shared" ca="1" si="1004"/>
        <v>0</v>
      </c>
      <c r="FQ165">
        <f t="shared" ca="1" si="1005"/>
        <v>0</v>
      </c>
      <c r="FR165">
        <f t="shared" ca="1" si="1006"/>
        <v>0</v>
      </c>
      <c r="FS165">
        <f t="shared" ca="1" si="1007"/>
        <v>0</v>
      </c>
      <c r="FT165">
        <f t="shared" ca="1" si="1008"/>
        <v>0</v>
      </c>
      <c r="FU165">
        <f t="shared" ca="1" si="1009"/>
        <v>1.6666666666666667</v>
      </c>
      <c r="FV165">
        <f t="shared" ca="1" si="1010"/>
        <v>0</v>
      </c>
      <c r="FW165">
        <f t="shared" ca="1" si="1011"/>
        <v>0</v>
      </c>
      <c r="FX165">
        <f t="shared" ca="1" si="1012"/>
        <v>0</v>
      </c>
      <c r="FY165">
        <f t="shared" ca="1" si="1013"/>
        <v>0</v>
      </c>
      <c r="FZ165">
        <f t="shared" ca="1" si="1014"/>
        <v>0</v>
      </c>
      <c r="GA165">
        <f t="shared" ca="1" si="1015"/>
        <v>0</v>
      </c>
      <c r="GB165">
        <f t="shared" ca="1" si="1016"/>
        <v>0</v>
      </c>
      <c r="GC165">
        <f t="shared" ca="1" si="1017"/>
        <v>0</v>
      </c>
      <c r="GD165">
        <f t="shared" ca="1" si="1018"/>
        <v>0</v>
      </c>
      <c r="GE165">
        <f t="shared" ca="1" si="1019"/>
        <v>0</v>
      </c>
      <c r="GF165">
        <f t="shared" ca="1" si="1020"/>
        <v>0</v>
      </c>
      <c r="GG165">
        <f t="shared" ca="1" si="1021"/>
        <v>0</v>
      </c>
      <c r="GH165">
        <f t="shared" ca="1" si="1022"/>
        <v>0</v>
      </c>
      <c r="GI165">
        <f t="shared" ca="1" si="1023"/>
        <v>0</v>
      </c>
      <c r="GJ165">
        <f t="shared" ca="1" si="1024"/>
        <v>0</v>
      </c>
      <c r="GK165">
        <f t="shared" ca="1" si="1025"/>
        <v>0</v>
      </c>
      <c r="GL165">
        <f t="shared" ca="1" si="1026"/>
        <v>0</v>
      </c>
      <c r="GM165">
        <f t="shared" ca="1" si="1027"/>
        <v>0</v>
      </c>
      <c r="GN165">
        <f t="shared" ca="1" si="1028"/>
        <v>0</v>
      </c>
      <c r="GO165">
        <f t="shared" ca="1" si="1029"/>
        <v>0</v>
      </c>
      <c r="GP165">
        <f t="shared" ca="1" si="1030"/>
        <v>0</v>
      </c>
      <c r="GQ165">
        <f t="shared" ca="1" si="1031"/>
        <v>0</v>
      </c>
      <c r="GR165">
        <f t="shared" ca="1" si="1032"/>
        <v>0</v>
      </c>
      <c r="GS165">
        <f t="shared" ca="1" si="1033"/>
        <v>0</v>
      </c>
      <c r="GT165">
        <f t="shared" ca="1" si="1034"/>
        <v>0</v>
      </c>
      <c r="GU165">
        <f t="shared" ca="1" si="1035"/>
        <v>0</v>
      </c>
      <c r="GV165">
        <f t="shared" ca="1" si="1036"/>
        <v>0</v>
      </c>
      <c r="GW165">
        <f t="shared" ca="1" si="1037"/>
        <v>0</v>
      </c>
      <c r="GX165">
        <f t="shared" ca="1" si="1038"/>
        <v>0</v>
      </c>
      <c r="GY165">
        <f t="shared" ca="1" si="1039"/>
        <v>1</v>
      </c>
      <c r="GZ165">
        <f t="shared" ca="1" si="1040"/>
        <v>0</v>
      </c>
      <c r="HA165">
        <f t="shared" ca="1" si="1041"/>
        <v>0</v>
      </c>
      <c r="HB165">
        <f t="shared" ca="1" si="1042"/>
        <v>0</v>
      </c>
      <c r="HC165">
        <f t="shared" ca="1" si="1043"/>
        <v>0</v>
      </c>
      <c r="HD165">
        <f t="shared" ca="1" si="1044"/>
        <v>0</v>
      </c>
      <c r="HE165">
        <f t="shared" ca="1" si="1045"/>
        <v>0</v>
      </c>
      <c r="HF165">
        <f t="shared" ca="1" si="1046"/>
        <v>0</v>
      </c>
      <c r="HG165">
        <f t="shared" ca="1" si="1047"/>
        <v>0</v>
      </c>
      <c r="HH165">
        <f t="shared" ca="1" si="1048"/>
        <v>0</v>
      </c>
      <c r="HI165">
        <f t="shared" ca="1" si="1049"/>
        <v>0</v>
      </c>
    </row>
    <row r="166" spans="2:217" x14ac:dyDescent="0.2">
      <c r="B166" s="2">
        <v>45385</v>
      </c>
      <c r="C166">
        <v>2</v>
      </c>
      <c r="D166">
        <v>1</v>
      </c>
      <c r="E166">
        <v>32</v>
      </c>
      <c r="F166">
        <v>23</v>
      </c>
      <c r="G166" s="5">
        <v>2007</v>
      </c>
      <c r="H166">
        <f t="shared" ca="1" si="840"/>
        <v>6.666666666666667</v>
      </c>
      <c r="I166">
        <f t="shared" ca="1" si="841"/>
        <v>16</v>
      </c>
      <c r="J166">
        <f t="shared" ca="1" si="842"/>
        <v>7.5739274691357998</v>
      </c>
      <c r="K166">
        <f t="shared" ca="1" si="843"/>
        <v>-3.8332079475308602</v>
      </c>
      <c r="L166">
        <f t="shared" ca="1" si="844"/>
        <v>7.5739274691357998</v>
      </c>
      <c r="M166">
        <f t="shared" ca="1" si="845"/>
        <v>0</v>
      </c>
      <c r="N166">
        <f t="shared" ca="1" si="846"/>
        <v>0.45273814202103368</v>
      </c>
      <c r="O166">
        <f t="shared" ca="1" si="847"/>
        <v>325.70399999999898</v>
      </c>
      <c r="P166">
        <f t="shared" ca="1" si="848"/>
        <v>310.92</v>
      </c>
      <c r="Q166">
        <f t="shared" ca="1" si="849"/>
        <v>325.62396672927338</v>
      </c>
      <c r="R166">
        <f t="shared" ca="1" si="850"/>
        <v>60.666666666666664</v>
      </c>
      <c r="S166">
        <f t="shared" ca="1" si="851"/>
        <v>0</v>
      </c>
      <c r="T166">
        <f t="shared" ca="1" si="852"/>
        <v>0.34410280516031233</v>
      </c>
      <c r="U166">
        <f t="shared" ca="1" si="853"/>
        <v>-1</v>
      </c>
      <c r="V166">
        <f t="shared" ca="1" si="854"/>
        <v>1</v>
      </c>
      <c r="W166">
        <f t="shared" ca="1" si="855"/>
        <v>0.34410280516031233</v>
      </c>
      <c r="X166">
        <f t="shared" ca="1" si="856"/>
        <v>1.5387205387205334</v>
      </c>
      <c r="Y166">
        <f t="shared" ca="1" si="857"/>
        <v>2.2996632996632971</v>
      </c>
      <c r="Z166">
        <f t="shared" ca="1" si="858"/>
        <v>2.8518518518518463</v>
      </c>
      <c r="AA166">
        <f t="shared" ca="1" si="859"/>
        <v>-1.2742438918862966E-15</v>
      </c>
      <c r="AB166">
        <f t="shared" ca="1" si="860"/>
        <v>-0.246244887778587</v>
      </c>
      <c r="AC166">
        <f t="shared" ca="1" si="861"/>
        <v>-0.51994430749828136</v>
      </c>
      <c r="AD166">
        <f t="shared" ca="1" si="862"/>
        <v>-2.6053592764721398</v>
      </c>
      <c r="AE166">
        <f t="shared" ca="1" si="863"/>
        <v>-0.49964622322429864</v>
      </c>
      <c r="AF166">
        <f t="shared" ca="1" si="864"/>
        <v>-3.3139480721933929</v>
      </c>
      <c r="AG166">
        <f t="shared" ca="1" si="865"/>
        <v>-2.1904674286046299E-16</v>
      </c>
      <c r="AH166">
        <f t="shared" ca="1" si="866"/>
        <v>-1.8928779441689434</v>
      </c>
      <c r="AI166">
        <f t="shared" ca="1" si="867"/>
        <v>-4.7409946322212783E-13</v>
      </c>
      <c r="AJ166">
        <f t="shared" ca="1" si="868"/>
        <v>460.74426590371439</v>
      </c>
      <c r="AK166">
        <f t="shared" ca="1" si="869"/>
        <v>18.890402798774769</v>
      </c>
      <c r="AL166">
        <f t="shared" ca="1" si="870"/>
        <v>19.213237147336599</v>
      </c>
      <c r="AM166">
        <f t="shared" ca="1" si="871"/>
        <v>8.142400965963823</v>
      </c>
      <c r="AN166">
        <f t="shared" ca="1" si="872"/>
        <v>9.5366259641368174</v>
      </c>
      <c r="AO166">
        <f t="shared" ca="1" si="873"/>
        <v>8.9513303477378035</v>
      </c>
      <c r="AP166">
        <f t="shared" ca="1" si="874"/>
        <v>1.7763562279045935</v>
      </c>
      <c r="AQ166">
        <f t="shared" ca="1" si="875"/>
        <v>0.88053213815761933</v>
      </c>
      <c r="AR166">
        <f t="shared" ca="1" si="876"/>
        <v>0.88053213815761933</v>
      </c>
      <c r="AS166">
        <f t="shared" ca="1" si="877"/>
        <v>0.43424364766063633</v>
      </c>
      <c r="AT166">
        <f t="shared" ca="1" si="878"/>
        <v>0.43424364766063633</v>
      </c>
      <c r="AU166">
        <f t="shared" ca="1" si="879"/>
        <v>0.19628849049698485</v>
      </c>
      <c r="AV166">
        <f t="shared" ca="1" si="880"/>
        <v>0.19628849049698485</v>
      </c>
      <c r="AW166">
        <f t="shared" ca="1" si="881"/>
        <v>0.85</v>
      </c>
      <c r="AX166">
        <f t="shared" ca="1" si="882"/>
        <v>16961.173490189864</v>
      </c>
      <c r="AY166">
        <f t="shared" ca="1" si="883"/>
        <v>1.8379860305767435</v>
      </c>
      <c r="AZ166">
        <f t="shared" ca="1" si="884"/>
        <v>12.592929078124497</v>
      </c>
      <c r="BA166">
        <f t="shared" ca="1" si="885"/>
        <v>12.793398169211203</v>
      </c>
      <c r="BB166">
        <f t="shared" ca="1" si="886"/>
        <v>110.16086721638599</v>
      </c>
      <c r="BC166">
        <f t="shared" ca="1" si="887"/>
        <v>47.252762918378401</v>
      </c>
      <c r="BD166">
        <f t="shared" ca="1" si="888"/>
        <v>1.9165039444279666</v>
      </c>
      <c r="BE166">
        <f t="shared" ca="1" si="889"/>
        <v>0</v>
      </c>
      <c r="BF166">
        <f t="shared" ca="1" si="890"/>
        <v>0</v>
      </c>
      <c r="BG166">
        <f t="shared" ca="1" si="891"/>
        <v>0</v>
      </c>
      <c r="BH166">
        <f t="shared" ca="1" si="892"/>
        <v>4.2355262349845999</v>
      </c>
      <c r="BI166">
        <f t="shared" ca="1" si="893"/>
        <v>0</v>
      </c>
      <c r="BJ166">
        <f t="shared" ca="1" si="894"/>
        <v>0</v>
      </c>
      <c r="BK166">
        <f t="shared" ca="1" si="895"/>
        <v>0</v>
      </c>
      <c r="BL166">
        <f t="shared" ca="1" si="896"/>
        <v>0</v>
      </c>
      <c r="BM166">
        <f t="shared" ca="1" si="897"/>
        <v>13.065161279969601</v>
      </c>
      <c r="BN166">
        <f t="shared" ca="1" si="898"/>
        <v>16.553791478656834</v>
      </c>
      <c r="BO166">
        <f t="shared" ca="1" si="899"/>
        <v>11.906713242480597</v>
      </c>
      <c r="BP166">
        <f t="shared" ca="1" si="900"/>
        <v>14.782797580681086</v>
      </c>
      <c r="BQ166">
        <f t="shared" ca="1" si="901"/>
        <v>67.480472308682266</v>
      </c>
      <c r="BR166">
        <f t="shared" ca="1" si="902"/>
        <v>0</v>
      </c>
      <c r="BS166">
        <f t="shared" ca="1" si="903"/>
        <v>0</v>
      </c>
      <c r="BT166">
        <f t="shared" ca="1" si="904"/>
        <v>0</v>
      </c>
      <c r="BU166">
        <f t="shared" ca="1" si="905"/>
        <v>0</v>
      </c>
      <c r="BV166">
        <f t="shared" ca="1" si="906"/>
        <v>23.72801437651411</v>
      </c>
      <c r="BW166">
        <f t="shared" ca="1" si="907"/>
        <v>6.6772239425048197</v>
      </c>
      <c r="BX166">
        <f t="shared" ca="1" si="908"/>
        <v>9.911042107450033</v>
      </c>
      <c r="BY166">
        <f t="shared" ca="1" si="909"/>
        <v>0</v>
      </c>
      <c r="BZ166">
        <f t="shared" ca="1" si="910"/>
        <v>1.9165039444279666</v>
      </c>
      <c r="CA166">
        <f t="shared" ca="1" si="911"/>
        <v>47.252762918378401</v>
      </c>
      <c r="CB166">
        <f t="shared" ca="1" si="912"/>
        <v>0</v>
      </c>
      <c r="CC166">
        <f t="shared" ca="1" si="913"/>
        <v>1.9165039444279666</v>
      </c>
      <c r="CD166">
        <f t="shared" ca="1" si="914"/>
        <v>0</v>
      </c>
      <c r="CE166">
        <f t="shared" ca="1" si="915"/>
        <v>6.6772239425048197</v>
      </c>
      <c r="CF166">
        <f t="shared" ca="1" si="916"/>
        <v>2.16561989477198</v>
      </c>
      <c r="CG166">
        <f t="shared" ca="1" si="917"/>
        <v>0</v>
      </c>
      <c r="CH166">
        <f t="shared" ca="1" si="918"/>
        <v>39.409061467627033</v>
      </c>
      <c r="CI166">
        <f t="shared" ca="1" si="919"/>
        <v>8.0565582768843669</v>
      </c>
      <c r="CJ166">
        <f t="shared" ca="1" si="920"/>
        <v>4.2355262349845999</v>
      </c>
      <c r="CK166">
        <f t="shared" ca="1" si="921"/>
        <v>0</v>
      </c>
      <c r="CL166">
        <f t="shared" ca="1" si="922"/>
        <v>0</v>
      </c>
      <c r="CM166">
        <f t="shared" ca="1" si="923"/>
        <v>30.716666666666669</v>
      </c>
      <c r="CN166">
        <f t="shared" ca="1" si="924"/>
        <v>47.94552609590523</v>
      </c>
      <c r="CO166">
        <f t="shared" ca="1" si="925"/>
        <v>0</v>
      </c>
      <c r="CP166">
        <f t="shared" ca="1" si="926"/>
        <v>0</v>
      </c>
      <c r="CQ166">
        <f t="shared" ca="1" si="927"/>
        <v>39.961066875436735</v>
      </c>
      <c r="CR166">
        <f t="shared" ca="1" si="928"/>
        <v>0</v>
      </c>
      <c r="CS166">
        <f t="shared" ca="1" si="929"/>
        <v>0</v>
      </c>
      <c r="CT166">
        <f t="shared" ca="1" si="930"/>
        <v>0</v>
      </c>
      <c r="CU166">
        <f t="shared" ca="1" si="931"/>
        <v>0</v>
      </c>
      <c r="CV166">
        <f t="shared" ca="1" si="932"/>
        <v>0</v>
      </c>
      <c r="CW166">
        <f t="shared" ca="1" si="933"/>
        <v>1.5789543179333467</v>
      </c>
      <c r="CX166">
        <f t="shared" ca="1" si="934"/>
        <v>20.227709390303765</v>
      </c>
      <c r="CY166">
        <f t="shared" ca="1" si="935"/>
        <v>108.00494972757583</v>
      </c>
      <c r="CZ166">
        <f t="shared" ca="1" si="936"/>
        <v>0</v>
      </c>
      <c r="DA166">
        <f t="shared" ca="1" si="937"/>
        <v>0</v>
      </c>
      <c r="DB166">
        <f t="shared" ca="1" si="938"/>
        <v>0</v>
      </c>
      <c r="DC166">
        <f t="shared" ca="1" si="939"/>
        <v>-3.1751997118291704</v>
      </c>
      <c r="DD166">
        <f t="shared" ca="1" si="940"/>
        <v>-0.298582766439909</v>
      </c>
      <c r="DE166">
        <f t="shared" ca="1" si="941"/>
        <v>-1.3216358024691333</v>
      </c>
      <c r="DF166">
        <f t="shared" ca="1" si="942"/>
        <v>-10.837737150415668</v>
      </c>
      <c r="DG166">
        <f t="shared" ca="1" si="943"/>
        <v>-6.1929266266691867</v>
      </c>
      <c r="DH166">
        <f t="shared" ca="1" si="944"/>
        <v>-1.0122010030864168</v>
      </c>
      <c r="DI166">
        <f t="shared" ca="1" si="945"/>
        <v>0.75</v>
      </c>
      <c r="DJ166">
        <f t="shared" ca="1" si="946"/>
        <v>9.6666666666666661</v>
      </c>
      <c r="DK166">
        <f t="shared" ca="1" si="947"/>
        <v>3</v>
      </c>
      <c r="DL166">
        <f t="shared" ca="1" si="948"/>
        <v>1.3333333333333333</v>
      </c>
      <c r="DM166">
        <f t="shared" ca="1" si="949"/>
        <v>0</v>
      </c>
      <c r="DN166">
        <f t="shared" ca="1" si="950"/>
        <v>0</v>
      </c>
      <c r="DO166">
        <f t="shared" ca="1" si="951"/>
        <v>0</v>
      </c>
      <c r="DP166">
        <f t="shared" ca="1" si="952"/>
        <v>0.33333333333333331</v>
      </c>
      <c r="DQ166">
        <f t="shared" ca="1" si="953"/>
        <v>0</v>
      </c>
      <c r="DR166">
        <f t="shared" ca="1" si="954"/>
        <v>0.33333333333333331</v>
      </c>
      <c r="DS166">
        <f t="shared" ca="1" si="955"/>
        <v>0.33333333333333331</v>
      </c>
      <c r="DT166">
        <f t="shared" ca="1" si="956"/>
        <v>1</v>
      </c>
      <c r="DU166">
        <f t="shared" ca="1" si="957"/>
        <v>3</v>
      </c>
      <c r="DV166">
        <f t="shared" ca="1" si="958"/>
        <v>5.333333333333333</v>
      </c>
      <c r="DW166">
        <f t="shared" ca="1" si="959"/>
        <v>0</v>
      </c>
      <c r="DX166">
        <f t="shared" ca="1" si="960"/>
        <v>0</v>
      </c>
      <c r="DY166">
        <f t="shared" ca="1" si="961"/>
        <v>0</v>
      </c>
      <c r="DZ166">
        <f t="shared" ca="1" si="962"/>
        <v>0.33333333333333331</v>
      </c>
      <c r="EA166">
        <f t="shared" ca="1" si="963"/>
        <v>-4.3085666666666569</v>
      </c>
      <c r="EB166">
        <f t="shared" ca="1" si="964"/>
        <v>34.460099999999933</v>
      </c>
      <c r="EC166">
        <f t="shared" ca="1" si="965"/>
        <v>0</v>
      </c>
      <c r="ED166">
        <f t="shared" ca="1" si="966"/>
        <v>0</v>
      </c>
      <c r="EE166">
        <f t="shared" ca="1" si="967"/>
        <v>0</v>
      </c>
      <c r="EF166">
        <f t="shared" ca="1" si="968"/>
        <v>0</v>
      </c>
      <c r="EG166">
        <f t="shared" ca="1" si="969"/>
        <v>0</v>
      </c>
      <c r="EH166">
        <f t="shared" ca="1" si="970"/>
        <v>0</v>
      </c>
      <c r="EI166">
        <f t="shared" ca="1" si="971"/>
        <v>0</v>
      </c>
      <c r="EJ166">
        <f t="shared" ca="1" si="972"/>
        <v>0</v>
      </c>
      <c r="EK166">
        <f t="shared" ca="1" si="973"/>
        <v>0</v>
      </c>
      <c r="EL166">
        <f t="shared" ca="1" si="974"/>
        <v>0</v>
      </c>
      <c r="EM166">
        <f t="shared" ca="1" si="975"/>
        <v>0</v>
      </c>
      <c r="EN166">
        <f t="shared" ca="1" si="976"/>
        <v>0</v>
      </c>
      <c r="EO166">
        <f t="shared" ca="1" si="977"/>
        <v>0</v>
      </c>
      <c r="EP166">
        <f t="shared" ca="1" si="978"/>
        <v>0</v>
      </c>
      <c r="EQ166">
        <f t="shared" ca="1" si="979"/>
        <v>0</v>
      </c>
      <c r="ER166">
        <f t="shared" ca="1" si="980"/>
        <v>0</v>
      </c>
      <c r="ES166">
        <f t="shared" ca="1" si="981"/>
        <v>0</v>
      </c>
      <c r="ET166">
        <f t="shared" ca="1" si="982"/>
        <v>0</v>
      </c>
      <c r="EU166">
        <f t="shared" ca="1" si="983"/>
        <v>0</v>
      </c>
      <c r="EV166">
        <f t="shared" ca="1" si="984"/>
        <v>0</v>
      </c>
      <c r="EW166">
        <f t="shared" ca="1" si="985"/>
        <v>0</v>
      </c>
      <c r="EX166">
        <f t="shared" ca="1" si="986"/>
        <v>0</v>
      </c>
      <c r="EY166">
        <f t="shared" ca="1" si="987"/>
        <v>0</v>
      </c>
      <c r="EZ166">
        <f t="shared" ca="1" si="988"/>
        <v>0</v>
      </c>
      <c r="FA166">
        <f t="shared" ca="1" si="989"/>
        <v>0</v>
      </c>
      <c r="FB166">
        <f t="shared" ca="1" si="990"/>
        <v>0</v>
      </c>
      <c r="FC166">
        <f t="shared" ca="1" si="991"/>
        <v>0</v>
      </c>
      <c r="FD166">
        <f t="shared" ca="1" si="992"/>
        <v>0</v>
      </c>
      <c r="FE166">
        <f t="shared" ca="1" si="993"/>
        <v>0</v>
      </c>
      <c r="FF166">
        <f t="shared" ca="1" si="994"/>
        <v>0</v>
      </c>
      <c r="FG166">
        <f t="shared" ca="1" si="995"/>
        <v>0</v>
      </c>
      <c r="FH166">
        <f t="shared" ca="1" si="996"/>
        <v>0</v>
      </c>
      <c r="FI166">
        <f t="shared" ca="1" si="997"/>
        <v>0</v>
      </c>
      <c r="FJ166">
        <f t="shared" ca="1" si="998"/>
        <v>0</v>
      </c>
      <c r="FK166">
        <f t="shared" ca="1" si="999"/>
        <v>0.33333333333333331</v>
      </c>
      <c r="FL166">
        <f t="shared" ca="1" si="1000"/>
        <v>0</v>
      </c>
      <c r="FM166">
        <f t="shared" ca="1" si="1001"/>
        <v>0</v>
      </c>
      <c r="FN166">
        <f t="shared" ca="1" si="1002"/>
        <v>0</v>
      </c>
      <c r="FO166">
        <f t="shared" ca="1" si="1003"/>
        <v>0</v>
      </c>
      <c r="FP166">
        <f t="shared" ca="1" si="1004"/>
        <v>0</v>
      </c>
      <c r="FQ166">
        <f t="shared" ca="1" si="1005"/>
        <v>0</v>
      </c>
      <c r="FR166">
        <f t="shared" ca="1" si="1006"/>
        <v>0.33333333333333331</v>
      </c>
      <c r="FS166">
        <f t="shared" ca="1" si="1007"/>
        <v>0</v>
      </c>
      <c r="FT166">
        <f t="shared" ca="1" si="1008"/>
        <v>0</v>
      </c>
      <c r="FU166">
        <f t="shared" ca="1" si="1009"/>
        <v>1.6666666666666667</v>
      </c>
      <c r="FV166">
        <f t="shared" ca="1" si="1010"/>
        <v>0</v>
      </c>
      <c r="FW166">
        <f t="shared" ca="1" si="1011"/>
        <v>0</v>
      </c>
      <c r="FX166">
        <f t="shared" ca="1" si="1012"/>
        <v>0</v>
      </c>
      <c r="FY166">
        <f t="shared" ca="1" si="1013"/>
        <v>0</v>
      </c>
      <c r="FZ166">
        <f t="shared" ca="1" si="1014"/>
        <v>0</v>
      </c>
      <c r="GA166">
        <f t="shared" ca="1" si="1015"/>
        <v>0</v>
      </c>
      <c r="GB166">
        <f t="shared" ca="1" si="1016"/>
        <v>0</v>
      </c>
      <c r="GC166">
        <f t="shared" ca="1" si="1017"/>
        <v>0</v>
      </c>
      <c r="GD166">
        <f t="shared" ca="1" si="1018"/>
        <v>0</v>
      </c>
      <c r="GE166">
        <f t="shared" ca="1" si="1019"/>
        <v>0</v>
      </c>
      <c r="GF166">
        <f t="shared" ca="1" si="1020"/>
        <v>0.33333333333333331</v>
      </c>
      <c r="GG166">
        <f t="shared" ca="1" si="1021"/>
        <v>0</v>
      </c>
      <c r="GH166">
        <f t="shared" ca="1" si="1022"/>
        <v>0</v>
      </c>
      <c r="GI166">
        <f t="shared" ca="1" si="1023"/>
        <v>0</v>
      </c>
      <c r="GJ166">
        <f t="shared" ca="1" si="1024"/>
        <v>0</v>
      </c>
      <c r="GK166">
        <f t="shared" ca="1" si="1025"/>
        <v>0</v>
      </c>
      <c r="GL166">
        <f t="shared" ca="1" si="1026"/>
        <v>0</v>
      </c>
      <c r="GM166">
        <f t="shared" ca="1" si="1027"/>
        <v>0</v>
      </c>
      <c r="GN166">
        <f t="shared" ca="1" si="1028"/>
        <v>0</v>
      </c>
      <c r="GO166">
        <f t="shared" ca="1" si="1029"/>
        <v>0</v>
      </c>
      <c r="GP166">
        <f t="shared" ca="1" si="1030"/>
        <v>0</v>
      </c>
      <c r="GQ166">
        <f t="shared" ca="1" si="1031"/>
        <v>0</v>
      </c>
      <c r="GR166">
        <f t="shared" ca="1" si="1032"/>
        <v>0</v>
      </c>
      <c r="GS166">
        <f t="shared" ca="1" si="1033"/>
        <v>0</v>
      </c>
      <c r="GT166">
        <f t="shared" ca="1" si="1034"/>
        <v>0</v>
      </c>
      <c r="GU166">
        <f t="shared" ca="1" si="1035"/>
        <v>0</v>
      </c>
      <c r="GV166">
        <f t="shared" ca="1" si="1036"/>
        <v>0</v>
      </c>
      <c r="GW166">
        <f t="shared" ca="1" si="1037"/>
        <v>0</v>
      </c>
      <c r="GX166">
        <f t="shared" ca="1" si="1038"/>
        <v>0</v>
      </c>
      <c r="GY166">
        <f t="shared" ca="1" si="1039"/>
        <v>1</v>
      </c>
      <c r="GZ166">
        <f t="shared" ca="1" si="1040"/>
        <v>0</v>
      </c>
      <c r="HA166">
        <f t="shared" ca="1" si="1041"/>
        <v>0</v>
      </c>
      <c r="HB166">
        <f t="shared" ca="1" si="1042"/>
        <v>0</v>
      </c>
      <c r="HC166">
        <f t="shared" ca="1" si="1043"/>
        <v>0</v>
      </c>
      <c r="HD166">
        <f t="shared" ca="1" si="1044"/>
        <v>0</v>
      </c>
      <c r="HE166">
        <f t="shared" ca="1" si="1045"/>
        <v>0</v>
      </c>
      <c r="HF166">
        <f t="shared" ca="1" si="1046"/>
        <v>0</v>
      </c>
      <c r="HG166">
        <f t="shared" ca="1" si="1047"/>
        <v>0</v>
      </c>
      <c r="HH166">
        <f t="shared" ca="1" si="1048"/>
        <v>0</v>
      </c>
      <c r="HI166">
        <f t="shared" ca="1" si="1049"/>
        <v>0</v>
      </c>
    </row>
    <row r="167" spans="2:217" x14ac:dyDescent="0.2">
      <c r="B167" s="2">
        <v>45385</v>
      </c>
      <c r="C167">
        <v>2</v>
      </c>
      <c r="D167">
        <v>1</v>
      </c>
      <c r="E167">
        <v>32</v>
      </c>
      <c r="F167">
        <v>21</v>
      </c>
      <c r="G167" s="5">
        <v>1115</v>
      </c>
      <c r="H167">
        <f t="shared" ca="1" si="840"/>
        <v>5.666666666666667</v>
      </c>
      <c r="I167">
        <f t="shared" ca="1" si="841"/>
        <v>14.666666666666666</v>
      </c>
      <c r="J167">
        <f t="shared" ca="1" si="842"/>
        <v>7.4762808641975269</v>
      </c>
      <c r="K167">
        <f t="shared" ca="1" si="843"/>
        <v>-3.6762731481481432</v>
      </c>
      <c r="L167">
        <f t="shared" ca="1" si="844"/>
        <v>7.4762808641975269</v>
      </c>
      <c r="M167">
        <f t="shared" ca="1" si="845"/>
        <v>0</v>
      </c>
      <c r="N167">
        <f t="shared" ca="1" si="846"/>
        <v>0.43249307083082594</v>
      </c>
      <c r="O167">
        <f t="shared" ca="1" si="847"/>
        <v>317.7049999999993</v>
      </c>
      <c r="P167">
        <f t="shared" ca="1" si="848"/>
        <v>304.26499999999999</v>
      </c>
      <c r="Q167">
        <f t="shared" ca="1" si="849"/>
        <v>317.60591881327332</v>
      </c>
      <c r="R167">
        <f t="shared" ca="1" si="850"/>
        <v>55.333333333333336</v>
      </c>
      <c r="S167">
        <f t="shared" ca="1" si="851"/>
        <v>0</v>
      </c>
      <c r="T167">
        <f t="shared" ca="1" si="852"/>
        <v>0.34411031916781659</v>
      </c>
      <c r="U167">
        <f t="shared" ca="1" si="853"/>
        <v>-1</v>
      </c>
      <c r="V167">
        <f t="shared" ca="1" si="854"/>
        <v>1</v>
      </c>
      <c r="W167">
        <f t="shared" ca="1" si="855"/>
        <v>0.34411031916781659</v>
      </c>
      <c r="X167">
        <f t="shared" ca="1" si="856"/>
        <v>1.6712962962962934</v>
      </c>
      <c r="Y167">
        <f t="shared" ca="1" si="857"/>
        <v>2.4814814814814801</v>
      </c>
      <c r="Z167">
        <f t="shared" ca="1" si="858"/>
        <v>3.0185185185185133</v>
      </c>
      <c r="AA167">
        <f t="shared" ca="1" si="859"/>
        <v>-1.5820440779692778E-15</v>
      </c>
      <c r="AB167">
        <f t="shared" ca="1" si="860"/>
        <v>-0.23663161397364765</v>
      </c>
      <c r="AC167">
        <f t="shared" ca="1" si="861"/>
        <v>-0.51994430749828136</v>
      </c>
      <c r="AD167">
        <f t="shared" ca="1" si="862"/>
        <v>-2.5966265529379666</v>
      </c>
      <c r="AE167">
        <f t="shared" ca="1" si="863"/>
        <v>-0.49964622322429864</v>
      </c>
      <c r="AF167">
        <f t="shared" ca="1" si="864"/>
        <v>-3.313688379321853</v>
      </c>
      <c r="AG167">
        <f t="shared" ca="1" si="865"/>
        <v>-1.4675194372583767E-16</v>
      </c>
      <c r="AH167">
        <f t="shared" ca="1" si="866"/>
        <v>-1.8928343163111334</v>
      </c>
      <c r="AI167">
        <f t="shared" ca="1" si="867"/>
        <v>-8.6333296156682998E-7</v>
      </c>
      <c r="AJ167">
        <f t="shared" ca="1" si="868"/>
        <v>400.51975158885563</v>
      </c>
      <c r="AK167">
        <f t="shared" ca="1" si="869"/>
        <v>17.005502619314999</v>
      </c>
      <c r="AL167">
        <f t="shared" ca="1" si="870"/>
        <v>17.379903814003267</v>
      </c>
      <c r="AM167">
        <f t="shared" ca="1" si="871"/>
        <v>7.9145664929397297</v>
      </c>
      <c r="AN167">
        <f t="shared" ca="1" si="872"/>
        <v>8.529074174363803</v>
      </c>
      <c r="AO167">
        <f t="shared" ca="1" si="873"/>
        <v>8.0346636810711356</v>
      </c>
      <c r="AP167">
        <f t="shared" ca="1" si="874"/>
        <v>1.7985217548805001</v>
      </c>
      <c r="AQ167">
        <f t="shared" ca="1" si="875"/>
        <v>0.70621949569627673</v>
      </c>
      <c r="AR167">
        <f t="shared" ca="1" si="876"/>
        <v>0.97838502267218264</v>
      </c>
      <c r="AS167">
        <f t="shared" ca="1" si="877"/>
        <v>0.322834608770387</v>
      </c>
      <c r="AT167">
        <f t="shared" ca="1" si="878"/>
        <v>0.52336709410283599</v>
      </c>
      <c r="AU167">
        <f t="shared" ca="1" si="879"/>
        <v>0.13867247710319053</v>
      </c>
      <c r="AV167">
        <f t="shared" ca="1" si="880"/>
        <v>0.25594906520541122</v>
      </c>
      <c r="AW167">
        <f t="shared" ca="1" si="881"/>
        <v>1.0766666666666662</v>
      </c>
      <c r="AX167">
        <f t="shared" ca="1" si="882"/>
        <v>10389.033949207616</v>
      </c>
      <c r="AY167">
        <f t="shared" ca="1" si="883"/>
        <v>1.7686805512428367</v>
      </c>
      <c r="AZ167">
        <f t="shared" ca="1" si="884"/>
        <v>12.231135897891386</v>
      </c>
      <c r="BA167">
        <f t="shared" ca="1" si="885"/>
        <v>12.471614866667478</v>
      </c>
      <c r="BB167">
        <f t="shared" ca="1" si="886"/>
        <v>103.67486519166503</v>
      </c>
      <c r="BC167">
        <f t="shared" ca="1" si="887"/>
        <v>45.673808600445035</v>
      </c>
      <c r="BD167">
        <f t="shared" ca="1" si="888"/>
        <v>2.16561989477198</v>
      </c>
      <c r="BE167">
        <f t="shared" ca="1" si="889"/>
        <v>0</v>
      </c>
      <c r="BF167">
        <f t="shared" ca="1" si="890"/>
        <v>0</v>
      </c>
      <c r="BG167">
        <f t="shared" ca="1" si="891"/>
        <v>0</v>
      </c>
      <c r="BH167">
        <f t="shared" ca="1" si="892"/>
        <v>4.2355262349845999</v>
      </c>
      <c r="BI167">
        <f t="shared" ca="1" si="893"/>
        <v>0</v>
      </c>
      <c r="BJ167">
        <f t="shared" ca="1" si="894"/>
        <v>0</v>
      </c>
      <c r="BK167">
        <f t="shared" ca="1" si="895"/>
        <v>0</v>
      </c>
      <c r="BL167">
        <f t="shared" ca="1" si="896"/>
        <v>3.7789286259782333</v>
      </c>
      <c r="BM167">
        <f t="shared" ca="1" si="897"/>
        <v>15.079300849190696</v>
      </c>
      <c r="BN167">
        <f t="shared" ca="1" si="898"/>
        <v>12.296744240882733</v>
      </c>
      <c r="BO167">
        <f t="shared" ca="1" si="899"/>
        <v>10.052229411914933</v>
      </c>
      <c r="BP167">
        <f t="shared" ca="1" si="900"/>
        <v>10.069231189288354</v>
      </c>
      <c r="BQ167">
        <f t="shared" ca="1" si="901"/>
        <v>64.07383991585526</v>
      </c>
      <c r="BR167">
        <f t="shared" ca="1" si="902"/>
        <v>3.7789286259782333</v>
      </c>
      <c r="BS167">
        <f t="shared" ca="1" si="903"/>
        <v>0</v>
      </c>
      <c r="BT167">
        <f t="shared" ca="1" si="904"/>
        <v>0</v>
      </c>
      <c r="BU167">
        <f t="shared" ca="1" si="905"/>
        <v>0</v>
      </c>
      <c r="BV167">
        <f t="shared" ca="1" si="906"/>
        <v>23.72801437651411</v>
      </c>
      <c r="BW167">
        <f t="shared" ca="1" si="907"/>
        <v>4.3312397895439601</v>
      </c>
      <c r="BX167">
        <f t="shared" ca="1" si="908"/>
        <v>7.439366339565133</v>
      </c>
      <c r="BY167">
        <f t="shared" ca="1" si="909"/>
        <v>0</v>
      </c>
      <c r="BZ167">
        <f t="shared" ca="1" si="910"/>
        <v>0</v>
      </c>
      <c r="CA167">
        <f t="shared" ca="1" si="911"/>
        <v>45.673808600445035</v>
      </c>
      <c r="CB167">
        <f t="shared" ca="1" si="912"/>
        <v>0</v>
      </c>
      <c r="CC167">
        <f t="shared" ca="1" si="913"/>
        <v>0</v>
      </c>
      <c r="CD167">
        <f t="shared" ca="1" si="914"/>
        <v>3.7789286259782333</v>
      </c>
      <c r="CE167">
        <f t="shared" ca="1" si="915"/>
        <v>4.3312397895439601</v>
      </c>
      <c r="CF167">
        <f t="shared" ca="1" si="916"/>
        <v>2.16561989477198</v>
      </c>
      <c r="CG167">
        <f t="shared" ca="1" si="917"/>
        <v>0</v>
      </c>
      <c r="CH167">
        <f t="shared" ca="1" si="918"/>
        <v>37.352615293401499</v>
      </c>
      <c r="CI167">
        <f t="shared" ca="1" si="919"/>
        <v>5.8136506083313675</v>
      </c>
      <c r="CJ167">
        <f t="shared" ca="1" si="920"/>
        <v>4.2355262349845999</v>
      </c>
      <c r="CK167">
        <f t="shared" ca="1" si="921"/>
        <v>0</v>
      </c>
      <c r="CL167">
        <f t="shared" ca="1" si="922"/>
        <v>0</v>
      </c>
      <c r="CM167">
        <f t="shared" ca="1" si="923"/>
        <v>27.64</v>
      </c>
      <c r="CN167">
        <f t="shared" ca="1" si="924"/>
        <v>39.425990760742302</v>
      </c>
      <c r="CO167">
        <f t="shared" ca="1" si="925"/>
        <v>0</v>
      </c>
      <c r="CP167">
        <f t="shared" ca="1" si="926"/>
        <v>0</v>
      </c>
      <c r="CQ167">
        <f t="shared" ca="1" si="927"/>
        <v>41.746438345325934</v>
      </c>
      <c r="CR167">
        <f t="shared" ca="1" si="928"/>
        <v>3.7789286259782333</v>
      </c>
      <c r="CS167">
        <f t="shared" ca="1" si="929"/>
        <v>0</v>
      </c>
      <c r="CT167">
        <f t="shared" ca="1" si="930"/>
        <v>0</v>
      </c>
      <c r="CU167">
        <f t="shared" ca="1" si="931"/>
        <v>0</v>
      </c>
      <c r="CV167">
        <f t="shared" ca="1" si="932"/>
        <v>0</v>
      </c>
      <c r="CW167">
        <f t="shared" ca="1" si="933"/>
        <v>0</v>
      </c>
      <c r="CX167">
        <f t="shared" ca="1" si="934"/>
        <v>18.400031315410164</v>
      </c>
      <c r="CY167">
        <f t="shared" ca="1" si="935"/>
        <v>96.415311082766081</v>
      </c>
      <c r="CZ167">
        <f t="shared" ca="1" si="936"/>
        <v>0.17194444444444401</v>
      </c>
      <c r="DA167">
        <f t="shared" ca="1" si="937"/>
        <v>-0.13503086419753066</v>
      </c>
      <c r="DB167">
        <f t="shared" ca="1" si="938"/>
        <v>-9.9591049382715666E-2</v>
      </c>
      <c r="DC167">
        <f t="shared" ca="1" si="939"/>
        <v>-2.7417364260518968</v>
      </c>
      <c r="DD167">
        <f t="shared" ca="1" si="940"/>
        <v>0</v>
      </c>
      <c r="DE167">
        <f t="shared" ca="1" si="941"/>
        <v>-0.32050154320987634</v>
      </c>
      <c r="DF167">
        <f t="shared" ca="1" si="942"/>
        <v>-10.837737150415668</v>
      </c>
      <c r="DG167">
        <f t="shared" ca="1" si="943"/>
        <v>-6.0359918272864697</v>
      </c>
      <c r="DH167">
        <f t="shared" ca="1" si="944"/>
        <v>0</v>
      </c>
      <c r="DI167">
        <f t="shared" ca="1" si="945"/>
        <v>0.73333333333333339</v>
      </c>
      <c r="DJ167">
        <f t="shared" ca="1" si="946"/>
        <v>8.6666666666666661</v>
      </c>
      <c r="DK167">
        <f t="shared" ca="1" si="947"/>
        <v>3</v>
      </c>
      <c r="DL167">
        <f t="shared" ca="1" si="948"/>
        <v>1</v>
      </c>
      <c r="DM167">
        <f t="shared" ca="1" si="949"/>
        <v>0</v>
      </c>
      <c r="DN167">
        <f t="shared" ca="1" si="950"/>
        <v>0</v>
      </c>
      <c r="DO167">
        <f t="shared" ca="1" si="951"/>
        <v>0</v>
      </c>
      <c r="DP167">
        <f t="shared" ca="1" si="952"/>
        <v>0</v>
      </c>
      <c r="DQ167">
        <f t="shared" ca="1" si="953"/>
        <v>0.33333333333333331</v>
      </c>
      <c r="DR167">
        <f t="shared" ca="1" si="954"/>
        <v>0.33333333333333331</v>
      </c>
      <c r="DS167">
        <f t="shared" ca="1" si="955"/>
        <v>0.33333333333333331</v>
      </c>
      <c r="DT167">
        <f t="shared" ca="1" si="956"/>
        <v>1</v>
      </c>
      <c r="DU167">
        <f t="shared" ca="1" si="957"/>
        <v>3</v>
      </c>
      <c r="DV167">
        <f t="shared" ca="1" si="958"/>
        <v>4.666666666666667</v>
      </c>
      <c r="DW167">
        <f t="shared" ca="1" si="959"/>
        <v>0</v>
      </c>
      <c r="DX167">
        <f t="shared" ca="1" si="960"/>
        <v>0</v>
      </c>
      <c r="DY167">
        <f t="shared" ca="1" si="961"/>
        <v>0</v>
      </c>
      <c r="DZ167">
        <f t="shared" ca="1" si="962"/>
        <v>0.33333333333333331</v>
      </c>
      <c r="EA167">
        <f t="shared" ca="1" si="963"/>
        <v>-4.2909333333333235</v>
      </c>
      <c r="EB167">
        <f t="shared" ca="1" si="964"/>
        <v>31.568433333333232</v>
      </c>
      <c r="EC167">
        <f t="shared" ca="1" si="965"/>
        <v>0</v>
      </c>
      <c r="ED167">
        <f t="shared" ca="1" si="966"/>
        <v>0</v>
      </c>
      <c r="EE167">
        <f t="shared" ca="1" si="967"/>
        <v>0</v>
      </c>
      <c r="EF167">
        <f t="shared" ca="1" si="968"/>
        <v>0</v>
      </c>
      <c r="EG167">
        <f t="shared" ca="1" si="969"/>
        <v>0</v>
      </c>
      <c r="EH167">
        <f t="shared" ca="1" si="970"/>
        <v>0</v>
      </c>
      <c r="EI167">
        <f t="shared" ca="1" si="971"/>
        <v>0</v>
      </c>
      <c r="EJ167">
        <f t="shared" ca="1" si="972"/>
        <v>0</v>
      </c>
      <c r="EK167">
        <f t="shared" ca="1" si="973"/>
        <v>0</v>
      </c>
      <c r="EL167">
        <f t="shared" ca="1" si="974"/>
        <v>0</v>
      </c>
      <c r="EM167">
        <f t="shared" ca="1" si="975"/>
        <v>0</v>
      </c>
      <c r="EN167">
        <f t="shared" ca="1" si="976"/>
        <v>0</v>
      </c>
      <c r="EO167">
        <f t="shared" ca="1" si="977"/>
        <v>0</v>
      </c>
      <c r="EP167">
        <f t="shared" ca="1" si="978"/>
        <v>0</v>
      </c>
      <c r="EQ167">
        <f t="shared" ca="1" si="979"/>
        <v>0</v>
      </c>
      <c r="ER167">
        <f t="shared" ca="1" si="980"/>
        <v>0</v>
      </c>
      <c r="ES167">
        <f t="shared" ca="1" si="981"/>
        <v>0</v>
      </c>
      <c r="ET167">
        <f t="shared" ca="1" si="982"/>
        <v>0</v>
      </c>
      <c r="EU167">
        <f t="shared" ca="1" si="983"/>
        <v>0</v>
      </c>
      <c r="EV167">
        <f t="shared" ca="1" si="984"/>
        <v>0</v>
      </c>
      <c r="EW167">
        <f t="shared" ca="1" si="985"/>
        <v>0</v>
      </c>
      <c r="EX167">
        <f t="shared" ca="1" si="986"/>
        <v>0</v>
      </c>
      <c r="EY167">
        <f t="shared" ca="1" si="987"/>
        <v>0</v>
      </c>
      <c r="EZ167">
        <f t="shared" ca="1" si="988"/>
        <v>0</v>
      </c>
      <c r="FA167">
        <f t="shared" ca="1" si="989"/>
        <v>0</v>
      </c>
      <c r="FB167">
        <f t="shared" ca="1" si="990"/>
        <v>0</v>
      </c>
      <c r="FC167">
        <f t="shared" ca="1" si="991"/>
        <v>0</v>
      </c>
      <c r="FD167">
        <f t="shared" ca="1" si="992"/>
        <v>0</v>
      </c>
      <c r="FE167">
        <f t="shared" ca="1" si="993"/>
        <v>0</v>
      </c>
      <c r="FF167">
        <f t="shared" ca="1" si="994"/>
        <v>0</v>
      </c>
      <c r="FG167">
        <f t="shared" ca="1" si="995"/>
        <v>0</v>
      </c>
      <c r="FH167">
        <f t="shared" ca="1" si="996"/>
        <v>0</v>
      </c>
      <c r="FI167">
        <f t="shared" ca="1" si="997"/>
        <v>0</v>
      </c>
      <c r="FJ167">
        <f t="shared" ca="1" si="998"/>
        <v>0</v>
      </c>
      <c r="FK167">
        <f t="shared" ca="1" si="999"/>
        <v>0</v>
      </c>
      <c r="FL167">
        <f t="shared" ca="1" si="1000"/>
        <v>0</v>
      </c>
      <c r="FM167">
        <f t="shared" ca="1" si="1001"/>
        <v>0</v>
      </c>
      <c r="FN167">
        <f t="shared" ca="1" si="1002"/>
        <v>0</v>
      </c>
      <c r="FO167">
        <f t="shared" ca="1" si="1003"/>
        <v>0</v>
      </c>
      <c r="FP167">
        <f t="shared" ca="1" si="1004"/>
        <v>0</v>
      </c>
      <c r="FQ167">
        <f t="shared" ca="1" si="1005"/>
        <v>0</v>
      </c>
      <c r="FR167">
        <f t="shared" ca="1" si="1006"/>
        <v>0</v>
      </c>
      <c r="FS167">
        <f t="shared" ca="1" si="1007"/>
        <v>0</v>
      </c>
      <c r="FT167">
        <f t="shared" ca="1" si="1008"/>
        <v>0</v>
      </c>
      <c r="FU167">
        <f t="shared" ca="1" si="1009"/>
        <v>1.6666666666666667</v>
      </c>
      <c r="FV167">
        <f t="shared" ca="1" si="1010"/>
        <v>0</v>
      </c>
      <c r="FW167">
        <f t="shared" ca="1" si="1011"/>
        <v>0</v>
      </c>
      <c r="FX167">
        <f t="shared" ca="1" si="1012"/>
        <v>0</v>
      </c>
      <c r="FY167">
        <f t="shared" ca="1" si="1013"/>
        <v>0</v>
      </c>
      <c r="FZ167">
        <f t="shared" ca="1" si="1014"/>
        <v>0</v>
      </c>
      <c r="GA167">
        <f t="shared" ca="1" si="1015"/>
        <v>0</v>
      </c>
      <c r="GB167">
        <f t="shared" ca="1" si="1016"/>
        <v>0</v>
      </c>
      <c r="GC167">
        <f t="shared" ca="1" si="1017"/>
        <v>0</v>
      </c>
      <c r="GD167">
        <f t="shared" ca="1" si="1018"/>
        <v>0</v>
      </c>
      <c r="GE167">
        <f t="shared" ca="1" si="1019"/>
        <v>0</v>
      </c>
      <c r="GF167">
        <f t="shared" ca="1" si="1020"/>
        <v>0</v>
      </c>
      <c r="GG167">
        <f t="shared" ca="1" si="1021"/>
        <v>0</v>
      </c>
      <c r="GH167">
        <f t="shared" ca="1" si="1022"/>
        <v>0</v>
      </c>
      <c r="GI167">
        <f t="shared" ca="1" si="1023"/>
        <v>0</v>
      </c>
      <c r="GJ167">
        <f t="shared" ca="1" si="1024"/>
        <v>0</v>
      </c>
      <c r="GK167">
        <f t="shared" ca="1" si="1025"/>
        <v>0</v>
      </c>
      <c r="GL167">
        <f t="shared" ca="1" si="1026"/>
        <v>0</v>
      </c>
      <c r="GM167">
        <f t="shared" ca="1" si="1027"/>
        <v>0</v>
      </c>
      <c r="GN167">
        <f t="shared" ca="1" si="1028"/>
        <v>0</v>
      </c>
      <c r="GO167">
        <f t="shared" ca="1" si="1029"/>
        <v>0</v>
      </c>
      <c r="GP167">
        <f t="shared" ca="1" si="1030"/>
        <v>0</v>
      </c>
      <c r="GQ167">
        <f t="shared" ca="1" si="1031"/>
        <v>0</v>
      </c>
      <c r="GR167">
        <f t="shared" ca="1" si="1032"/>
        <v>0</v>
      </c>
      <c r="GS167">
        <f t="shared" ca="1" si="1033"/>
        <v>0</v>
      </c>
      <c r="GT167">
        <f t="shared" ca="1" si="1034"/>
        <v>0</v>
      </c>
      <c r="GU167">
        <f t="shared" ca="1" si="1035"/>
        <v>0</v>
      </c>
      <c r="GV167">
        <f t="shared" ca="1" si="1036"/>
        <v>0</v>
      </c>
      <c r="GW167">
        <f t="shared" ca="1" si="1037"/>
        <v>0</v>
      </c>
      <c r="GX167">
        <f t="shared" ca="1" si="1038"/>
        <v>0</v>
      </c>
      <c r="GY167">
        <f t="shared" ca="1" si="1039"/>
        <v>1</v>
      </c>
      <c r="GZ167">
        <f t="shared" ca="1" si="1040"/>
        <v>0</v>
      </c>
      <c r="HA167">
        <f t="shared" ca="1" si="1041"/>
        <v>0</v>
      </c>
      <c r="HB167">
        <f t="shared" ca="1" si="1042"/>
        <v>0</v>
      </c>
      <c r="HC167">
        <f t="shared" ca="1" si="1043"/>
        <v>0</v>
      </c>
      <c r="HD167">
        <f t="shared" ca="1" si="1044"/>
        <v>0</v>
      </c>
      <c r="HE167">
        <f t="shared" ca="1" si="1045"/>
        <v>0</v>
      </c>
      <c r="HF167">
        <f t="shared" ca="1" si="1046"/>
        <v>0</v>
      </c>
      <c r="HG167">
        <f t="shared" ca="1" si="1047"/>
        <v>0.33333333333333331</v>
      </c>
      <c r="HH167">
        <f t="shared" ca="1" si="1048"/>
        <v>0</v>
      </c>
      <c r="HI167">
        <f t="shared" ca="1" si="1049"/>
        <v>0</v>
      </c>
    </row>
    <row r="168" spans="2:217" x14ac:dyDescent="0.2">
      <c r="B168" s="2">
        <v>45385</v>
      </c>
      <c r="C168">
        <v>2</v>
      </c>
      <c r="D168">
        <v>1</v>
      </c>
      <c r="E168">
        <v>32</v>
      </c>
      <c r="F168">
        <v>12</v>
      </c>
      <c r="G168" s="5">
        <v>1639</v>
      </c>
      <c r="H168">
        <f t="shared" ca="1" si="840"/>
        <v>6.333333333333333</v>
      </c>
      <c r="I168">
        <f t="shared" ca="1" si="841"/>
        <v>15</v>
      </c>
      <c r="J168">
        <f t="shared" ca="1" si="842"/>
        <v>9.5925385802468863</v>
      </c>
      <c r="K168">
        <f t="shared" ca="1" si="843"/>
        <v>-3.8510030864197469</v>
      </c>
      <c r="L168">
        <f t="shared" ca="1" si="844"/>
        <v>9.5925385802468863</v>
      </c>
      <c r="M168">
        <f t="shared" ca="1" si="845"/>
        <v>0</v>
      </c>
      <c r="N168">
        <f t="shared" ca="1" si="846"/>
        <v>0.43680467935009532</v>
      </c>
      <c r="O168">
        <f t="shared" ca="1" si="847"/>
        <v>321.69199999999933</v>
      </c>
      <c r="P168">
        <f t="shared" ca="1" si="848"/>
        <v>307.91599999999966</v>
      </c>
      <c r="Q168">
        <f t="shared" ca="1" si="849"/>
        <v>321.61730456394002</v>
      </c>
      <c r="R168">
        <f t="shared" ca="1" si="850"/>
        <v>58.666666666666664</v>
      </c>
      <c r="S168">
        <f t="shared" ca="1" si="851"/>
        <v>0</v>
      </c>
      <c r="T168">
        <f t="shared" ca="1" si="852"/>
        <v>0.34410325227457728</v>
      </c>
      <c r="U168">
        <f t="shared" ca="1" si="853"/>
        <v>-1</v>
      </c>
      <c r="V168">
        <f t="shared" ca="1" si="854"/>
        <v>1</v>
      </c>
      <c r="W168">
        <f t="shared" ca="1" si="855"/>
        <v>0.34410325227457728</v>
      </c>
      <c r="X168">
        <f t="shared" ca="1" si="856"/>
        <v>1.5296296296296266</v>
      </c>
      <c r="Y168">
        <f t="shared" ca="1" si="857"/>
        <v>2.2814814814814799</v>
      </c>
      <c r="Z168">
        <f t="shared" ca="1" si="858"/>
        <v>2.8851851851851804</v>
      </c>
      <c r="AA168">
        <f t="shared" ca="1" si="859"/>
        <v>3.4198864404088316</v>
      </c>
      <c r="AB168">
        <f t="shared" ca="1" si="860"/>
        <v>-0.23663417208034535</v>
      </c>
      <c r="AC168">
        <f t="shared" ca="1" si="861"/>
        <v>-0.51994430749828136</v>
      </c>
      <c r="AD168">
        <f t="shared" ca="1" si="862"/>
        <v>-2.60224991084984</v>
      </c>
      <c r="AE168">
        <f t="shared" ca="1" si="863"/>
        <v>-0.49964622322429864</v>
      </c>
      <c r="AF168">
        <f t="shared" ca="1" si="864"/>
        <v>-3.3139980755660332</v>
      </c>
      <c r="AG168">
        <f t="shared" ca="1" si="865"/>
        <v>3.2253928134820242E-6</v>
      </c>
      <c r="AH168">
        <f t="shared" ca="1" si="866"/>
        <v>-1.8928755381016635</v>
      </c>
      <c r="AI168">
        <f t="shared" ca="1" si="867"/>
        <v>-5.3333318576669657E-7</v>
      </c>
      <c r="AJ168">
        <f t="shared" ca="1" si="868"/>
        <v>429.45352727241266</v>
      </c>
      <c r="AK168">
        <f t="shared" ca="1" si="869"/>
        <v>17.821367205045899</v>
      </c>
      <c r="AL168">
        <f t="shared" ca="1" si="870"/>
        <v>18.036475874851732</v>
      </c>
      <c r="AM168">
        <f t="shared" ca="1" si="871"/>
        <v>7.965639693478944</v>
      </c>
      <c r="AN168">
        <f t="shared" ca="1" si="872"/>
        <v>8.9751421601809795</v>
      </c>
      <c r="AO168">
        <f t="shared" ca="1" si="873"/>
        <v>8.3782416630847205</v>
      </c>
      <c r="AP168">
        <f t="shared" ca="1" si="874"/>
        <v>1.7032675432515099</v>
      </c>
      <c r="AQ168">
        <f t="shared" ca="1" si="875"/>
        <v>0.84146414437652606</v>
      </c>
      <c r="AR168">
        <f t="shared" ca="1" si="876"/>
        <v>0.84146414437652606</v>
      </c>
      <c r="AS168">
        <f t="shared" ca="1" si="877"/>
        <v>0.41344782504281236</v>
      </c>
      <c r="AT168">
        <f t="shared" ca="1" si="878"/>
        <v>0.41344782504281236</v>
      </c>
      <c r="AU168">
        <f t="shared" ca="1" si="879"/>
        <v>0.18505927145645187</v>
      </c>
      <c r="AV168">
        <f t="shared" ca="1" si="880"/>
        <v>0.18505927145645187</v>
      </c>
      <c r="AW168">
        <f t="shared" ca="1" si="881"/>
        <v>0.8933333333333332</v>
      </c>
      <c r="AX168">
        <f t="shared" ca="1" si="882"/>
        <v>11412.641581577505</v>
      </c>
      <c r="AY168">
        <f t="shared" ca="1" si="883"/>
        <v>1.9291974333430069</v>
      </c>
      <c r="AZ168">
        <f t="shared" ca="1" si="884"/>
        <v>12.343600448517689</v>
      </c>
      <c r="BA168">
        <f t="shared" ca="1" si="885"/>
        <v>12.511406896833989</v>
      </c>
      <c r="BB168">
        <f t="shared" ca="1" si="886"/>
        <v>106.31824606922589</v>
      </c>
      <c r="BC168">
        <f t="shared" ca="1" si="887"/>
        <v>45.673808600445035</v>
      </c>
      <c r="BD168">
        <f t="shared" ca="1" si="888"/>
        <v>4.1046935084539333</v>
      </c>
      <c r="BE168">
        <f t="shared" ca="1" si="889"/>
        <v>0</v>
      </c>
      <c r="BF168">
        <f t="shared" ca="1" si="890"/>
        <v>0</v>
      </c>
      <c r="BG168">
        <f t="shared" ca="1" si="891"/>
        <v>0</v>
      </c>
      <c r="BH168">
        <f t="shared" ca="1" si="892"/>
        <v>4.2355262349845999</v>
      </c>
      <c r="BI168">
        <f t="shared" ca="1" si="893"/>
        <v>0</v>
      </c>
      <c r="BJ168">
        <f t="shared" ca="1" si="894"/>
        <v>1.4634716825582732</v>
      </c>
      <c r="BK168">
        <f t="shared" ca="1" si="895"/>
        <v>0</v>
      </c>
      <c r="BL168">
        <f t="shared" ca="1" si="896"/>
        <v>0</v>
      </c>
      <c r="BM168">
        <f t="shared" ca="1" si="897"/>
        <v>19.107579987632867</v>
      </c>
      <c r="BN168">
        <f t="shared" ca="1" si="898"/>
        <v>10.511372770993564</v>
      </c>
      <c r="BO168">
        <f t="shared" ca="1" si="899"/>
        <v>11.906713242480597</v>
      </c>
      <c r="BP168">
        <f t="shared" ca="1" si="900"/>
        <v>8.900434976778028</v>
      </c>
      <c r="BQ168">
        <f t="shared" ca="1" si="901"/>
        <v>65.994231117136962</v>
      </c>
      <c r="BR168">
        <f t="shared" ca="1" si="902"/>
        <v>0</v>
      </c>
      <c r="BS168">
        <f t="shared" ca="1" si="903"/>
        <v>0</v>
      </c>
      <c r="BT168">
        <f t="shared" ca="1" si="904"/>
        <v>0</v>
      </c>
      <c r="BU168">
        <f t="shared" ca="1" si="905"/>
        <v>0</v>
      </c>
      <c r="BV168">
        <f t="shared" ca="1" si="906"/>
        <v>23.72801437651411</v>
      </c>
      <c r="BW168">
        <f t="shared" ca="1" si="907"/>
        <v>4.3312397895439601</v>
      </c>
      <c r="BX168">
        <f t="shared" ca="1" si="908"/>
        <v>11.850115721131999</v>
      </c>
      <c r="BY168">
        <f t="shared" ca="1" si="909"/>
        <v>0</v>
      </c>
      <c r="BZ168">
        <f t="shared" ca="1" si="910"/>
        <v>0</v>
      </c>
      <c r="CA168">
        <f t="shared" ca="1" si="911"/>
        <v>45.673808600445035</v>
      </c>
      <c r="CB168">
        <f t="shared" ca="1" si="912"/>
        <v>1.4634716825582732</v>
      </c>
      <c r="CC168">
        <f t="shared" ca="1" si="913"/>
        <v>0</v>
      </c>
      <c r="CD168">
        <f t="shared" ca="1" si="914"/>
        <v>0</v>
      </c>
      <c r="CE168">
        <f t="shared" ca="1" si="915"/>
        <v>4.3312397895439601</v>
      </c>
      <c r="CF168">
        <f t="shared" ca="1" si="916"/>
        <v>2.16561989477198</v>
      </c>
      <c r="CG168">
        <f t="shared" ca="1" si="917"/>
        <v>1.9390736136819633</v>
      </c>
      <c r="CH168">
        <f t="shared" ca="1" si="918"/>
        <v>38.038302911456832</v>
      </c>
      <c r="CI168">
        <f t="shared" ca="1" si="919"/>
        <v>8.0565582768843669</v>
      </c>
      <c r="CJ168">
        <f t="shared" ca="1" si="920"/>
        <v>4.2355262349845999</v>
      </c>
      <c r="CK168">
        <f t="shared" ca="1" si="921"/>
        <v>0</v>
      </c>
      <c r="CL168">
        <f t="shared" ca="1" si="922"/>
        <v>0</v>
      </c>
      <c r="CM168">
        <f t="shared" ca="1" si="923"/>
        <v>27.64</v>
      </c>
      <c r="CN168">
        <f t="shared" ca="1" si="924"/>
        <v>45.62211161219836</v>
      </c>
      <c r="CO168">
        <f t="shared" ca="1" si="925"/>
        <v>1.4634716825582732</v>
      </c>
      <c r="CP168">
        <f t="shared" ca="1" si="926"/>
        <v>0</v>
      </c>
      <c r="CQ168">
        <f t="shared" ca="1" si="927"/>
        <v>39.961066875436735</v>
      </c>
      <c r="CR168">
        <f t="shared" ca="1" si="928"/>
        <v>0</v>
      </c>
      <c r="CS168">
        <f t="shared" ca="1" si="929"/>
        <v>0</v>
      </c>
      <c r="CT168">
        <f t="shared" ca="1" si="930"/>
        <v>0</v>
      </c>
      <c r="CU168">
        <f t="shared" ca="1" si="931"/>
        <v>0</v>
      </c>
      <c r="CV168">
        <f t="shared" ca="1" si="932"/>
        <v>0</v>
      </c>
      <c r="CW168">
        <f t="shared" ca="1" si="933"/>
        <v>0</v>
      </c>
      <c r="CX168">
        <f t="shared" ca="1" si="934"/>
        <v>18.856950834133567</v>
      </c>
      <c r="CY168">
        <f t="shared" ca="1" si="935"/>
        <v>103.37755676807724</v>
      </c>
      <c r="CZ168">
        <f t="shared" ca="1" si="936"/>
        <v>0</v>
      </c>
      <c r="DA168">
        <f t="shared" ca="1" si="937"/>
        <v>0</v>
      </c>
      <c r="DB168">
        <f t="shared" ca="1" si="938"/>
        <v>0</v>
      </c>
      <c r="DC168">
        <f t="shared" ca="1" si="939"/>
        <v>-3.2504379251700635</v>
      </c>
      <c r="DD168">
        <f t="shared" ca="1" si="940"/>
        <v>-0.53233024691358</v>
      </c>
      <c r="DE168">
        <f t="shared" ca="1" si="941"/>
        <v>-1.2963296800201534</v>
      </c>
      <c r="DF168">
        <f t="shared" ca="1" si="942"/>
        <v>-10.837737150415668</v>
      </c>
      <c r="DG168">
        <f t="shared" ca="1" si="943"/>
        <v>-6.2107217655580733</v>
      </c>
      <c r="DH168">
        <f t="shared" ca="1" si="944"/>
        <v>0</v>
      </c>
      <c r="DI168">
        <f t="shared" ca="1" si="945"/>
        <v>0.71428571428571397</v>
      </c>
      <c r="DJ168">
        <f t="shared" ca="1" si="946"/>
        <v>9.3333333333333339</v>
      </c>
      <c r="DK168">
        <f t="shared" ca="1" si="947"/>
        <v>3</v>
      </c>
      <c r="DL168">
        <f t="shared" ca="1" si="948"/>
        <v>1</v>
      </c>
      <c r="DM168">
        <f t="shared" ca="1" si="949"/>
        <v>0</v>
      </c>
      <c r="DN168">
        <f t="shared" ca="1" si="950"/>
        <v>0</v>
      </c>
      <c r="DO168">
        <f t="shared" ca="1" si="951"/>
        <v>0</v>
      </c>
      <c r="DP168">
        <f t="shared" ca="1" si="952"/>
        <v>0.33333333333333331</v>
      </c>
      <c r="DQ168">
        <f t="shared" ca="1" si="953"/>
        <v>0</v>
      </c>
      <c r="DR168">
        <f t="shared" ca="1" si="954"/>
        <v>0.33333333333333331</v>
      </c>
      <c r="DS168">
        <f t="shared" ca="1" si="955"/>
        <v>0</v>
      </c>
      <c r="DT168">
        <f t="shared" ca="1" si="956"/>
        <v>1</v>
      </c>
      <c r="DU168">
        <f t="shared" ca="1" si="957"/>
        <v>3</v>
      </c>
      <c r="DV168">
        <f t="shared" ca="1" si="958"/>
        <v>4.666666666666667</v>
      </c>
      <c r="DW168">
        <f t="shared" ca="1" si="959"/>
        <v>0</v>
      </c>
      <c r="DX168">
        <f t="shared" ca="1" si="960"/>
        <v>0</v>
      </c>
      <c r="DY168">
        <f t="shared" ca="1" si="961"/>
        <v>0</v>
      </c>
      <c r="DZ168">
        <f t="shared" ca="1" si="962"/>
        <v>0.33333333333333331</v>
      </c>
      <c r="EA168">
        <f t="shared" ca="1" si="963"/>
        <v>-4.2650666666666561</v>
      </c>
      <c r="EB168">
        <f t="shared" ca="1" si="964"/>
        <v>32.262099999999933</v>
      </c>
      <c r="EC168">
        <f t="shared" ca="1" si="965"/>
        <v>0</v>
      </c>
      <c r="ED168">
        <f t="shared" ca="1" si="966"/>
        <v>0</v>
      </c>
      <c r="EE168">
        <f t="shared" ca="1" si="967"/>
        <v>0</v>
      </c>
      <c r="EF168">
        <f t="shared" ca="1" si="968"/>
        <v>0</v>
      </c>
      <c r="EG168">
        <f t="shared" ca="1" si="969"/>
        <v>0</v>
      </c>
      <c r="EH168">
        <f t="shared" ca="1" si="970"/>
        <v>0</v>
      </c>
      <c r="EI168">
        <f t="shared" ca="1" si="971"/>
        <v>0</v>
      </c>
      <c r="EJ168">
        <f t="shared" ca="1" si="972"/>
        <v>0</v>
      </c>
      <c r="EK168">
        <f t="shared" ca="1" si="973"/>
        <v>0</v>
      </c>
      <c r="EL168">
        <f t="shared" ca="1" si="974"/>
        <v>0</v>
      </c>
      <c r="EM168">
        <f t="shared" ca="1" si="975"/>
        <v>0</v>
      </c>
      <c r="EN168">
        <f t="shared" ca="1" si="976"/>
        <v>0</v>
      </c>
      <c r="EO168">
        <f t="shared" ca="1" si="977"/>
        <v>0</v>
      </c>
      <c r="EP168">
        <f t="shared" ca="1" si="978"/>
        <v>0</v>
      </c>
      <c r="EQ168">
        <f t="shared" ca="1" si="979"/>
        <v>0</v>
      </c>
      <c r="ER168">
        <f t="shared" ca="1" si="980"/>
        <v>0</v>
      </c>
      <c r="ES168">
        <f t="shared" ca="1" si="981"/>
        <v>0</v>
      </c>
      <c r="ET168">
        <f t="shared" ca="1" si="982"/>
        <v>0</v>
      </c>
      <c r="EU168">
        <f t="shared" ca="1" si="983"/>
        <v>0</v>
      </c>
      <c r="EV168">
        <f t="shared" ca="1" si="984"/>
        <v>0</v>
      </c>
      <c r="EW168">
        <f t="shared" ca="1" si="985"/>
        <v>0</v>
      </c>
      <c r="EX168">
        <f t="shared" ca="1" si="986"/>
        <v>0</v>
      </c>
      <c r="EY168">
        <f t="shared" ca="1" si="987"/>
        <v>0</v>
      </c>
      <c r="EZ168">
        <f t="shared" ca="1" si="988"/>
        <v>0</v>
      </c>
      <c r="FA168">
        <f t="shared" ca="1" si="989"/>
        <v>0</v>
      </c>
      <c r="FB168">
        <f t="shared" ca="1" si="990"/>
        <v>0</v>
      </c>
      <c r="FC168">
        <f t="shared" ca="1" si="991"/>
        <v>0</v>
      </c>
      <c r="FD168">
        <f t="shared" ca="1" si="992"/>
        <v>0</v>
      </c>
      <c r="FE168">
        <f t="shared" ca="1" si="993"/>
        <v>0</v>
      </c>
      <c r="FF168">
        <f t="shared" ca="1" si="994"/>
        <v>0</v>
      </c>
      <c r="FG168">
        <f t="shared" ca="1" si="995"/>
        <v>0</v>
      </c>
      <c r="FH168">
        <f t="shared" ca="1" si="996"/>
        <v>0</v>
      </c>
      <c r="FI168">
        <f t="shared" ca="1" si="997"/>
        <v>0</v>
      </c>
      <c r="FJ168">
        <f t="shared" ca="1" si="998"/>
        <v>0</v>
      </c>
      <c r="FK168">
        <f t="shared" ca="1" si="999"/>
        <v>0.33333333333333331</v>
      </c>
      <c r="FL168">
        <f t="shared" ca="1" si="1000"/>
        <v>0</v>
      </c>
      <c r="FM168">
        <f t="shared" ca="1" si="1001"/>
        <v>0</v>
      </c>
      <c r="FN168">
        <f t="shared" ca="1" si="1002"/>
        <v>0</v>
      </c>
      <c r="FO168">
        <f t="shared" ca="1" si="1003"/>
        <v>0</v>
      </c>
      <c r="FP168">
        <f t="shared" ca="1" si="1004"/>
        <v>0</v>
      </c>
      <c r="FQ168">
        <f t="shared" ca="1" si="1005"/>
        <v>0</v>
      </c>
      <c r="FR168">
        <f t="shared" ca="1" si="1006"/>
        <v>0</v>
      </c>
      <c r="FS168">
        <f t="shared" ca="1" si="1007"/>
        <v>0</v>
      </c>
      <c r="FT168">
        <f t="shared" ca="1" si="1008"/>
        <v>0</v>
      </c>
      <c r="FU168">
        <f t="shared" ca="1" si="1009"/>
        <v>2</v>
      </c>
      <c r="FV168">
        <f t="shared" ca="1" si="1010"/>
        <v>0</v>
      </c>
      <c r="FW168">
        <f t="shared" ca="1" si="1011"/>
        <v>0</v>
      </c>
      <c r="FX168">
        <f t="shared" ca="1" si="1012"/>
        <v>0</v>
      </c>
      <c r="FY168">
        <f t="shared" ca="1" si="1013"/>
        <v>0</v>
      </c>
      <c r="FZ168">
        <f t="shared" ca="1" si="1014"/>
        <v>0</v>
      </c>
      <c r="GA168">
        <f t="shared" ca="1" si="1015"/>
        <v>0</v>
      </c>
      <c r="GB168">
        <f t="shared" ca="1" si="1016"/>
        <v>0</v>
      </c>
      <c r="GC168">
        <f t="shared" ca="1" si="1017"/>
        <v>0</v>
      </c>
      <c r="GD168">
        <f t="shared" ca="1" si="1018"/>
        <v>0</v>
      </c>
      <c r="GE168">
        <f t="shared" ca="1" si="1019"/>
        <v>0</v>
      </c>
      <c r="GF168">
        <f t="shared" ca="1" si="1020"/>
        <v>0</v>
      </c>
      <c r="GG168">
        <f t="shared" ca="1" si="1021"/>
        <v>0</v>
      </c>
      <c r="GH168">
        <f t="shared" ca="1" si="1022"/>
        <v>0</v>
      </c>
      <c r="GI168">
        <f t="shared" ca="1" si="1023"/>
        <v>0</v>
      </c>
      <c r="GJ168">
        <f t="shared" ca="1" si="1024"/>
        <v>0</v>
      </c>
      <c r="GK168">
        <f t="shared" ca="1" si="1025"/>
        <v>0</v>
      </c>
      <c r="GL168">
        <f t="shared" ca="1" si="1026"/>
        <v>0</v>
      </c>
      <c r="GM168">
        <f t="shared" ca="1" si="1027"/>
        <v>0</v>
      </c>
      <c r="GN168">
        <f t="shared" ca="1" si="1028"/>
        <v>0</v>
      </c>
      <c r="GO168">
        <f t="shared" ca="1" si="1029"/>
        <v>0</v>
      </c>
      <c r="GP168">
        <f t="shared" ca="1" si="1030"/>
        <v>0</v>
      </c>
      <c r="GQ168">
        <f t="shared" ca="1" si="1031"/>
        <v>0</v>
      </c>
      <c r="GR168">
        <f t="shared" ca="1" si="1032"/>
        <v>0</v>
      </c>
      <c r="GS168">
        <f t="shared" ca="1" si="1033"/>
        <v>0</v>
      </c>
      <c r="GT168">
        <f t="shared" ca="1" si="1034"/>
        <v>0</v>
      </c>
      <c r="GU168">
        <f t="shared" ca="1" si="1035"/>
        <v>0</v>
      </c>
      <c r="GV168">
        <f t="shared" ca="1" si="1036"/>
        <v>0</v>
      </c>
      <c r="GW168">
        <f t="shared" ca="1" si="1037"/>
        <v>0</v>
      </c>
      <c r="GX168">
        <f t="shared" ca="1" si="1038"/>
        <v>0</v>
      </c>
      <c r="GY168">
        <f t="shared" ca="1" si="1039"/>
        <v>1</v>
      </c>
      <c r="GZ168">
        <f t="shared" ca="1" si="1040"/>
        <v>0</v>
      </c>
      <c r="HA168">
        <f t="shared" ca="1" si="1041"/>
        <v>0</v>
      </c>
      <c r="HB168">
        <f t="shared" ca="1" si="1042"/>
        <v>0</v>
      </c>
      <c r="HC168">
        <f t="shared" ca="1" si="1043"/>
        <v>0</v>
      </c>
      <c r="HD168">
        <f t="shared" ca="1" si="1044"/>
        <v>0</v>
      </c>
      <c r="HE168">
        <f t="shared" ca="1" si="1045"/>
        <v>0</v>
      </c>
      <c r="HF168">
        <f t="shared" ca="1" si="1046"/>
        <v>0</v>
      </c>
      <c r="HG168">
        <f t="shared" ca="1" si="1047"/>
        <v>0</v>
      </c>
      <c r="HH168">
        <f t="shared" ca="1" si="1048"/>
        <v>0</v>
      </c>
      <c r="HI168">
        <f t="shared" ca="1" si="1049"/>
        <v>0</v>
      </c>
    </row>
    <row r="169" spans="2:217" x14ac:dyDescent="0.2">
      <c r="B169" s="2">
        <v>45385</v>
      </c>
      <c r="C169">
        <v>2</v>
      </c>
      <c r="D169">
        <v>1</v>
      </c>
      <c r="E169">
        <v>32</v>
      </c>
      <c r="F169">
        <v>13</v>
      </c>
      <c r="G169" s="5">
        <v>1163</v>
      </c>
      <c r="H169">
        <f t="shared" ca="1" si="840"/>
        <v>6.333333333333333</v>
      </c>
      <c r="I169">
        <f t="shared" ca="1" si="841"/>
        <v>15</v>
      </c>
      <c r="J169">
        <f t="shared" ca="1" si="842"/>
        <v>9.4913788107835533</v>
      </c>
      <c r="K169">
        <f t="shared" ca="1" si="843"/>
        <v>-3.8285030864197469</v>
      </c>
      <c r="L169">
        <f t="shared" ca="1" si="844"/>
        <v>9.4913788107835533</v>
      </c>
      <c r="M169">
        <f t="shared" ca="1" si="845"/>
        <v>0</v>
      </c>
      <c r="N169">
        <f t="shared" ca="1" si="846"/>
        <v>0.43680467935009532</v>
      </c>
      <c r="O169">
        <f t="shared" ca="1" si="847"/>
        <v>321.69199999999933</v>
      </c>
      <c r="P169">
        <f t="shared" ca="1" si="848"/>
        <v>307.91599999999966</v>
      </c>
      <c r="Q169">
        <f t="shared" ca="1" si="849"/>
        <v>321.61730456394002</v>
      </c>
      <c r="R169">
        <f t="shared" ca="1" si="850"/>
        <v>58.666666666666664</v>
      </c>
      <c r="S169">
        <f t="shared" ca="1" si="851"/>
        <v>0</v>
      </c>
      <c r="T169">
        <f t="shared" ca="1" si="852"/>
        <v>0.34410280856417036</v>
      </c>
      <c r="U169">
        <f t="shared" ca="1" si="853"/>
        <v>-1</v>
      </c>
      <c r="V169">
        <f t="shared" ca="1" si="854"/>
        <v>1</v>
      </c>
      <c r="W169">
        <f t="shared" ca="1" si="855"/>
        <v>0.34410280856417036</v>
      </c>
      <c r="X169">
        <f t="shared" ca="1" si="856"/>
        <v>1.56296296296296</v>
      </c>
      <c r="Y169">
        <f t="shared" ca="1" si="857"/>
        <v>2.3481481481481468</v>
      </c>
      <c r="Z169">
        <f t="shared" ca="1" si="858"/>
        <v>2.9518518518518468</v>
      </c>
      <c r="AA169">
        <f t="shared" ca="1" si="859"/>
        <v>3.4246792523497649</v>
      </c>
      <c r="AB169">
        <f t="shared" ca="1" si="860"/>
        <v>-0.23663590693125969</v>
      </c>
      <c r="AC169">
        <f t="shared" ca="1" si="861"/>
        <v>-0.51994430749828136</v>
      </c>
      <c r="AD169">
        <f t="shared" ca="1" si="862"/>
        <v>-2.60407307703034</v>
      </c>
      <c r="AE169">
        <f t="shared" ca="1" si="863"/>
        <v>-0.49964622322429864</v>
      </c>
      <c r="AF169">
        <f t="shared" ca="1" si="864"/>
        <v>-3.3139545589346167</v>
      </c>
      <c r="AG169">
        <f t="shared" ca="1" si="865"/>
        <v>2.1835557595392138E-6</v>
      </c>
      <c r="AH169">
        <f t="shared" ca="1" si="866"/>
        <v>-1.8928779123827566</v>
      </c>
      <c r="AI169">
        <f t="shared" ca="1" si="867"/>
        <v>-5.3333318576669657E-7</v>
      </c>
      <c r="AJ169">
        <f t="shared" ca="1" si="868"/>
        <v>429.45352727241266</v>
      </c>
      <c r="AK169">
        <f t="shared" ca="1" si="869"/>
        <v>17.821367205045899</v>
      </c>
      <c r="AL169">
        <f t="shared" ca="1" si="870"/>
        <v>18.036475874851732</v>
      </c>
      <c r="AM169">
        <f t="shared" ca="1" si="871"/>
        <v>7.965639693478944</v>
      </c>
      <c r="AN169">
        <f t="shared" ca="1" si="872"/>
        <v>8.9751421601809795</v>
      </c>
      <c r="AO169">
        <f t="shared" ca="1" si="873"/>
        <v>8.3782416630847205</v>
      </c>
      <c r="AP169">
        <f t="shared" ca="1" si="874"/>
        <v>1.7032675432515099</v>
      </c>
      <c r="AQ169">
        <f t="shared" ca="1" si="875"/>
        <v>0.84146414437652606</v>
      </c>
      <c r="AR169">
        <f t="shared" ca="1" si="876"/>
        <v>0.84146414437652606</v>
      </c>
      <c r="AS169">
        <f t="shared" ca="1" si="877"/>
        <v>0.3976993053340947</v>
      </c>
      <c r="AT169">
        <f t="shared" ca="1" si="878"/>
        <v>0.3976993053340947</v>
      </c>
      <c r="AU169">
        <f t="shared" ca="1" si="879"/>
        <v>0.18589057918807286</v>
      </c>
      <c r="AV169">
        <f t="shared" ca="1" si="880"/>
        <v>0.18589057918807286</v>
      </c>
      <c r="AW169">
        <f t="shared" ca="1" si="881"/>
        <v>0.8933333333333332</v>
      </c>
      <c r="AX169">
        <f t="shared" ca="1" si="882"/>
        <v>11412.641581577505</v>
      </c>
      <c r="AY169">
        <f t="shared" ca="1" si="883"/>
        <v>1.9291974333430069</v>
      </c>
      <c r="AZ169">
        <f t="shared" ca="1" si="884"/>
        <v>12.343600448517689</v>
      </c>
      <c r="BA169">
        <f t="shared" ca="1" si="885"/>
        <v>12.641969474157085</v>
      </c>
      <c r="BB169">
        <f t="shared" ca="1" si="886"/>
        <v>106.31824606922589</v>
      </c>
      <c r="BC169">
        <f t="shared" ca="1" si="887"/>
        <v>45.673808600445035</v>
      </c>
      <c r="BD169">
        <f t="shared" ca="1" si="888"/>
        <v>1.9390736136819633</v>
      </c>
      <c r="BE169">
        <f t="shared" ca="1" si="889"/>
        <v>0</v>
      </c>
      <c r="BF169">
        <f t="shared" ca="1" si="890"/>
        <v>0</v>
      </c>
      <c r="BG169">
        <f t="shared" ca="1" si="891"/>
        <v>0</v>
      </c>
      <c r="BH169">
        <f t="shared" ca="1" si="892"/>
        <v>4.2355262349845999</v>
      </c>
      <c r="BI169">
        <f t="shared" ca="1" si="893"/>
        <v>0</v>
      </c>
      <c r="BJ169">
        <f t="shared" ca="1" si="894"/>
        <v>1.4634716825582732</v>
      </c>
      <c r="BK169">
        <f t="shared" ca="1" si="895"/>
        <v>0</v>
      </c>
      <c r="BL169">
        <f t="shared" ca="1" si="896"/>
        <v>0</v>
      </c>
      <c r="BM169">
        <f t="shared" ca="1" si="897"/>
        <v>17.09344041841177</v>
      </c>
      <c r="BN169">
        <f t="shared" ca="1" si="898"/>
        <v>12.525512340214632</v>
      </c>
      <c r="BO169">
        <f t="shared" ca="1" si="899"/>
        <v>11.906713242480597</v>
      </c>
      <c r="BP169">
        <f t="shared" ca="1" si="900"/>
        <v>11.066054871549987</v>
      </c>
      <c r="BQ169">
        <f t="shared" ca="1" si="901"/>
        <v>65.994231117136962</v>
      </c>
      <c r="BR169">
        <f t="shared" ca="1" si="902"/>
        <v>0</v>
      </c>
      <c r="BS169">
        <f t="shared" ca="1" si="903"/>
        <v>0</v>
      </c>
      <c r="BT169">
        <f t="shared" ca="1" si="904"/>
        <v>0</v>
      </c>
      <c r="BU169">
        <f t="shared" ca="1" si="905"/>
        <v>0</v>
      </c>
      <c r="BV169">
        <f t="shared" ca="1" si="906"/>
        <v>23.72801437651411</v>
      </c>
      <c r="BW169">
        <f t="shared" ca="1" si="907"/>
        <v>4.3312397895439601</v>
      </c>
      <c r="BX169">
        <f t="shared" ca="1" si="908"/>
        <v>11.850115721131999</v>
      </c>
      <c r="BY169">
        <f t="shared" ca="1" si="909"/>
        <v>0</v>
      </c>
      <c r="BZ169">
        <f t="shared" ca="1" si="910"/>
        <v>0</v>
      </c>
      <c r="CA169">
        <f t="shared" ca="1" si="911"/>
        <v>45.673808600445035</v>
      </c>
      <c r="CB169">
        <f t="shared" ca="1" si="912"/>
        <v>1.4634716825582732</v>
      </c>
      <c r="CC169">
        <f t="shared" ca="1" si="913"/>
        <v>0</v>
      </c>
      <c r="CD169">
        <f t="shared" ca="1" si="914"/>
        <v>0</v>
      </c>
      <c r="CE169">
        <f t="shared" ca="1" si="915"/>
        <v>4.3312397895439601</v>
      </c>
      <c r="CF169">
        <f t="shared" ca="1" si="916"/>
        <v>2.16561989477198</v>
      </c>
      <c r="CG169">
        <f t="shared" ca="1" si="917"/>
        <v>1.9390736136819633</v>
      </c>
      <c r="CH169">
        <f t="shared" ca="1" si="918"/>
        <v>38.038302911456832</v>
      </c>
      <c r="CI169">
        <f t="shared" ca="1" si="919"/>
        <v>8.0565582768843669</v>
      </c>
      <c r="CJ169">
        <f t="shared" ca="1" si="920"/>
        <v>4.2355262349845999</v>
      </c>
      <c r="CK169">
        <f t="shared" ca="1" si="921"/>
        <v>0</v>
      </c>
      <c r="CL169">
        <f t="shared" ca="1" si="922"/>
        <v>0</v>
      </c>
      <c r="CM169">
        <f t="shared" ca="1" si="923"/>
        <v>27.64</v>
      </c>
      <c r="CN169">
        <f t="shared" ca="1" si="924"/>
        <v>45.62211161219836</v>
      </c>
      <c r="CO169">
        <f t="shared" ca="1" si="925"/>
        <v>1.4634716825582732</v>
      </c>
      <c r="CP169">
        <f t="shared" ca="1" si="926"/>
        <v>0</v>
      </c>
      <c r="CQ169">
        <f t="shared" ca="1" si="927"/>
        <v>39.961066875436735</v>
      </c>
      <c r="CR169">
        <f t="shared" ca="1" si="928"/>
        <v>0</v>
      </c>
      <c r="CS169">
        <f t="shared" ca="1" si="929"/>
        <v>0</v>
      </c>
      <c r="CT169">
        <f t="shared" ca="1" si="930"/>
        <v>0</v>
      </c>
      <c r="CU169">
        <f t="shared" ca="1" si="931"/>
        <v>0</v>
      </c>
      <c r="CV169">
        <f t="shared" ca="1" si="932"/>
        <v>0</v>
      </c>
      <c r="CW169">
        <f t="shared" ca="1" si="933"/>
        <v>0</v>
      </c>
      <c r="CX169">
        <f t="shared" ca="1" si="934"/>
        <v>18.856950834133567</v>
      </c>
      <c r="CY169">
        <f t="shared" ca="1" si="935"/>
        <v>103.342834545855</v>
      </c>
      <c r="CZ169">
        <f t="shared" ca="1" si="936"/>
        <v>0</v>
      </c>
      <c r="DA169">
        <f t="shared" ca="1" si="937"/>
        <v>0</v>
      </c>
      <c r="DB169">
        <f t="shared" ca="1" si="938"/>
        <v>0</v>
      </c>
      <c r="DC169">
        <f t="shared" ca="1" si="939"/>
        <v>-3.18960459183673</v>
      </c>
      <c r="DD169">
        <f t="shared" ca="1" si="940"/>
        <v>-0.50360339506172669</v>
      </c>
      <c r="DE169">
        <f t="shared" ca="1" si="941"/>
        <v>-1.3736676429831167</v>
      </c>
      <c r="DF169">
        <f t="shared" ca="1" si="942"/>
        <v>-10.837737150415668</v>
      </c>
      <c r="DG169">
        <f t="shared" ca="1" si="943"/>
        <v>-6.1882217655580734</v>
      </c>
      <c r="DH169">
        <f t="shared" ca="1" si="944"/>
        <v>0</v>
      </c>
      <c r="DI169">
        <f t="shared" ca="1" si="945"/>
        <v>0.71428571428571397</v>
      </c>
      <c r="DJ169">
        <f t="shared" ca="1" si="946"/>
        <v>9.3333333333333339</v>
      </c>
      <c r="DK169">
        <f t="shared" ca="1" si="947"/>
        <v>3</v>
      </c>
      <c r="DL169">
        <f t="shared" ca="1" si="948"/>
        <v>1</v>
      </c>
      <c r="DM169">
        <f t="shared" ca="1" si="949"/>
        <v>0</v>
      </c>
      <c r="DN169">
        <f t="shared" ca="1" si="950"/>
        <v>0</v>
      </c>
      <c r="DO169">
        <f t="shared" ca="1" si="951"/>
        <v>0</v>
      </c>
      <c r="DP169">
        <f t="shared" ca="1" si="952"/>
        <v>0.33333333333333331</v>
      </c>
      <c r="DQ169">
        <f t="shared" ca="1" si="953"/>
        <v>0</v>
      </c>
      <c r="DR169">
        <f t="shared" ca="1" si="954"/>
        <v>0.33333333333333331</v>
      </c>
      <c r="DS169">
        <f t="shared" ca="1" si="955"/>
        <v>0</v>
      </c>
      <c r="DT169">
        <f t="shared" ca="1" si="956"/>
        <v>1</v>
      </c>
      <c r="DU169">
        <f t="shared" ca="1" si="957"/>
        <v>3</v>
      </c>
      <c r="DV169">
        <f t="shared" ca="1" si="958"/>
        <v>4.666666666666667</v>
      </c>
      <c r="DW169">
        <f t="shared" ca="1" si="959"/>
        <v>0</v>
      </c>
      <c r="DX169">
        <f t="shared" ca="1" si="960"/>
        <v>0</v>
      </c>
      <c r="DY169">
        <f t="shared" ca="1" si="961"/>
        <v>0</v>
      </c>
      <c r="DZ169">
        <f t="shared" ca="1" si="962"/>
        <v>0.33333333333333331</v>
      </c>
      <c r="EA169">
        <f t="shared" ca="1" si="963"/>
        <v>-4.2650666666666561</v>
      </c>
      <c r="EB169">
        <f t="shared" ca="1" si="964"/>
        <v>32.262099999999933</v>
      </c>
      <c r="EC169">
        <f t="shared" ca="1" si="965"/>
        <v>0</v>
      </c>
      <c r="ED169">
        <f t="shared" ca="1" si="966"/>
        <v>0</v>
      </c>
      <c r="EE169">
        <f t="shared" ca="1" si="967"/>
        <v>0</v>
      </c>
      <c r="EF169">
        <f t="shared" ca="1" si="968"/>
        <v>0</v>
      </c>
      <c r="EG169">
        <f t="shared" ca="1" si="969"/>
        <v>0</v>
      </c>
      <c r="EH169">
        <f t="shared" ca="1" si="970"/>
        <v>0</v>
      </c>
      <c r="EI169">
        <f t="shared" ca="1" si="971"/>
        <v>0</v>
      </c>
      <c r="EJ169">
        <f t="shared" ca="1" si="972"/>
        <v>0</v>
      </c>
      <c r="EK169">
        <f t="shared" ca="1" si="973"/>
        <v>0</v>
      </c>
      <c r="EL169">
        <f t="shared" ca="1" si="974"/>
        <v>0</v>
      </c>
      <c r="EM169">
        <f t="shared" ca="1" si="975"/>
        <v>0</v>
      </c>
      <c r="EN169">
        <f t="shared" ca="1" si="976"/>
        <v>0</v>
      </c>
      <c r="EO169">
        <f t="shared" ca="1" si="977"/>
        <v>0</v>
      </c>
      <c r="EP169">
        <f t="shared" ca="1" si="978"/>
        <v>0</v>
      </c>
      <c r="EQ169">
        <f t="shared" ca="1" si="979"/>
        <v>0</v>
      </c>
      <c r="ER169">
        <f t="shared" ca="1" si="980"/>
        <v>0</v>
      </c>
      <c r="ES169">
        <f t="shared" ca="1" si="981"/>
        <v>0</v>
      </c>
      <c r="ET169">
        <f t="shared" ca="1" si="982"/>
        <v>0</v>
      </c>
      <c r="EU169">
        <f t="shared" ca="1" si="983"/>
        <v>0</v>
      </c>
      <c r="EV169">
        <f t="shared" ca="1" si="984"/>
        <v>0</v>
      </c>
      <c r="EW169">
        <f t="shared" ca="1" si="985"/>
        <v>0</v>
      </c>
      <c r="EX169">
        <f t="shared" ca="1" si="986"/>
        <v>0</v>
      </c>
      <c r="EY169">
        <f t="shared" ca="1" si="987"/>
        <v>0</v>
      </c>
      <c r="EZ169">
        <f t="shared" ca="1" si="988"/>
        <v>0</v>
      </c>
      <c r="FA169">
        <f t="shared" ca="1" si="989"/>
        <v>0</v>
      </c>
      <c r="FB169">
        <f t="shared" ca="1" si="990"/>
        <v>0</v>
      </c>
      <c r="FC169">
        <f t="shared" ca="1" si="991"/>
        <v>0</v>
      </c>
      <c r="FD169">
        <f t="shared" ca="1" si="992"/>
        <v>0</v>
      </c>
      <c r="FE169">
        <f t="shared" ca="1" si="993"/>
        <v>0</v>
      </c>
      <c r="FF169">
        <f t="shared" ca="1" si="994"/>
        <v>0</v>
      </c>
      <c r="FG169">
        <f t="shared" ca="1" si="995"/>
        <v>0</v>
      </c>
      <c r="FH169">
        <f t="shared" ca="1" si="996"/>
        <v>0</v>
      </c>
      <c r="FI169">
        <f t="shared" ca="1" si="997"/>
        <v>0</v>
      </c>
      <c r="FJ169">
        <f t="shared" ca="1" si="998"/>
        <v>0</v>
      </c>
      <c r="FK169">
        <f t="shared" ca="1" si="999"/>
        <v>0.33333333333333331</v>
      </c>
      <c r="FL169">
        <f t="shared" ca="1" si="1000"/>
        <v>0</v>
      </c>
      <c r="FM169">
        <f t="shared" ca="1" si="1001"/>
        <v>0</v>
      </c>
      <c r="FN169">
        <f t="shared" ca="1" si="1002"/>
        <v>0</v>
      </c>
      <c r="FO169">
        <f t="shared" ca="1" si="1003"/>
        <v>0</v>
      </c>
      <c r="FP169">
        <f t="shared" ca="1" si="1004"/>
        <v>0</v>
      </c>
      <c r="FQ169">
        <f t="shared" ca="1" si="1005"/>
        <v>0</v>
      </c>
      <c r="FR169">
        <f t="shared" ca="1" si="1006"/>
        <v>0</v>
      </c>
      <c r="FS169">
        <f t="shared" ca="1" si="1007"/>
        <v>0</v>
      </c>
      <c r="FT169">
        <f t="shared" ca="1" si="1008"/>
        <v>0</v>
      </c>
      <c r="FU169">
        <f t="shared" ca="1" si="1009"/>
        <v>2</v>
      </c>
      <c r="FV169">
        <f t="shared" ca="1" si="1010"/>
        <v>0</v>
      </c>
      <c r="FW169">
        <f t="shared" ca="1" si="1011"/>
        <v>0</v>
      </c>
      <c r="FX169">
        <f t="shared" ca="1" si="1012"/>
        <v>0</v>
      </c>
      <c r="FY169">
        <f t="shared" ca="1" si="1013"/>
        <v>0</v>
      </c>
      <c r="FZ169">
        <f t="shared" ca="1" si="1014"/>
        <v>0</v>
      </c>
      <c r="GA169">
        <f t="shared" ca="1" si="1015"/>
        <v>0</v>
      </c>
      <c r="GB169">
        <f t="shared" ca="1" si="1016"/>
        <v>0</v>
      </c>
      <c r="GC169">
        <f t="shared" ca="1" si="1017"/>
        <v>0</v>
      </c>
      <c r="GD169">
        <f t="shared" ca="1" si="1018"/>
        <v>0</v>
      </c>
      <c r="GE169">
        <f t="shared" ca="1" si="1019"/>
        <v>0</v>
      </c>
      <c r="GF169">
        <f t="shared" ca="1" si="1020"/>
        <v>0</v>
      </c>
      <c r="GG169">
        <f t="shared" ca="1" si="1021"/>
        <v>0</v>
      </c>
      <c r="GH169">
        <f t="shared" ca="1" si="1022"/>
        <v>0</v>
      </c>
      <c r="GI169">
        <f t="shared" ca="1" si="1023"/>
        <v>0</v>
      </c>
      <c r="GJ169">
        <f t="shared" ca="1" si="1024"/>
        <v>0</v>
      </c>
      <c r="GK169">
        <f t="shared" ca="1" si="1025"/>
        <v>0</v>
      </c>
      <c r="GL169">
        <f t="shared" ca="1" si="1026"/>
        <v>0</v>
      </c>
      <c r="GM169">
        <f t="shared" ca="1" si="1027"/>
        <v>0</v>
      </c>
      <c r="GN169">
        <f t="shared" ca="1" si="1028"/>
        <v>0</v>
      </c>
      <c r="GO169">
        <f t="shared" ca="1" si="1029"/>
        <v>0</v>
      </c>
      <c r="GP169">
        <f t="shared" ca="1" si="1030"/>
        <v>0</v>
      </c>
      <c r="GQ169">
        <f t="shared" ca="1" si="1031"/>
        <v>0</v>
      </c>
      <c r="GR169">
        <f t="shared" ca="1" si="1032"/>
        <v>0</v>
      </c>
      <c r="GS169">
        <f t="shared" ca="1" si="1033"/>
        <v>0</v>
      </c>
      <c r="GT169">
        <f t="shared" ca="1" si="1034"/>
        <v>0</v>
      </c>
      <c r="GU169">
        <f t="shared" ca="1" si="1035"/>
        <v>0</v>
      </c>
      <c r="GV169">
        <f t="shared" ca="1" si="1036"/>
        <v>0</v>
      </c>
      <c r="GW169">
        <f t="shared" ca="1" si="1037"/>
        <v>0</v>
      </c>
      <c r="GX169">
        <f t="shared" ca="1" si="1038"/>
        <v>0</v>
      </c>
      <c r="GY169">
        <f t="shared" ca="1" si="1039"/>
        <v>1</v>
      </c>
      <c r="GZ169">
        <f t="shared" ca="1" si="1040"/>
        <v>0</v>
      </c>
      <c r="HA169">
        <f t="shared" ca="1" si="1041"/>
        <v>0</v>
      </c>
      <c r="HB169">
        <f t="shared" ca="1" si="1042"/>
        <v>0</v>
      </c>
      <c r="HC169">
        <f t="shared" ca="1" si="1043"/>
        <v>0</v>
      </c>
      <c r="HD169">
        <f t="shared" ca="1" si="1044"/>
        <v>0</v>
      </c>
      <c r="HE169">
        <f t="shared" ca="1" si="1045"/>
        <v>0</v>
      </c>
      <c r="HF169">
        <f t="shared" ca="1" si="1046"/>
        <v>0</v>
      </c>
      <c r="HG169">
        <f t="shared" ca="1" si="1047"/>
        <v>0</v>
      </c>
      <c r="HH169">
        <f t="shared" ca="1" si="1048"/>
        <v>0</v>
      </c>
      <c r="HI169">
        <f t="shared" ca="1" si="1049"/>
        <v>0</v>
      </c>
    </row>
    <row r="170" spans="2:217" x14ac:dyDescent="0.2">
      <c r="B170" s="2">
        <v>45385</v>
      </c>
      <c r="C170">
        <v>2</v>
      </c>
      <c r="D170">
        <v>1</v>
      </c>
      <c r="E170">
        <v>32</v>
      </c>
      <c r="F170">
        <v>14</v>
      </c>
      <c r="G170" s="5">
        <v>862</v>
      </c>
      <c r="H170">
        <f t="shared" ca="1" si="840"/>
        <v>6.333333333333333</v>
      </c>
      <c r="I170">
        <f t="shared" ca="1" si="841"/>
        <v>15</v>
      </c>
      <c r="J170">
        <f t="shared" ca="1" si="842"/>
        <v>9.4310448160745537</v>
      </c>
      <c r="K170">
        <f t="shared" ca="1" si="843"/>
        <v>-3.8162808641975268</v>
      </c>
      <c r="L170">
        <f t="shared" ca="1" si="844"/>
        <v>9.4310448160745537</v>
      </c>
      <c r="M170">
        <f t="shared" ca="1" si="845"/>
        <v>0</v>
      </c>
      <c r="N170">
        <f t="shared" ca="1" si="846"/>
        <v>0.43680467935009532</v>
      </c>
      <c r="O170">
        <f t="shared" ca="1" si="847"/>
        <v>321.69199999999933</v>
      </c>
      <c r="P170">
        <f t="shared" ca="1" si="848"/>
        <v>307.91599999999966</v>
      </c>
      <c r="Q170">
        <f t="shared" ca="1" si="849"/>
        <v>321.61730456394002</v>
      </c>
      <c r="R170">
        <f t="shared" ca="1" si="850"/>
        <v>58.666666666666664</v>
      </c>
      <c r="S170">
        <f t="shared" ca="1" si="851"/>
        <v>0</v>
      </c>
      <c r="T170">
        <f t="shared" ca="1" si="852"/>
        <v>0.34410280515177</v>
      </c>
      <c r="U170">
        <f t="shared" ca="1" si="853"/>
        <v>-1</v>
      </c>
      <c r="V170">
        <f t="shared" ca="1" si="854"/>
        <v>1</v>
      </c>
      <c r="W170">
        <f t="shared" ca="1" si="855"/>
        <v>0.34410280515177</v>
      </c>
      <c r="X170">
        <f t="shared" ca="1" si="856"/>
        <v>1.4962962962962933</v>
      </c>
      <c r="Y170">
        <f t="shared" ca="1" si="857"/>
        <v>2.2148148148148135</v>
      </c>
      <c r="Z170">
        <f t="shared" ca="1" si="858"/>
        <v>2.7518518518518467</v>
      </c>
      <c r="AA170">
        <f t="shared" ca="1" si="859"/>
        <v>3.4259107430658648</v>
      </c>
      <c r="AB170">
        <f t="shared" ca="1" si="860"/>
        <v>-0.23663572597806934</v>
      </c>
      <c r="AC170">
        <f t="shared" ca="1" si="861"/>
        <v>-0.51994430749828136</v>
      </c>
      <c r="AD170">
        <f t="shared" ca="1" si="862"/>
        <v>-2.6044507599720399</v>
      </c>
      <c r="AE170">
        <f t="shared" ca="1" si="863"/>
        <v>-0.49964622322429864</v>
      </c>
      <c r="AF170">
        <f t="shared" ca="1" si="864"/>
        <v>-3.313951439246273</v>
      </c>
      <c r="AG170">
        <f t="shared" ca="1" si="865"/>
        <v>2.1835629054245373E-6</v>
      </c>
      <c r="AH170">
        <f t="shared" ca="1" si="866"/>
        <v>-1.8928778880532802</v>
      </c>
      <c r="AI170">
        <f t="shared" ca="1" si="867"/>
        <v>-5.3333318576669657E-7</v>
      </c>
      <c r="AJ170">
        <f t="shared" ca="1" si="868"/>
        <v>429.45352727241266</v>
      </c>
      <c r="AK170">
        <f t="shared" ca="1" si="869"/>
        <v>17.821367205045899</v>
      </c>
      <c r="AL170">
        <f t="shared" ca="1" si="870"/>
        <v>18.036475874851732</v>
      </c>
      <c r="AM170">
        <f t="shared" ca="1" si="871"/>
        <v>7.965639693478944</v>
      </c>
      <c r="AN170">
        <f t="shared" ca="1" si="872"/>
        <v>8.9751421601809795</v>
      </c>
      <c r="AO170">
        <f t="shared" ca="1" si="873"/>
        <v>8.3782416630847205</v>
      </c>
      <c r="AP170">
        <f t="shared" ca="1" si="874"/>
        <v>1.7032675432515099</v>
      </c>
      <c r="AQ170">
        <f t="shared" ca="1" si="875"/>
        <v>0.84146414437652606</v>
      </c>
      <c r="AR170">
        <f t="shared" ca="1" si="876"/>
        <v>0.84146414437652606</v>
      </c>
      <c r="AS170">
        <f t="shared" ca="1" si="877"/>
        <v>0.3976993053340947</v>
      </c>
      <c r="AT170">
        <f t="shared" ca="1" si="878"/>
        <v>0.3976993053340947</v>
      </c>
      <c r="AU170">
        <f t="shared" ca="1" si="879"/>
        <v>0.1780163193337142</v>
      </c>
      <c r="AV170">
        <f t="shared" ca="1" si="880"/>
        <v>0.1780163193337142</v>
      </c>
      <c r="AW170">
        <f t="shared" ca="1" si="881"/>
        <v>0.8933333333333332</v>
      </c>
      <c r="AX170">
        <f t="shared" ca="1" si="882"/>
        <v>11412.641581577505</v>
      </c>
      <c r="AY170">
        <f t="shared" ca="1" si="883"/>
        <v>1.9291974333430069</v>
      </c>
      <c r="AZ170">
        <f t="shared" ca="1" si="884"/>
        <v>12.343600448517689</v>
      </c>
      <c r="BA170">
        <f t="shared" ca="1" si="885"/>
        <v>12.641969474157085</v>
      </c>
      <c r="BB170">
        <f t="shared" ca="1" si="886"/>
        <v>106.31824606922589</v>
      </c>
      <c r="BC170">
        <f t="shared" ca="1" si="887"/>
        <v>45.673808600445035</v>
      </c>
      <c r="BD170">
        <f t="shared" ca="1" si="888"/>
        <v>1.9390736136819633</v>
      </c>
      <c r="BE170">
        <f t="shared" ca="1" si="889"/>
        <v>0</v>
      </c>
      <c r="BF170">
        <f t="shared" ca="1" si="890"/>
        <v>0</v>
      </c>
      <c r="BG170">
        <f t="shared" ca="1" si="891"/>
        <v>0</v>
      </c>
      <c r="BH170">
        <f t="shared" ca="1" si="892"/>
        <v>4.2355262349845999</v>
      </c>
      <c r="BI170">
        <f t="shared" ca="1" si="893"/>
        <v>0</v>
      </c>
      <c r="BJ170">
        <f t="shared" ca="1" si="894"/>
        <v>1.4634716825582732</v>
      </c>
      <c r="BK170">
        <f t="shared" ca="1" si="895"/>
        <v>0</v>
      </c>
      <c r="BL170">
        <f t="shared" ca="1" si="896"/>
        <v>0</v>
      </c>
      <c r="BM170">
        <f t="shared" ca="1" si="897"/>
        <v>17.09344041841177</v>
      </c>
      <c r="BN170">
        <f t="shared" ca="1" si="898"/>
        <v>12.525512340214632</v>
      </c>
      <c r="BO170">
        <f t="shared" ca="1" si="899"/>
        <v>11.906713242480597</v>
      </c>
      <c r="BP170">
        <f t="shared" ca="1" si="900"/>
        <v>11.066054871549987</v>
      </c>
      <c r="BQ170">
        <f t="shared" ca="1" si="901"/>
        <v>65.994231117136962</v>
      </c>
      <c r="BR170">
        <f t="shared" ca="1" si="902"/>
        <v>0</v>
      </c>
      <c r="BS170">
        <f t="shared" ca="1" si="903"/>
        <v>0</v>
      </c>
      <c r="BT170">
        <f t="shared" ca="1" si="904"/>
        <v>0</v>
      </c>
      <c r="BU170">
        <f t="shared" ca="1" si="905"/>
        <v>0</v>
      </c>
      <c r="BV170">
        <f t="shared" ca="1" si="906"/>
        <v>23.72801437651411</v>
      </c>
      <c r="BW170">
        <f t="shared" ca="1" si="907"/>
        <v>4.3312397895439601</v>
      </c>
      <c r="BX170">
        <f t="shared" ca="1" si="908"/>
        <v>11.850115721131999</v>
      </c>
      <c r="BY170">
        <f t="shared" ca="1" si="909"/>
        <v>0</v>
      </c>
      <c r="BZ170">
        <f t="shared" ca="1" si="910"/>
        <v>0</v>
      </c>
      <c r="CA170">
        <f t="shared" ca="1" si="911"/>
        <v>45.673808600445035</v>
      </c>
      <c r="CB170">
        <f t="shared" ca="1" si="912"/>
        <v>1.4634716825582732</v>
      </c>
      <c r="CC170">
        <f t="shared" ca="1" si="913"/>
        <v>0</v>
      </c>
      <c r="CD170">
        <f t="shared" ca="1" si="914"/>
        <v>0</v>
      </c>
      <c r="CE170">
        <f t="shared" ca="1" si="915"/>
        <v>4.3312397895439601</v>
      </c>
      <c r="CF170">
        <f t="shared" ca="1" si="916"/>
        <v>2.16561989477198</v>
      </c>
      <c r="CG170">
        <f t="shared" ca="1" si="917"/>
        <v>1.9390736136819633</v>
      </c>
      <c r="CH170">
        <f t="shared" ca="1" si="918"/>
        <v>38.038302911456832</v>
      </c>
      <c r="CI170">
        <f t="shared" ca="1" si="919"/>
        <v>8.0565582768843669</v>
      </c>
      <c r="CJ170">
        <f t="shared" ca="1" si="920"/>
        <v>4.2355262349845999</v>
      </c>
      <c r="CK170">
        <f t="shared" ca="1" si="921"/>
        <v>0</v>
      </c>
      <c r="CL170">
        <f t="shared" ca="1" si="922"/>
        <v>0</v>
      </c>
      <c r="CM170">
        <f t="shared" ca="1" si="923"/>
        <v>27.64</v>
      </c>
      <c r="CN170">
        <f t="shared" ca="1" si="924"/>
        <v>45.62211161219836</v>
      </c>
      <c r="CO170">
        <f t="shared" ca="1" si="925"/>
        <v>1.4634716825582732</v>
      </c>
      <c r="CP170">
        <f t="shared" ca="1" si="926"/>
        <v>0</v>
      </c>
      <c r="CQ170">
        <f t="shared" ca="1" si="927"/>
        <v>39.961066875436735</v>
      </c>
      <c r="CR170">
        <f t="shared" ca="1" si="928"/>
        <v>0</v>
      </c>
      <c r="CS170">
        <f t="shared" ca="1" si="929"/>
        <v>0</v>
      </c>
      <c r="CT170">
        <f t="shared" ca="1" si="930"/>
        <v>0</v>
      </c>
      <c r="CU170">
        <f t="shared" ca="1" si="931"/>
        <v>0</v>
      </c>
      <c r="CV170">
        <f t="shared" ca="1" si="932"/>
        <v>0</v>
      </c>
      <c r="CW170">
        <f t="shared" ca="1" si="933"/>
        <v>0</v>
      </c>
      <c r="CX170">
        <f t="shared" ca="1" si="934"/>
        <v>18.856950834133567</v>
      </c>
      <c r="CY170">
        <f t="shared" ca="1" si="935"/>
        <v>103.32324270912029</v>
      </c>
      <c r="CZ170">
        <f t="shared" ca="1" si="936"/>
        <v>0</v>
      </c>
      <c r="DA170">
        <f t="shared" ca="1" si="937"/>
        <v>0</v>
      </c>
      <c r="DB170">
        <f t="shared" ca="1" si="938"/>
        <v>0</v>
      </c>
      <c r="DC170">
        <f t="shared" ca="1" si="939"/>
        <v>-3.1597349773242569</v>
      </c>
      <c r="DD170">
        <f t="shared" ca="1" si="940"/>
        <v>-0.48068153187200663</v>
      </c>
      <c r="DE170">
        <f t="shared" ca="1" si="941"/>
        <v>-1.4190895061728366</v>
      </c>
      <c r="DF170">
        <f t="shared" ca="1" si="942"/>
        <v>-10.837737150415668</v>
      </c>
      <c r="DG170">
        <f t="shared" ca="1" si="943"/>
        <v>-6.1759995433358528</v>
      </c>
      <c r="DH170">
        <f t="shared" ca="1" si="944"/>
        <v>0</v>
      </c>
      <c r="DI170">
        <f t="shared" ca="1" si="945"/>
        <v>0.71428571428571397</v>
      </c>
      <c r="DJ170">
        <f t="shared" ca="1" si="946"/>
        <v>9.3333333333333339</v>
      </c>
      <c r="DK170">
        <f t="shared" ca="1" si="947"/>
        <v>3</v>
      </c>
      <c r="DL170">
        <f t="shared" ca="1" si="948"/>
        <v>1</v>
      </c>
      <c r="DM170">
        <f t="shared" ca="1" si="949"/>
        <v>0</v>
      </c>
      <c r="DN170">
        <f t="shared" ca="1" si="950"/>
        <v>0</v>
      </c>
      <c r="DO170">
        <f t="shared" ca="1" si="951"/>
        <v>0</v>
      </c>
      <c r="DP170">
        <f t="shared" ca="1" si="952"/>
        <v>0.33333333333333331</v>
      </c>
      <c r="DQ170">
        <f t="shared" ca="1" si="953"/>
        <v>0</v>
      </c>
      <c r="DR170">
        <f t="shared" ca="1" si="954"/>
        <v>0.33333333333333331</v>
      </c>
      <c r="DS170">
        <f t="shared" ca="1" si="955"/>
        <v>0</v>
      </c>
      <c r="DT170">
        <f t="shared" ca="1" si="956"/>
        <v>1</v>
      </c>
      <c r="DU170">
        <f t="shared" ca="1" si="957"/>
        <v>3</v>
      </c>
      <c r="DV170">
        <f t="shared" ca="1" si="958"/>
        <v>4.666666666666667</v>
      </c>
      <c r="DW170">
        <f t="shared" ca="1" si="959"/>
        <v>0</v>
      </c>
      <c r="DX170">
        <f t="shared" ca="1" si="960"/>
        <v>0</v>
      </c>
      <c r="DY170">
        <f t="shared" ca="1" si="961"/>
        <v>0</v>
      </c>
      <c r="DZ170">
        <f t="shared" ca="1" si="962"/>
        <v>0.33333333333333331</v>
      </c>
      <c r="EA170">
        <f t="shared" ca="1" si="963"/>
        <v>-4.2650666666666561</v>
      </c>
      <c r="EB170">
        <f t="shared" ca="1" si="964"/>
        <v>32.262099999999933</v>
      </c>
      <c r="EC170">
        <f t="shared" ca="1" si="965"/>
        <v>0</v>
      </c>
      <c r="ED170">
        <f t="shared" ca="1" si="966"/>
        <v>0</v>
      </c>
      <c r="EE170">
        <f t="shared" ca="1" si="967"/>
        <v>0</v>
      </c>
      <c r="EF170">
        <f t="shared" ca="1" si="968"/>
        <v>0</v>
      </c>
      <c r="EG170">
        <f t="shared" ca="1" si="969"/>
        <v>0</v>
      </c>
      <c r="EH170">
        <f t="shared" ca="1" si="970"/>
        <v>0</v>
      </c>
      <c r="EI170">
        <f t="shared" ca="1" si="971"/>
        <v>0</v>
      </c>
      <c r="EJ170">
        <f t="shared" ca="1" si="972"/>
        <v>0</v>
      </c>
      <c r="EK170">
        <f t="shared" ca="1" si="973"/>
        <v>0</v>
      </c>
      <c r="EL170">
        <f t="shared" ca="1" si="974"/>
        <v>0</v>
      </c>
      <c r="EM170">
        <f t="shared" ca="1" si="975"/>
        <v>0</v>
      </c>
      <c r="EN170">
        <f t="shared" ca="1" si="976"/>
        <v>0</v>
      </c>
      <c r="EO170">
        <f t="shared" ca="1" si="977"/>
        <v>0</v>
      </c>
      <c r="EP170">
        <f t="shared" ca="1" si="978"/>
        <v>0</v>
      </c>
      <c r="EQ170">
        <f t="shared" ca="1" si="979"/>
        <v>0</v>
      </c>
      <c r="ER170">
        <f t="shared" ca="1" si="980"/>
        <v>0</v>
      </c>
      <c r="ES170">
        <f t="shared" ca="1" si="981"/>
        <v>0</v>
      </c>
      <c r="ET170">
        <f t="shared" ca="1" si="982"/>
        <v>0</v>
      </c>
      <c r="EU170">
        <f t="shared" ca="1" si="983"/>
        <v>0</v>
      </c>
      <c r="EV170">
        <f t="shared" ca="1" si="984"/>
        <v>0</v>
      </c>
      <c r="EW170">
        <f t="shared" ca="1" si="985"/>
        <v>0</v>
      </c>
      <c r="EX170">
        <f t="shared" ca="1" si="986"/>
        <v>0</v>
      </c>
      <c r="EY170">
        <f t="shared" ca="1" si="987"/>
        <v>0</v>
      </c>
      <c r="EZ170">
        <f t="shared" ca="1" si="988"/>
        <v>0</v>
      </c>
      <c r="FA170">
        <f t="shared" ca="1" si="989"/>
        <v>0</v>
      </c>
      <c r="FB170">
        <f t="shared" ca="1" si="990"/>
        <v>0</v>
      </c>
      <c r="FC170">
        <f t="shared" ca="1" si="991"/>
        <v>0</v>
      </c>
      <c r="FD170">
        <f t="shared" ca="1" si="992"/>
        <v>0</v>
      </c>
      <c r="FE170">
        <f t="shared" ca="1" si="993"/>
        <v>0</v>
      </c>
      <c r="FF170">
        <f t="shared" ca="1" si="994"/>
        <v>0</v>
      </c>
      <c r="FG170">
        <f t="shared" ca="1" si="995"/>
        <v>0</v>
      </c>
      <c r="FH170">
        <f t="shared" ca="1" si="996"/>
        <v>0</v>
      </c>
      <c r="FI170">
        <f t="shared" ca="1" si="997"/>
        <v>0</v>
      </c>
      <c r="FJ170">
        <f t="shared" ca="1" si="998"/>
        <v>0</v>
      </c>
      <c r="FK170">
        <f t="shared" ca="1" si="999"/>
        <v>0.33333333333333331</v>
      </c>
      <c r="FL170">
        <f t="shared" ca="1" si="1000"/>
        <v>0</v>
      </c>
      <c r="FM170">
        <f t="shared" ca="1" si="1001"/>
        <v>0</v>
      </c>
      <c r="FN170">
        <f t="shared" ca="1" si="1002"/>
        <v>0</v>
      </c>
      <c r="FO170">
        <f t="shared" ca="1" si="1003"/>
        <v>0</v>
      </c>
      <c r="FP170">
        <f t="shared" ca="1" si="1004"/>
        <v>0</v>
      </c>
      <c r="FQ170">
        <f t="shared" ca="1" si="1005"/>
        <v>0</v>
      </c>
      <c r="FR170">
        <f t="shared" ca="1" si="1006"/>
        <v>0</v>
      </c>
      <c r="FS170">
        <f t="shared" ca="1" si="1007"/>
        <v>0</v>
      </c>
      <c r="FT170">
        <f t="shared" ca="1" si="1008"/>
        <v>0</v>
      </c>
      <c r="FU170">
        <f t="shared" ca="1" si="1009"/>
        <v>2</v>
      </c>
      <c r="FV170">
        <f t="shared" ca="1" si="1010"/>
        <v>0</v>
      </c>
      <c r="FW170">
        <f t="shared" ca="1" si="1011"/>
        <v>0</v>
      </c>
      <c r="FX170">
        <f t="shared" ca="1" si="1012"/>
        <v>0</v>
      </c>
      <c r="FY170">
        <f t="shared" ca="1" si="1013"/>
        <v>0</v>
      </c>
      <c r="FZ170">
        <f t="shared" ca="1" si="1014"/>
        <v>0</v>
      </c>
      <c r="GA170">
        <f t="shared" ca="1" si="1015"/>
        <v>0</v>
      </c>
      <c r="GB170">
        <f t="shared" ca="1" si="1016"/>
        <v>0</v>
      </c>
      <c r="GC170">
        <f t="shared" ca="1" si="1017"/>
        <v>0</v>
      </c>
      <c r="GD170">
        <f t="shared" ca="1" si="1018"/>
        <v>0</v>
      </c>
      <c r="GE170">
        <f t="shared" ca="1" si="1019"/>
        <v>0</v>
      </c>
      <c r="GF170">
        <f t="shared" ca="1" si="1020"/>
        <v>0</v>
      </c>
      <c r="GG170">
        <f t="shared" ca="1" si="1021"/>
        <v>0</v>
      </c>
      <c r="GH170">
        <f t="shared" ca="1" si="1022"/>
        <v>0</v>
      </c>
      <c r="GI170">
        <f t="shared" ca="1" si="1023"/>
        <v>0</v>
      </c>
      <c r="GJ170">
        <f t="shared" ca="1" si="1024"/>
        <v>0</v>
      </c>
      <c r="GK170">
        <f t="shared" ca="1" si="1025"/>
        <v>0</v>
      </c>
      <c r="GL170">
        <f t="shared" ca="1" si="1026"/>
        <v>0</v>
      </c>
      <c r="GM170">
        <f t="shared" ca="1" si="1027"/>
        <v>0</v>
      </c>
      <c r="GN170">
        <f t="shared" ca="1" si="1028"/>
        <v>0</v>
      </c>
      <c r="GO170">
        <f t="shared" ca="1" si="1029"/>
        <v>0</v>
      </c>
      <c r="GP170">
        <f t="shared" ca="1" si="1030"/>
        <v>0</v>
      </c>
      <c r="GQ170">
        <f t="shared" ca="1" si="1031"/>
        <v>0</v>
      </c>
      <c r="GR170">
        <f t="shared" ca="1" si="1032"/>
        <v>0</v>
      </c>
      <c r="GS170">
        <f t="shared" ca="1" si="1033"/>
        <v>0</v>
      </c>
      <c r="GT170">
        <f t="shared" ca="1" si="1034"/>
        <v>0</v>
      </c>
      <c r="GU170">
        <f t="shared" ca="1" si="1035"/>
        <v>0</v>
      </c>
      <c r="GV170">
        <f t="shared" ca="1" si="1036"/>
        <v>0</v>
      </c>
      <c r="GW170">
        <f t="shared" ca="1" si="1037"/>
        <v>0</v>
      </c>
      <c r="GX170">
        <f t="shared" ca="1" si="1038"/>
        <v>0</v>
      </c>
      <c r="GY170">
        <f t="shared" ca="1" si="1039"/>
        <v>1</v>
      </c>
      <c r="GZ170">
        <f t="shared" ca="1" si="1040"/>
        <v>0</v>
      </c>
      <c r="HA170">
        <f t="shared" ca="1" si="1041"/>
        <v>0</v>
      </c>
      <c r="HB170">
        <f t="shared" ca="1" si="1042"/>
        <v>0</v>
      </c>
      <c r="HC170">
        <f t="shared" ca="1" si="1043"/>
        <v>0</v>
      </c>
      <c r="HD170">
        <f t="shared" ca="1" si="1044"/>
        <v>0</v>
      </c>
      <c r="HE170">
        <f t="shared" ca="1" si="1045"/>
        <v>0</v>
      </c>
      <c r="HF170">
        <f t="shared" ca="1" si="1046"/>
        <v>0</v>
      </c>
      <c r="HG170">
        <f t="shared" ca="1" si="1047"/>
        <v>0</v>
      </c>
      <c r="HH170">
        <f t="shared" ca="1" si="1048"/>
        <v>0</v>
      </c>
      <c r="HI170">
        <f t="shared" ca="1" si="1049"/>
        <v>0</v>
      </c>
    </row>
    <row r="171" spans="2:217" x14ac:dyDescent="0.2">
      <c r="B171" s="2">
        <v>45385</v>
      </c>
      <c r="C171">
        <v>2</v>
      </c>
      <c r="D171">
        <v>1</v>
      </c>
      <c r="E171">
        <v>32</v>
      </c>
      <c r="F171">
        <v>20</v>
      </c>
      <c r="G171" s="5">
        <v>439</v>
      </c>
      <c r="H171">
        <f t="shared" ca="1" si="840"/>
        <v>6.333333333333333</v>
      </c>
      <c r="I171">
        <f t="shared" ca="1" si="841"/>
        <v>17.333333333333332</v>
      </c>
      <c r="J171">
        <f t="shared" ca="1" si="842"/>
        <v>7.6947222222222207</v>
      </c>
      <c r="K171">
        <f t="shared" ca="1" si="843"/>
        <v>-4.1484953703703633</v>
      </c>
      <c r="L171">
        <f t="shared" ca="1" si="844"/>
        <v>7.6947222222222207</v>
      </c>
      <c r="M171">
        <f t="shared" ca="1" si="845"/>
        <v>0</v>
      </c>
      <c r="N171">
        <f t="shared" ca="1" si="846"/>
        <v>0.42550398101636605</v>
      </c>
      <c r="O171">
        <f t="shared" ca="1" si="847"/>
        <v>317.71133333333268</v>
      </c>
      <c r="P171">
        <f t="shared" ca="1" si="848"/>
        <v>301.58333333333297</v>
      </c>
      <c r="Q171">
        <f t="shared" ca="1" si="849"/>
        <v>317.63609523194003</v>
      </c>
      <c r="R171">
        <f t="shared" ca="1" si="850"/>
        <v>58.666666666666664</v>
      </c>
      <c r="S171">
        <f t="shared" ca="1" si="851"/>
        <v>0</v>
      </c>
      <c r="T171">
        <f t="shared" ca="1" si="852"/>
        <v>0.34400932416079333</v>
      </c>
      <c r="U171">
        <f t="shared" ca="1" si="853"/>
        <v>-1</v>
      </c>
      <c r="V171">
        <f t="shared" ca="1" si="854"/>
        <v>1</v>
      </c>
      <c r="W171">
        <f t="shared" ca="1" si="855"/>
        <v>0.34400932416079333</v>
      </c>
      <c r="X171">
        <f t="shared" ca="1" si="856"/>
        <v>1.5185185185185135</v>
      </c>
      <c r="Y171">
        <f t="shared" ca="1" si="857"/>
        <v>2.2592592592592564</v>
      </c>
      <c r="Z171">
        <f t="shared" ca="1" si="858"/>
        <v>2.8148148148148064</v>
      </c>
      <c r="AA171">
        <f t="shared" ca="1" si="859"/>
        <v>-2.7906798166872964E-15</v>
      </c>
      <c r="AB171">
        <f t="shared" ca="1" si="860"/>
        <v>-0.23671797623411603</v>
      </c>
      <c r="AC171">
        <f t="shared" ca="1" si="861"/>
        <v>-0.70946352437533866</v>
      </c>
      <c r="AD171">
        <f t="shared" ca="1" si="862"/>
        <v>-2.7211951315289333</v>
      </c>
      <c r="AE171">
        <f t="shared" ca="1" si="863"/>
        <v>-0.68779444122275935</v>
      </c>
      <c r="AF171">
        <f t="shared" ca="1" si="864"/>
        <v>-3.3262764480586768</v>
      </c>
      <c r="AG171">
        <f t="shared" ca="1" si="865"/>
        <v>-4.3076526541951836E-16</v>
      </c>
      <c r="AH171">
        <f t="shared" ca="1" si="866"/>
        <v>-1.8905796411117566</v>
      </c>
      <c r="AI171">
        <f t="shared" ca="1" si="867"/>
        <v>3.066658944341333E-7</v>
      </c>
      <c r="AJ171">
        <f t="shared" ca="1" si="868"/>
        <v>440.04501061482506</v>
      </c>
      <c r="AK171">
        <f t="shared" ca="1" si="869"/>
        <v>19.666666666666668</v>
      </c>
      <c r="AL171">
        <f t="shared" ca="1" si="870"/>
        <v>20.243821050515297</v>
      </c>
      <c r="AM171">
        <f t="shared" ca="1" si="871"/>
        <v>7.8396515358091996</v>
      </c>
      <c r="AN171">
        <f t="shared" ca="1" si="872"/>
        <v>9.6666666666666661</v>
      </c>
      <c r="AO171">
        <f t="shared" ca="1" si="873"/>
        <v>9.4819142509165157</v>
      </c>
      <c r="AP171">
        <f t="shared" ca="1" si="874"/>
        <v>1.6402734644166366</v>
      </c>
      <c r="AQ171">
        <f t="shared" ca="1" si="875"/>
        <v>0.77847006554165266</v>
      </c>
      <c r="AR171">
        <f t="shared" ca="1" si="876"/>
        <v>0.77847006554165266</v>
      </c>
      <c r="AS171">
        <f t="shared" ca="1" si="877"/>
        <v>0.366202265916659</v>
      </c>
      <c r="AT171">
        <f t="shared" ca="1" si="878"/>
        <v>0.366202265916659</v>
      </c>
      <c r="AU171">
        <f t="shared" ca="1" si="879"/>
        <v>0.16226779962499618</v>
      </c>
      <c r="AV171">
        <f t="shared" ca="1" si="880"/>
        <v>0.16226779962499618</v>
      </c>
      <c r="AW171">
        <f t="shared" ca="1" si="881"/>
        <v>1.1766666666666665</v>
      </c>
      <c r="AX171">
        <f t="shared" ca="1" si="882"/>
        <v>20565.515993433233</v>
      </c>
      <c r="AY171">
        <f t="shared" ca="1" si="883"/>
        <v>1.5239688731696301</v>
      </c>
      <c r="AZ171">
        <f t="shared" ca="1" si="884"/>
        <v>12.626569759462603</v>
      </c>
      <c r="BA171">
        <f t="shared" ca="1" si="885"/>
        <v>12.904270617992589</v>
      </c>
      <c r="BB171">
        <f t="shared" ca="1" si="886"/>
        <v>108.91690787757084</v>
      </c>
      <c r="BC171">
        <f t="shared" ca="1" si="887"/>
        <v>45.673808600445035</v>
      </c>
      <c r="BD171">
        <f t="shared" ca="1" si="888"/>
        <v>0</v>
      </c>
      <c r="BE171">
        <f t="shared" ca="1" si="889"/>
        <v>0</v>
      </c>
      <c r="BF171">
        <f t="shared" ca="1" si="890"/>
        <v>0</v>
      </c>
      <c r="BG171">
        <f t="shared" ca="1" si="891"/>
        <v>0</v>
      </c>
      <c r="BH171">
        <f t="shared" ca="1" si="892"/>
        <v>4.2355262349845999</v>
      </c>
      <c r="BI171">
        <f t="shared" ca="1" si="893"/>
        <v>0</v>
      </c>
      <c r="BJ171">
        <f t="shared" ca="1" si="894"/>
        <v>0</v>
      </c>
      <c r="BK171">
        <f t="shared" ca="1" si="895"/>
        <v>0</v>
      </c>
      <c r="BL171">
        <f t="shared" ca="1" si="896"/>
        <v>0</v>
      </c>
      <c r="BM171">
        <f t="shared" ca="1" si="897"/>
        <v>19.438086181298967</v>
      </c>
      <c r="BN171">
        <f t="shared" ca="1" si="898"/>
        <v>12.745849802658702</v>
      </c>
      <c r="BO171">
        <f t="shared" ca="1" si="899"/>
        <v>17.042996679660067</v>
      </c>
      <c r="BP171">
        <f t="shared" ca="1" si="900"/>
        <v>9.2383767966563806</v>
      </c>
      <c r="BQ171">
        <f t="shared" ca="1" si="901"/>
        <v>67.72919606564254</v>
      </c>
      <c r="BR171">
        <f t="shared" ca="1" si="902"/>
        <v>0</v>
      </c>
      <c r="BS171">
        <f t="shared" ca="1" si="903"/>
        <v>0</v>
      </c>
      <c r="BT171">
        <f t="shared" ca="1" si="904"/>
        <v>0</v>
      </c>
      <c r="BU171">
        <f t="shared" ca="1" si="905"/>
        <v>1.96465256178769</v>
      </c>
      <c r="BV171">
        <f t="shared" ca="1" si="906"/>
        <v>32.183935983957731</v>
      </c>
      <c r="BW171">
        <f t="shared" ca="1" si="907"/>
        <v>6.4968596843159396</v>
      </c>
      <c r="BX171">
        <f t="shared" ca="1" si="908"/>
        <v>0</v>
      </c>
      <c r="BY171">
        <f t="shared" ca="1" si="909"/>
        <v>0</v>
      </c>
      <c r="BZ171">
        <f t="shared" ca="1" si="910"/>
        <v>0</v>
      </c>
      <c r="CA171">
        <f t="shared" ca="1" si="911"/>
        <v>45.673808600445035</v>
      </c>
      <c r="CB171">
        <f t="shared" ca="1" si="912"/>
        <v>0</v>
      </c>
      <c r="CC171">
        <f t="shared" ca="1" si="913"/>
        <v>0</v>
      </c>
      <c r="CD171">
        <f t="shared" ca="1" si="914"/>
        <v>0</v>
      </c>
      <c r="CE171">
        <f t="shared" ca="1" si="915"/>
        <v>6.4968596843159396</v>
      </c>
      <c r="CF171">
        <f t="shared" ca="1" si="916"/>
        <v>0</v>
      </c>
      <c r="CG171">
        <f t="shared" ca="1" si="917"/>
        <v>1.96465256178769</v>
      </c>
      <c r="CH171">
        <f t="shared" ca="1" si="918"/>
        <v>50.003797214170667</v>
      </c>
      <c r="CI171">
        <f t="shared" ca="1" si="919"/>
        <v>0</v>
      </c>
      <c r="CJ171">
        <f t="shared" ca="1" si="920"/>
        <v>4.2355262349845999</v>
      </c>
      <c r="CK171">
        <f t="shared" ca="1" si="921"/>
        <v>0</v>
      </c>
      <c r="CL171">
        <f t="shared" ca="1" si="922"/>
        <v>0</v>
      </c>
      <c r="CM171">
        <f t="shared" ca="1" si="923"/>
        <v>27.64</v>
      </c>
      <c r="CN171">
        <f t="shared" ca="1" si="924"/>
        <v>46.358189955069662</v>
      </c>
      <c r="CO171">
        <f t="shared" ca="1" si="925"/>
        <v>0</v>
      </c>
      <c r="CP171">
        <f t="shared" ca="1" si="926"/>
        <v>0</v>
      </c>
      <c r="CQ171">
        <f t="shared" ca="1" si="927"/>
        <v>39.961066875436735</v>
      </c>
      <c r="CR171">
        <f t="shared" ca="1" si="928"/>
        <v>0</v>
      </c>
      <c r="CS171">
        <f t="shared" ca="1" si="929"/>
        <v>0</v>
      </c>
      <c r="CT171">
        <f t="shared" ca="1" si="930"/>
        <v>0</v>
      </c>
      <c r="CU171">
        <f t="shared" ca="1" si="931"/>
        <v>0</v>
      </c>
      <c r="CV171">
        <f t="shared" ca="1" si="932"/>
        <v>0</v>
      </c>
      <c r="CW171">
        <f t="shared" ca="1" si="933"/>
        <v>0</v>
      </c>
      <c r="CX171">
        <f t="shared" ca="1" si="934"/>
        <v>22.055387465197398</v>
      </c>
      <c r="CY171">
        <f t="shared" ca="1" si="935"/>
        <v>117.73080333522233</v>
      </c>
      <c r="CZ171">
        <f t="shared" ca="1" si="936"/>
        <v>0</v>
      </c>
      <c r="DA171">
        <f t="shared" ca="1" si="937"/>
        <v>0</v>
      </c>
      <c r="DB171">
        <f t="shared" ca="1" si="938"/>
        <v>0</v>
      </c>
      <c r="DC171">
        <f t="shared" ca="1" si="939"/>
        <v>-3.0173955971277331</v>
      </c>
      <c r="DD171">
        <f t="shared" ca="1" si="940"/>
        <v>-1.3853009259259235</v>
      </c>
      <c r="DE171">
        <f t="shared" ca="1" si="941"/>
        <v>0</v>
      </c>
      <c r="DF171">
        <f t="shared" ca="1" si="942"/>
        <v>-17.421860355253134</v>
      </c>
      <c r="DG171">
        <f t="shared" ca="1" si="943"/>
        <v>-6.489579790249433</v>
      </c>
      <c r="DH171">
        <f t="shared" ca="1" si="944"/>
        <v>0</v>
      </c>
      <c r="DI171">
        <f t="shared" ca="1" si="945"/>
        <v>1</v>
      </c>
      <c r="DJ171">
        <f t="shared" ca="1" si="946"/>
        <v>9</v>
      </c>
      <c r="DK171">
        <f t="shared" ca="1" si="947"/>
        <v>3</v>
      </c>
      <c r="DL171">
        <f t="shared" ca="1" si="948"/>
        <v>1</v>
      </c>
      <c r="DM171">
        <f t="shared" ca="1" si="949"/>
        <v>0.33333333333333331</v>
      </c>
      <c r="DN171">
        <f t="shared" ca="1" si="950"/>
        <v>0</v>
      </c>
      <c r="DO171">
        <f t="shared" ca="1" si="951"/>
        <v>0.33333333333333331</v>
      </c>
      <c r="DP171">
        <f t="shared" ca="1" si="952"/>
        <v>0</v>
      </c>
      <c r="DQ171">
        <f t="shared" ca="1" si="953"/>
        <v>0</v>
      </c>
      <c r="DR171">
        <f t="shared" ca="1" si="954"/>
        <v>0</v>
      </c>
      <c r="DS171">
        <f t="shared" ca="1" si="955"/>
        <v>0</v>
      </c>
      <c r="DT171">
        <f t="shared" ca="1" si="956"/>
        <v>1</v>
      </c>
      <c r="DU171">
        <f t="shared" ca="1" si="957"/>
        <v>2.6666666666666665</v>
      </c>
      <c r="DV171">
        <f t="shared" ca="1" si="958"/>
        <v>4.666666666666667</v>
      </c>
      <c r="DW171">
        <f t="shared" ca="1" si="959"/>
        <v>0.33333333333333331</v>
      </c>
      <c r="DX171">
        <f t="shared" ca="1" si="960"/>
        <v>0</v>
      </c>
      <c r="DY171">
        <f t="shared" ca="1" si="961"/>
        <v>0.33333333333333331</v>
      </c>
      <c r="DZ171">
        <f t="shared" ca="1" si="962"/>
        <v>0.33333333333333331</v>
      </c>
      <c r="EA171">
        <f t="shared" ca="1" si="963"/>
        <v>-4.1847333333333232</v>
      </c>
      <c r="EB171">
        <f t="shared" ca="1" si="964"/>
        <v>32.708099999999895</v>
      </c>
      <c r="EC171">
        <f t="shared" ca="1" si="965"/>
        <v>0</v>
      </c>
      <c r="ED171">
        <f t="shared" ca="1" si="966"/>
        <v>0</v>
      </c>
      <c r="EE171">
        <f t="shared" ca="1" si="967"/>
        <v>0</v>
      </c>
      <c r="EF171">
        <f t="shared" ca="1" si="968"/>
        <v>0</v>
      </c>
      <c r="EG171">
        <f t="shared" ca="1" si="969"/>
        <v>0</v>
      </c>
      <c r="EH171">
        <f t="shared" ca="1" si="970"/>
        <v>0</v>
      </c>
      <c r="EI171">
        <f t="shared" ca="1" si="971"/>
        <v>0</v>
      </c>
      <c r="EJ171">
        <f t="shared" ca="1" si="972"/>
        <v>0</v>
      </c>
      <c r="EK171">
        <f t="shared" ca="1" si="973"/>
        <v>0</v>
      </c>
      <c r="EL171">
        <f t="shared" ca="1" si="974"/>
        <v>0</v>
      </c>
      <c r="EM171">
        <f t="shared" ca="1" si="975"/>
        <v>0</v>
      </c>
      <c r="EN171">
        <f t="shared" ca="1" si="976"/>
        <v>0</v>
      </c>
      <c r="EO171">
        <f t="shared" ca="1" si="977"/>
        <v>0</v>
      </c>
      <c r="EP171">
        <f t="shared" ca="1" si="978"/>
        <v>0</v>
      </c>
      <c r="EQ171">
        <f t="shared" ca="1" si="979"/>
        <v>0</v>
      </c>
      <c r="ER171">
        <f t="shared" ca="1" si="980"/>
        <v>0</v>
      </c>
      <c r="ES171">
        <f t="shared" ca="1" si="981"/>
        <v>0</v>
      </c>
      <c r="ET171">
        <f t="shared" ca="1" si="982"/>
        <v>0</v>
      </c>
      <c r="EU171">
        <f t="shared" ca="1" si="983"/>
        <v>0</v>
      </c>
      <c r="EV171">
        <f t="shared" ca="1" si="984"/>
        <v>0</v>
      </c>
      <c r="EW171">
        <f t="shared" ca="1" si="985"/>
        <v>0</v>
      </c>
      <c r="EX171">
        <f t="shared" ca="1" si="986"/>
        <v>0</v>
      </c>
      <c r="EY171">
        <f t="shared" ca="1" si="987"/>
        <v>0</v>
      </c>
      <c r="EZ171">
        <f t="shared" ca="1" si="988"/>
        <v>0</v>
      </c>
      <c r="FA171">
        <f t="shared" ca="1" si="989"/>
        <v>0</v>
      </c>
      <c r="FB171">
        <f t="shared" ca="1" si="990"/>
        <v>0</v>
      </c>
      <c r="FC171">
        <f t="shared" ca="1" si="991"/>
        <v>0</v>
      </c>
      <c r="FD171">
        <f t="shared" ca="1" si="992"/>
        <v>0</v>
      </c>
      <c r="FE171">
        <f t="shared" ca="1" si="993"/>
        <v>0</v>
      </c>
      <c r="FF171">
        <f t="shared" ca="1" si="994"/>
        <v>0</v>
      </c>
      <c r="FG171">
        <f t="shared" ca="1" si="995"/>
        <v>0</v>
      </c>
      <c r="FH171">
        <f t="shared" ca="1" si="996"/>
        <v>0</v>
      </c>
      <c r="FI171">
        <f t="shared" ca="1" si="997"/>
        <v>0</v>
      </c>
      <c r="FJ171">
        <f t="shared" ca="1" si="998"/>
        <v>0</v>
      </c>
      <c r="FK171">
        <f t="shared" ca="1" si="999"/>
        <v>0</v>
      </c>
      <c r="FL171">
        <f t="shared" ca="1" si="1000"/>
        <v>0</v>
      </c>
      <c r="FM171">
        <f t="shared" ca="1" si="1001"/>
        <v>0</v>
      </c>
      <c r="FN171">
        <f t="shared" ca="1" si="1002"/>
        <v>0</v>
      </c>
      <c r="FO171">
        <f t="shared" ca="1" si="1003"/>
        <v>0</v>
      </c>
      <c r="FP171">
        <f t="shared" ca="1" si="1004"/>
        <v>0</v>
      </c>
      <c r="FQ171">
        <f t="shared" ca="1" si="1005"/>
        <v>0</v>
      </c>
      <c r="FR171">
        <f t="shared" ca="1" si="1006"/>
        <v>0</v>
      </c>
      <c r="FS171">
        <f t="shared" ca="1" si="1007"/>
        <v>0</v>
      </c>
      <c r="FT171">
        <f t="shared" ca="1" si="1008"/>
        <v>0</v>
      </c>
      <c r="FU171">
        <f t="shared" ca="1" si="1009"/>
        <v>1.6666666666666667</v>
      </c>
      <c r="FV171">
        <f t="shared" ca="1" si="1010"/>
        <v>0</v>
      </c>
      <c r="FW171">
        <f t="shared" ca="1" si="1011"/>
        <v>0</v>
      </c>
      <c r="FX171">
        <f t="shared" ca="1" si="1012"/>
        <v>0</v>
      </c>
      <c r="FY171">
        <f t="shared" ca="1" si="1013"/>
        <v>0</v>
      </c>
      <c r="FZ171">
        <f t="shared" ca="1" si="1014"/>
        <v>0</v>
      </c>
      <c r="GA171">
        <f t="shared" ca="1" si="1015"/>
        <v>0</v>
      </c>
      <c r="GB171">
        <f t="shared" ca="1" si="1016"/>
        <v>0</v>
      </c>
      <c r="GC171">
        <f t="shared" ca="1" si="1017"/>
        <v>0</v>
      </c>
      <c r="GD171">
        <f t="shared" ca="1" si="1018"/>
        <v>0</v>
      </c>
      <c r="GE171">
        <f t="shared" ca="1" si="1019"/>
        <v>0</v>
      </c>
      <c r="GF171">
        <f t="shared" ca="1" si="1020"/>
        <v>0</v>
      </c>
      <c r="GG171">
        <f t="shared" ca="1" si="1021"/>
        <v>0</v>
      </c>
      <c r="GH171">
        <f t="shared" ca="1" si="1022"/>
        <v>0</v>
      </c>
      <c r="GI171">
        <f t="shared" ca="1" si="1023"/>
        <v>0</v>
      </c>
      <c r="GJ171">
        <f t="shared" ca="1" si="1024"/>
        <v>0</v>
      </c>
      <c r="GK171">
        <f t="shared" ca="1" si="1025"/>
        <v>0</v>
      </c>
      <c r="GL171">
        <f t="shared" ca="1" si="1026"/>
        <v>0</v>
      </c>
      <c r="GM171">
        <f t="shared" ca="1" si="1027"/>
        <v>0</v>
      </c>
      <c r="GN171">
        <f t="shared" ca="1" si="1028"/>
        <v>0</v>
      </c>
      <c r="GO171">
        <f t="shared" ca="1" si="1029"/>
        <v>0</v>
      </c>
      <c r="GP171">
        <f t="shared" ca="1" si="1030"/>
        <v>0</v>
      </c>
      <c r="GQ171">
        <f t="shared" ca="1" si="1031"/>
        <v>0</v>
      </c>
      <c r="GR171">
        <f t="shared" ca="1" si="1032"/>
        <v>0</v>
      </c>
      <c r="GS171">
        <f t="shared" ca="1" si="1033"/>
        <v>0</v>
      </c>
      <c r="GT171">
        <f t="shared" ca="1" si="1034"/>
        <v>0</v>
      </c>
      <c r="GU171">
        <f t="shared" ca="1" si="1035"/>
        <v>0</v>
      </c>
      <c r="GV171">
        <f t="shared" ca="1" si="1036"/>
        <v>0</v>
      </c>
      <c r="GW171">
        <f t="shared" ca="1" si="1037"/>
        <v>0</v>
      </c>
      <c r="GX171">
        <f t="shared" ca="1" si="1038"/>
        <v>0</v>
      </c>
      <c r="GY171">
        <f t="shared" ca="1" si="1039"/>
        <v>1</v>
      </c>
      <c r="GZ171">
        <f t="shared" ca="1" si="1040"/>
        <v>0</v>
      </c>
      <c r="HA171">
        <f t="shared" ca="1" si="1041"/>
        <v>0</v>
      </c>
      <c r="HB171">
        <f t="shared" ca="1" si="1042"/>
        <v>0</v>
      </c>
      <c r="HC171">
        <f t="shared" ca="1" si="1043"/>
        <v>0</v>
      </c>
      <c r="HD171">
        <f t="shared" ca="1" si="1044"/>
        <v>0</v>
      </c>
      <c r="HE171">
        <f t="shared" ca="1" si="1045"/>
        <v>0</v>
      </c>
      <c r="HF171">
        <f t="shared" ca="1" si="1046"/>
        <v>0</v>
      </c>
      <c r="HG171">
        <f t="shared" ca="1" si="1047"/>
        <v>0</v>
      </c>
      <c r="HH171">
        <f t="shared" ca="1" si="1048"/>
        <v>0</v>
      </c>
      <c r="HI171">
        <f t="shared" ca="1" si="1049"/>
        <v>0</v>
      </c>
    </row>
    <row r="172" spans="2:217" x14ac:dyDescent="0.2">
      <c r="B172" s="2">
        <v>45385</v>
      </c>
      <c r="C172">
        <v>1</v>
      </c>
      <c r="D172">
        <v>2</v>
      </c>
      <c r="E172">
        <v>32</v>
      </c>
      <c r="F172">
        <v>17</v>
      </c>
      <c r="G172" s="5">
        <v>206</v>
      </c>
      <c r="H172">
        <f t="shared" ca="1" si="840"/>
        <v>9.3333333333333339</v>
      </c>
      <c r="I172">
        <f t="shared" ca="1" si="841"/>
        <v>12.666666666666666</v>
      </c>
      <c r="J172">
        <f t="shared" ca="1" si="842"/>
        <v>7.802453703703697</v>
      </c>
      <c r="K172">
        <f t="shared" ca="1" si="843"/>
        <v>-3.51317318594104</v>
      </c>
      <c r="L172">
        <f t="shared" ca="1" si="844"/>
        <v>7.802453703703697</v>
      </c>
      <c r="M172">
        <f t="shared" ca="1" si="845"/>
        <v>0</v>
      </c>
      <c r="N172">
        <f t="shared" ca="1" si="846"/>
        <v>0.54414821202660968</v>
      </c>
      <c r="O172">
        <f t="shared" ca="1" si="847"/>
        <v>308.75499999999903</v>
      </c>
      <c r="P172">
        <f t="shared" ca="1" si="848"/>
        <v>295.315</v>
      </c>
      <c r="Q172">
        <f t="shared" ca="1" si="849"/>
        <v>308.64688795330335</v>
      </c>
      <c r="R172">
        <f t="shared" ca="1" si="850"/>
        <v>65.333333333333329</v>
      </c>
      <c r="S172">
        <f t="shared" ca="1" si="851"/>
        <v>0</v>
      </c>
      <c r="T172">
        <f t="shared" ca="1" si="852"/>
        <v>0.34419919145257033</v>
      </c>
      <c r="U172">
        <f t="shared" ca="1" si="853"/>
        <v>-1</v>
      </c>
      <c r="V172">
        <f t="shared" ca="1" si="854"/>
        <v>1</v>
      </c>
      <c r="W172">
        <f t="shared" ca="1" si="855"/>
        <v>0.34419919145257033</v>
      </c>
      <c r="X172">
        <f t="shared" ca="1" si="856"/>
        <v>1.3019943019943001</v>
      </c>
      <c r="Y172">
        <f t="shared" ca="1" si="857"/>
        <v>2.0740740740740731</v>
      </c>
      <c r="Z172">
        <f t="shared" ca="1" si="858"/>
        <v>2.8233618233618167</v>
      </c>
      <c r="AA172">
        <f t="shared" ca="1" si="859"/>
        <v>6.7341379069391989</v>
      </c>
      <c r="AB172">
        <f t="shared" ca="1" si="860"/>
        <v>-0.22555490824994498</v>
      </c>
      <c r="AC172">
        <f t="shared" ca="1" si="861"/>
        <v>-0.25997215374914079</v>
      </c>
      <c r="AD172">
        <f t="shared" ca="1" si="862"/>
        <v>-2.5332669053489032</v>
      </c>
      <c r="AE172">
        <f t="shared" ca="1" si="863"/>
        <v>-0.24982311161214935</v>
      </c>
      <c r="AF172">
        <f t="shared" ca="1" si="864"/>
        <v>-3.3037964948625103</v>
      </c>
      <c r="AG172">
        <f t="shared" ca="1" si="865"/>
        <v>1.2076100889911269E-5</v>
      </c>
      <c r="AH172">
        <f t="shared" ca="1" si="866"/>
        <v>-1.8949436787444469</v>
      </c>
      <c r="AI172">
        <f t="shared" ca="1" si="867"/>
        <v>1.276665599217487E-6</v>
      </c>
      <c r="AJ172">
        <f t="shared" ca="1" si="868"/>
        <v>703.48803567665971</v>
      </c>
      <c r="AK172">
        <f t="shared" ca="1" si="869"/>
        <v>19.015668461264134</v>
      </c>
      <c r="AL172">
        <f t="shared" ca="1" si="870"/>
        <v>18.951166226178866</v>
      </c>
      <c r="AM172">
        <f t="shared" ca="1" si="871"/>
        <v>8.4944972810806831</v>
      </c>
      <c r="AN172">
        <f t="shared" ca="1" si="872"/>
        <v>10.331195790392533</v>
      </c>
      <c r="AO172">
        <f t="shared" ca="1" si="873"/>
        <v>9.1485809175831836</v>
      </c>
      <c r="AP172">
        <f t="shared" ca="1" si="874"/>
        <v>2.6402734644166368</v>
      </c>
      <c r="AQ172">
        <f t="shared" ca="1" si="875"/>
        <v>1.6118033988749829</v>
      </c>
      <c r="AR172">
        <f t="shared" ca="1" si="876"/>
        <v>1.6118033988749829</v>
      </c>
      <c r="AS172">
        <f t="shared" ca="1" si="877"/>
        <v>1.0306694990624847</v>
      </c>
      <c r="AT172">
        <f t="shared" ca="1" si="878"/>
        <v>1.0306694990624847</v>
      </c>
      <c r="AU172">
        <f t="shared" ca="1" si="879"/>
        <v>0.62771864934374377</v>
      </c>
      <c r="AV172">
        <f t="shared" ca="1" si="880"/>
        <v>0.62771864934374377</v>
      </c>
      <c r="AW172">
        <f t="shared" ca="1" si="881"/>
        <v>6.6666666666666652E-2</v>
      </c>
      <c r="AX172">
        <f t="shared" ca="1" si="882"/>
        <v>66622.795388933024</v>
      </c>
      <c r="AY172">
        <f t="shared" ca="1" si="883"/>
        <v>2.3632940177426467</v>
      </c>
      <c r="AZ172">
        <f t="shared" ca="1" si="884"/>
        <v>8.4525651082993871</v>
      </c>
      <c r="BA172">
        <f t="shared" ca="1" si="885"/>
        <v>7.2204328440029864</v>
      </c>
      <c r="BB172">
        <f t="shared" ca="1" si="886"/>
        <v>112.94538419516699</v>
      </c>
      <c r="BC172">
        <f t="shared" ca="1" si="887"/>
        <v>37.681595225357668</v>
      </c>
      <c r="BD172">
        <f t="shared" ca="1" si="888"/>
        <v>4.3312397895439601</v>
      </c>
      <c r="BE172">
        <f t="shared" ca="1" si="889"/>
        <v>0</v>
      </c>
      <c r="BF172">
        <f t="shared" ca="1" si="890"/>
        <v>0</v>
      </c>
      <c r="BG172">
        <f t="shared" ca="1" si="891"/>
        <v>0</v>
      </c>
      <c r="BH172">
        <f t="shared" ca="1" si="892"/>
        <v>4.2355262349845999</v>
      </c>
      <c r="BI172">
        <f t="shared" ca="1" si="893"/>
        <v>0</v>
      </c>
      <c r="BJ172">
        <f t="shared" ca="1" si="894"/>
        <v>0</v>
      </c>
      <c r="BK172">
        <f t="shared" ca="1" si="895"/>
        <v>0</v>
      </c>
      <c r="BL172">
        <f t="shared" ca="1" si="896"/>
        <v>0</v>
      </c>
      <c r="BM172">
        <f t="shared" ca="1" si="897"/>
        <v>34.730534609080131</v>
      </c>
      <c r="BN172">
        <f t="shared" ca="1" si="898"/>
        <v>11.430248886839232</v>
      </c>
      <c r="BO172">
        <f t="shared" ca="1" si="899"/>
        <v>8.7350823670887934</v>
      </c>
      <c r="BP172">
        <f t="shared" ca="1" si="900"/>
        <v>11.304010269240059</v>
      </c>
      <c r="BQ172">
        <f t="shared" ca="1" si="901"/>
        <v>56.0816265407679</v>
      </c>
      <c r="BR172">
        <f t="shared" ca="1" si="902"/>
        <v>7.1816322859530004</v>
      </c>
      <c r="BS172">
        <f t="shared" ca="1" si="903"/>
        <v>0</v>
      </c>
      <c r="BT172">
        <f t="shared" ca="1" si="904"/>
        <v>0</v>
      </c>
      <c r="BU172">
        <f t="shared" ca="1" si="905"/>
        <v>0</v>
      </c>
      <c r="BV172">
        <f t="shared" ca="1" si="906"/>
        <v>15.112437030415025</v>
      </c>
      <c r="BW172">
        <f t="shared" ca="1" si="907"/>
        <v>2.16561989477198</v>
      </c>
      <c r="BX172">
        <f t="shared" ca="1" si="908"/>
        <v>31.906921630226666</v>
      </c>
      <c r="BY172">
        <f t="shared" ca="1" si="909"/>
        <v>0</v>
      </c>
      <c r="BZ172">
        <f t="shared" ca="1" si="910"/>
        <v>0</v>
      </c>
      <c r="CA172">
        <f t="shared" ca="1" si="911"/>
        <v>37.681595225357668</v>
      </c>
      <c r="CB172">
        <f t="shared" ca="1" si="912"/>
        <v>0</v>
      </c>
      <c r="CC172">
        <f t="shared" ca="1" si="913"/>
        <v>0</v>
      </c>
      <c r="CD172">
        <f t="shared" ca="1" si="914"/>
        <v>0</v>
      </c>
      <c r="CE172">
        <f t="shared" ca="1" si="915"/>
        <v>2.16561989477198</v>
      </c>
      <c r="CF172">
        <f t="shared" ca="1" si="916"/>
        <v>4.3312397895439601</v>
      </c>
      <c r="CG172">
        <f t="shared" ca="1" si="917"/>
        <v>0</v>
      </c>
      <c r="CH172">
        <f t="shared" ca="1" si="918"/>
        <v>28.654669982427965</v>
      </c>
      <c r="CI172">
        <f t="shared" ca="1" si="919"/>
        <v>28.197953969095334</v>
      </c>
      <c r="CJ172">
        <f t="shared" ca="1" si="920"/>
        <v>4.2355262349845999</v>
      </c>
      <c r="CK172">
        <f t="shared" ca="1" si="921"/>
        <v>7.1816322859530004</v>
      </c>
      <c r="CL172">
        <f t="shared" ca="1" si="922"/>
        <v>0</v>
      </c>
      <c r="CM172">
        <f t="shared" ca="1" si="923"/>
        <v>27.64</v>
      </c>
      <c r="CN172">
        <f t="shared" ca="1" si="924"/>
        <v>62.079352566375064</v>
      </c>
      <c r="CO172">
        <f t="shared" ca="1" si="925"/>
        <v>0</v>
      </c>
      <c r="CP172">
        <f t="shared" ca="1" si="926"/>
        <v>0</v>
      </c>
      <c r="CQ172">
        <f t="shared" ca="1" si="927"/>
        <v>31.968853500349368</v>
      </c>
      <c r="CR172">
        <f t="shared" ca="1" si="928"/>
        <v>0</v>
      </c>
      <c r="CS172">
        <f t="shared" ca="1" si="929"/>
        <v>0</v>
      </c>
      <c r="CT172">
        <f t="shared" ca="1" si="930"/>
        <v>0</v>
      </c>
      <c r="CU172">
        <f t="shared" ca="1" si="931"/>
        <v>0</v>
      </c>
      <c r="CV172">
        <f t="shared" ca="1" si="932"/>
        <v>0</v>
      </c>
      <c r="CW172">
        <f t="shared" ca="1" si="933"/>
        <v>0</v>
      </c>
      <c r="CX172">
        <f t="shared" ca="1" si="934"/>
        <v>18.400031315410132</v>
      </c>
      <c r="CY172">
        <f t="shared" ca="1" si="935"/>
        <v>100.15461770124693</v>
      </c>
      <c r="CZ172">
        <f t="shared" ca="1" si="936"/>
        <v>0</v>
      </c>
      <c r="DA172">
        <f t="shared" ca="1" si="937"/>
        <v>0</v>
      </c>
      <c r="DB172">
        <f t="shared" ca="1" si="938"/>
        <v>-0.69408950617283338</v>
      </c>
      <c r="DC172">
        <f t="shared" ca="1" si="939"/>
        <v>-3.2488015715545431</v>
      </c>
      <c r="DD172">
        <f t="shared" ca="1" si="940"/>
        <v>0</v>
      </c>
      <c r="DE172">
        <f t="shared" ca="1" si="941"/>
        <v>-3.4887144116906001</v>
      </c>
      <c r="DF172">
        <f t="shared" ca="1" si="942"/>
        <v>-5.418868575207834</v>
      </c>
      <c r="DG172">
        <f t="shared" ca="1" si="943"/>
        <v>-4.6930325255102039</v>
      </c>
      <c r="DH172">
        <f t="shared" ca="1" si="944"/>
        <v>0</v>
      </c>
      <c r="DI172">
        <f t="shared" ca="1" si="945"/>
        <v>0.39393939393939398</v>
      </c>
      <c r="DJ172">
        <f t="shared" ca="1" si="946"/>
        <v>11.666666666666666</v>
      </c>
      <c r="DK172">
        <f t="shared" ca="1" si="947"/>
        <v>3</v>
      </c>
      <c r="DL172">
        <f t="shared" ca="1" si="948"/>
        <v>1</v>
      </c>
      <c r="DM172">
        <f t="shared" ca="1" si="949"/>
        <v>0</v>
      </c>
      <c r="DN172">
        <f t="shared" ca="1" si="950"/>
        <v>0</v>
      </c>
      <c r="DO172">
        <f t="shared" ca="1" si="951"/>
        <v>0</v>
      </c>
      <c r="DP172">
        <f t="shared" ca="1" si="952"/>
        <v>1.3333333333333333</v>
      </c>
      <c r="DQ172">
        <f t="shared" ca="1" si="953"/>
        <v>0</v>
      </c>
      <c r="DR172">
        <f t="shared" ca="1" si="954"/>
        <v>1.3333333333333333</v>
      </c>
      <c r="DS172">
        <f t="shared" ca="1" si="955"/>
        <v>0</v>
      </c>
      <c r="DT172">
        <f t="shared" ca="1" si="956"/>
        <v>1</v>
      </c>
      <c r="DU172">
        <f t="shared" ca="1" si="957"/>
        <v>2.3333333333333335</v>
      </c>
      <c r="DV172">
        <f t="shared" ca="1" si="958"/>
        <v>3.3333333333333335</v>
      </c>
      <c r="DW172">
        <f t="shared" ca="1" si="959"/>
        <v>0</v>
      </c>
      <c r="DX172">
        <f t="shared" ca="1" si="960"/>
        <v>0</v>
      </c>
      <c r="DY172">
        <f t="shared" ca="1" si="961"/>
        <v>0</v>
      </c>
      <c r="DZ172">
        <f t="shared" ca="1" si="962"/>
        <v>1.3333333333333333</v>
      </c>
      <c r="EA172">
        <f t="shared" ca="1" si="963"/>
        <v>-2.6706666666666568</v>
      </c>
      <c r="EB172">
        <f t="shared" ca="1" si="964"/>
        <v>44.325766666666631</v>
      </c>
      <c r="EC172">
        <f t="shared" ca="1" si="965"/>
        <v>0</v>
      </c>
      <c r="ED172">
        <f t="shared" ca="1" si="966"/>
        <v>0</v>
      </c>
      <c r="EE172">
        <f t="shared" ca="1" si="967"/>
        <v>0</v>
      </c>
      <c r="EF172">
        <f t="shared" ca="1" si="968"/>
        <v>0</v>
      </c>
      <c r="EG172">
        <f t="shared" ca="1" si="969"/>
        <v>0</v>
      </c>
      <c r="EH172">
        <f t="shared" ca="1" si="970"/>
        <v>0</v>
      </c>
      <c r="EI172">
        <f t="shared" ca="1" si="971"/>
        <v>0</v>
      </c>
      <c r="EJ172">
        <f t="shared" ca="1" si="972"/>
        <v>0</v>
      </c>
      <c r="EK172">
        <f t="shared" ca="1" si="973"/>
        <v>0</v>
      </c>
      <c r="EL172">
        <f t="shared" ca="1" si="974"/>
        <v>0</v>
      </c>
      <c r="EM172">
        <f t="shared" ca="1" si="975"/>
        <v>0</v>
      </c>
      <c r="EN172">
        <f t="shared" ca="1" si="976"/>
        <v>0</v>
      </c>
      <c r="EO172">
        <f t="shared" ca="1" si="977"/>
        <v>0</v>
      </c>
      <c r="EP172">
        <f t="shared" ca="1" si="978"/>
        <v>0</v>
      </c>
      <c r="EQ172">
        <f t="shared" ca="1" si="979"/>
        <v>0</v>
      </c>
      <c r="ER172">
        <f t="shared" ca="1" si="980"/>
        <v>0</v>
      </c>
      <c r="ES172">
        <f t="shared" ca="1" si="981"/>
        <v>0</v>
      </c>
      <c r="ET172">
        <f t="shared" ca="1" si="982"/>
        <v>0</v>
      </c>
      <c r="EU172">
        <f t="shared" ca="1" si="983"/>
        <v>0</v>
      </c>
      <c r="EV172">
        <f t="shared" ca="1" si="984"/>
        <v>0</v>
      </c>
      <c r="EW172">
        <f t="shared" ca="1" si="985"/>
        <v>0</v>
      </c>
      <c r="EX172">
        <f t="shared" ca="1" si="986"/>
        <v>0</v>
      </c>
      <c r="EY172">
        <f t="shared" ca="1" si="987"/>
        <v>0</v>
      </c>
      <c r="EZ172">
        <f t="shared" ca="1" si="988"/>
        <v>0</v>
      </c>
      <c r="FA172">
        <f t="shared" ca="1" si="989"/>
        <v>0</v>
      </c>
      <c r="FB172">
        <f t="shared" ca="1" si="990"/>
        <v>0</v>
      </c>
      <c r="FC172">
        <f t="shared" ca="1" si="991"/>
        <v>0</v>
      </c>
      <c r="FD172">
        <f t="shared" ca="1" si="992"/>
        <v>0</v>
      </c>
      <c r="FE172">
        <f t="shared" ca="1" si="993"/>
        <v>0</v>
      </c>
      <c r="FF172">
        <f t="shared" ca="1" si="994"/>
        <v>0</v>
      </c>
      <c r="FG172">
        <f t="shared" ca="1" si="995"/>
        <v>0</v>
      </c>
      <c r="FH172">
        <f t="shared" ca="1" si="996"/>
        <v>0</v>
      </c>
      <c r="FI172">
        <f t="shared" ca="1" si="997"/>
        <v>0</v>
      </c>
      <c r="FJ172">
        <f t="shared" ca="1" si="998"/>
        <v>0</v>
      </c>
      <c r="FK172">
        <f t="shared" ca="1" si="999"/>
        <v>1.3333333333333333</v>
      </c>
      <c r="FL172">
        <f t="shared" ca="1" si="1000"/>
        <v>0</v>
      </c>
      <c r="FM172">
        <f t="shared" ca="1" si="1001"/>
        <v>0.66666666666666663</v>
      </c>
      <c r="FN172">
        <f t="shared" ca="1" si="1002"/>
        <v>0</v>
      </c>
      <c r="FO172">
        <f t="shared" ca="1" si="1003"/>
        <v>0</v>
      </c>
      <c r="FP172">
        <f t="shared" ca="1" si="1004"/>
        <v>0</v>
      </c>
      <c r="FQ172">
        <f t="shared" ca="1" si="1005"/>
        <v>0</v>
      </c>
      <c r="FR172">
        <f t="shared" ca="1" si="1006"/>
        <v>0</v>
      </c>
      <c r="FS172">
        <f t="shared" ca="1" si="1007"/>
        <v>0</v>
      </c>
      <c r="FT172">
        <f t="shared" ca="1" si="1008"/>
        <v>0</v>
      </c>
      <c r="FU172">
        <f t="shared" ca="1" si="1009"/>
        <v>1.3333333333333333</v>
      </c>
      <c r="FV172">
        <f t="shared" ca="1" si="1010"/>
        <v>0</v>
      </c>
      <c r="FW172">
        <f t="shared" ca="1" si="1011"/>
        <v>0</v>
      </c>
      <c r="FX172">
        <f t="shared" ca="1" si="1012"/>
        <v>0</v>
      </c>
      <c r="FY172">
        <f t="shared" ca="1" si="1013"/>
        <v>0</v>
      </c>
      <c r="FZ172">
        <f t="shared" ca="1" si="1014"/>
        <v>0</v>
      </c>
      <c r="GA172">
        <f t="shared" ca="1" si="1015"/>
        <v>0</v>
      </c>
      <c r="GB172">
        <f t="shared" ca="1" si="1016"/>
        <v>0</v>
      </c>
      <c r="GC172">
        <f t="shared" ca="1" si="1017"/>
        <v>0</v>
      </c>
      <c r="GD172">
        <f t="shared" ca="1" si="1018"/>
        <v>0</v>
      </c>
      <c r="GE172">
        <f t="shared" ca="1" si="1019"/>
        <v>0</v>
      </c>
      <c r="GF172">
        <f t="shared" ca="1" si="1020"/>
        <v>0</v>
      </c>
      <c r="GG172">
        <f t="shared" ca="1" si="1021"/>
        <v>0</v>
      </c>
      <c r="GH172">
        <f t="shared" ca="1" si="1022"/>
        <v>0</v>
      </c>
      <c r="GI172">
        <f t="shared" ca="1" si="1023"/>
        <v>0</v>
      </c>
      <c r="GJ172">
        <f t="shared" ca="1" si="1024"/>
        <v>0</v>
      </c>
      <c r="GK172">
        <f t="shared" ca="1" si="1025"/>
        <v>0</v>
      </c>
      <c r="GL172">
        <f t="shared" ca="1" si="1026"/>
        <v>0</v>
      </c>
      <c r="GM172">
        <f t="shared" ca="1" si="1027"/>
        <v>0</v>
      </c>
      <c r="GN172">
        <f t="shared" ca="1" si="1028"/>
        <v>0</v>
      </c>
      <c r="GO172">
        <f t="shared" ca="1" si="1029"/>
        <v>0</v>
      </c>
      <c r="GP172">
        <f t="shared" ca="1" si="1030"/>
        <v>0</v>
      </c>
      <c r="GQ172">
        <f t="shared" ca="1" si="1031"/>
        <v>0</v>
      </c>
      <c r="GR172">
        <f t="shared" ca="1" si="1032"/>
        <v>0</v>
      </c>
      <c r="GS172">
        <f t="shared" ca="1" si="1033"/>
        <v>0</v>
      </c>
      <c r="GT172">
        <f t="shared" ca="1" si="1034"/>
        <v>0</v>
      </c>
      <c r="GU172">
        <f t="shared" ca="1" si="1035"/>
        <v>0</v>
      </c>
      <c r="GV172">
        <f t="shared" ca="1" si="1036"/>
        <v>0</v>
      </c>
      <c r="GW172">
        <f t="shared" ca="1" si="1037"/>
        <v>0</v>
      </c>
      <c r="GX172">
        <f t="shared" ca="1" si="1038"/>
        <v>0</v>
      </c>
      <c r="GY172">
        <f t="shared" ca="1" si="1039"/>
        <v>1</v>
      </c>
      <c r="GZ172">
        <f t="shared" ca="1" si="1040"/>
        <v>0</v>
      </c>
      <c r="HA172">
        <f t="shared" ca="1" si="1041"/>
        <v>0</v>
      </c>
      <c r="HB172">
        <f t="shared" ca="1" si="1042"/>
        <v>0</v>
      </c>
      <c r="HC172">
        <f t="shared" ca="1" si="1043"/>
        <v>0</v>
      </c>
      <c r="HD172">
        <f t="shared" ca="1" si="1044"/>
        <v>0</v>
      </c>
      <c r="HE172">
        <f t="shared" ca="1" si="1045"/>
        <v>0</v>
      </c>
      <c r="HF172">
        <f t="shared" ca="1" si="1046"/>
        <v>0</v>
      </c>
      <c r="HG172">
        <f t="shared" ca="1" si="1047"/>
        <v>0</v>
      </c>
      <c r="HH172">
        <f t="shared" ca="1" si="1048"/>
        <v>0</v>
      </c>
      <c r="HI172">
        <f t="shared" ca="1" si="1049"/>
        <v>0</v>
      </c>
    </row>
    <row r="173" spans="2:217" x14ac:dyDescent="0.2">
      <c r="B173" s="2">
        <v>45385</v>
      </c>
      <c r="C173">
        <v>1</v>
      </c>
      <c r="D173">
        <v>2</v>
      </c>
      <c r="E173">
        <v>32</v>
      </c>
      <c r="F173">
        <v>18</v>
      </c>
      <c r="G173" s="5">
        <v>78</v>
      </c>
      <c r="H173">
        <f t="shared" ca="1" si="840"/>
        <v>9.3333333333333339</v>
      </c>
      <c r="I173">
        <f t="shared" ca="1" si="841"/>
        <v>12.666666666666666</v>
      </c>
      <c r="J173">
        <f t="shared" ca="1" si="842"/>
        <v>7.887222222222217</v>
      </c>
      <c r="K173">
        <f t="shared" ca="1" si="843"/>
        <v>-3.5055299666162738</v>
      </c>
      <c r="L173">
        <f t="shared" ca="1" si="844"/>
        <v>7.887222222222217</v>
      </c>
      <c r="M173">
        <f t="shared" ca="1" si="845"/>
        <v>0</v>
      </c>
      <c r="N173">
        <f t="shared" ca="1" si="846"/>
        <v>0.54414821202660968</v>
      </c>
      <c r="O173">
        <f t="shared" ca="1" si="847"/>
        <v>308.75499999999903</v>
      </c>
      <c r="P173">
        <f t="shared" ca="1" si="848"/>
        <v>295.315</v>
      </c>
      <c r="Q173">
        <f t="shared" ca="1" si="849"/>
        <v>308.64688795330335</v>
      </c>
      <c r="R173">
        <f t="shared" ca="1" si="850"/>
        <v>65.333333333333329</v>
      </c>
      <c r="S173">
        <f t="shared" ca="1" si="851"/>
        <v>0</v>
      </c>
      <c r="T173">
        <f t="shared" ca="1" si="852"/>
        <v>0.34419900672403364</v>
      </c>
      <c r="U173">
        <f t="shared" ca="1" si="853"/>
        <v>-1</v>
      </c>
      <c r="V173">
        <f t="shared" ca="1" si="854"/>
        <v>1</v>
      </c>
      <c r="W173">
        <f t="shared" ca="1" si="855"/>
        <v>0.34419900672403364</v>
      </c>
      <c r="X173">
        <f t="shared" ca="1" si="856"/>
        <v>1.3019943019943001</v>
      </c>
      <c r="Y173">
        <f t="shared" ca="1" si="857"/>
        <v>2.0740740740740731</v>
      </c>
      <c r="Z173">
        <f t="shared" ca="1" si="858"/>
        <v>2.7720797720797634</v>
      </c>
      <c r="AA173">
        <f t="shared" ca="1" si="859"/>
        <v>6.7553632165815323</v>
      </c>
      <c r="AB173">
        <f t="shared" ca="1" si="860"/>
        <v>-0.22555824187011234</v>
      </c>
      <c r="AC173">
        <f t="shared" ca="1" si="861"/>
        <v>-0.25997215374914062</v>
      </c>
      <c r="AD173">
        <f t="shared" ca="1" si="862"/>
        <v>-2.5335860601802698</v>
      </c>
      <c r="AE173">
        <f t="shared" ca="1" si="863"/>
        <v>-0.24982311161214935</v>
      </c>
      <c r="AF173">
        <f t="shared" ca="1" si="864"/>
        <v>-3.303935204273543</v>
      </c>
      <c r="AG173">
        <f t="shared" ca="1" si="865"/>
        <v>1.0554985229029537E-5</v>
      </c>
      <c r="AH173">
        <f t="shared" ca="1" si="866"/>
        <v>-1.8949873320270598</v>
      </c>
      <c r="AI173">
        <f t="shared" ca="1" si="867"/>
        <v>1.2766655558842131E-6</v>
      </c>
      <c r="AJ173">
        <f t="shared" ca="1" si="868"/>
        <v>708.98803567665971</v>
      </c>
      <c r="AK173">
        <f t="shared" ca="1" si="869"/>
        <v>19.015668461264134</v>
      </c>
      <c r="AL173">
        <f t="shared" ca="1" si="870"/>
        <v>18.951166226178866</v>
      </c>
      <c r="AM173">
        <f t="shared" ca="1" si="871"/>
        <v>8.4944972810806831</v>
      </c>
      <c r="AN173">
        <f t="shared" ca="1" si="872"/>
        <v>10.331195790392533</v>
      </c>
      <c r="AO173">
        <f t="shared" ca="1" si="873"/>
        <v>9.1485809175831836</v>
      </c>
      <c r="AP173">
        <f t="shared" ca="1" si="874"/>
        <v>2.6402734644166368</v>
      </c>
      <c r="AQ173">
        <f t="shared" ca="1" si="875"/>
        <v>1.6118033988749829</v>
      </c>
      <c r="AR173">
        <f t="shared" ca="1" si="876"/>
        <v>1.6118033988749829</v>
      </c>
      <c r="AS173">
        <f t="shared" ca="1" si="877"/>
        <v>0.9890028323958181</v>
      </c>
      <c r="AT173">
        <f t="shared" ca="1" si="878"/>
        <v>0.9890028323958181</v>
      </c>
      <c r="AU173">
        <f t="shared" ca="1" si="879"/>
        <v>0.58825141619791177</v>
      </c>
      <c r="AV173">
        <f t="shared" ca="1" si="880"/>
        <v>0.58825141619791177</v>
      </c>
      <c r="AW173">
        <f t="shared" ca="1" si="881"/>
        <v>6.6666666666666652E-2</v>
      </c>
      <c r="AX173">
        <f t="shared" ca="1" si="882"/>
        <v>65610.639936262756</v>
      </c>
      <c r="AY173">
        <f t="shared" ca="1" si="883"/>
        <v>2.3632940177426467</v>
      </c>
      <c r="AZ173">
        <f t="shared" ca="1" si="884"/>
        <v>8.4525651082993871</v>
      </c>
      <c r="BA173">
        <f t="shared" ca="1" si="885"/>
        <v>7.3482266046416873</v>
      </c>
      <c r="BB173">
        <f t="shared" ca="1" si="886"/>
        <v>112.94538419516699</v>
      </c>
      <c r="BC173">
        <f t="shared" ca="1" si="887"/>
        <v>37.681595225357668</v>
      </c>
      <c r="BD173">
        <f t="shared" ca="1" si="888"/>
        <v>0</v>
      </c>
      <c r="BE173">
        <f t="shared" ca="1" si="889"/>
        <v>0</v>
      </c>
      <c r="BF173">
        <f t="shared" ca="1" si="890"/>
        <v>0</v>
      </c>
      <c r="BG173">
        <f t="shared" ca="1" si="891"/>
        <v>0</v>
      </c>
      <c r="BH173">
        <f t="shared" ca="1" si="892"/>
        <v>4.2355262349845999</v>
      </c>
      <c r="BI173">
        <f t="shared" ca="1" si="893"/>
        <v>0</v>
      </c>
      <c r="BJ173">
        <f t="shared" ca="1" si="894"/>
        <v>0</v>
      </c>
      <c r="BK173">
        <f t="shared" ca="1" si="895"/>
        <v>0</v>
      </c>
      <c r="BL173">
        <f t="shared" ca="1" si="896"/>
        <v>0</v>
      </c>
      <c r="BM173">
        <f t="shared" ca="1" si="897"/>
        <v>30.702255470637933</v>
      </c>
      <c r="BN173">
        <f t="shared" ca="1" si="898"/>
        <v>15.458528025281433</v>
      </c>
      <c r="BO173">
        <f t="shared" ca="1" si="899"/>
        <v>8.7350823670887934</v>
      </c>
      <c r="BP173">
        <f t="shared" ca="1" si="900"/>
        <v>15.635250058784061</v>
      </c>
      <c r="BQ173">
        <f t="shared" ca="1" si="901"/>
        <v>56.0816265407679</v>
      </c>
      <c r="BR173">
        <f t="shared" ca="1" si="902"/>
        <v>7.1816322859530004</v>
      </c>
      <c r="BS173">
        <f t="shared" ca="1" si="903"/>
        <v>0</v>
      </c>
      <c r="BT173">
        <f t="shared" ca="1" si="904"/>
        <v>0</v>
      </c>
      <c r="BU173">
        <f t="shared" ca="1" si="905"/>
        <v>0</v>
      </c>
      <c r="BV173">
        <f t="shared" ca="1" si="906"/>
        <v>15.112437030415025</v>
      </c>
      <c r="BW173">
        <f t="shared" ca="1" si="907"/>
        <v>2.16561989477198</v>
      </c>
      <c r="BX173">
        <f t="shared" ca="1" si="908"/>
        <v>31.906921630226666</v>
      </c>
      <c r="BY173">
        <f t="shared" ca="1" si="909"/>
        <v>0</v>
      </c>
      <c r="BZ173">
        <f t="shared" ca="1" si="910"/>
        <v>0</v>
      </c>
      <c r="CA173">
        <f t="shared" ca="1" si="911"/>
        <v>37.681595225357668</v>
      </c>
      <c r="CB173">
        <f t="shared" ca="1" si="912"/>
        <v>0</v>
      </c>
      <c r="CC173">
        <f t="shared" ca="1" si="913"/>
        <v>0</v>
      </c>
      <c r="CD173">
        <f t="shared" ca="1" si="914"/>
        <v>0</v>
      </c>
      <c r="CE173">
        <f t="shared" ca="1" si="915"/>
        <v>2.16561989477198</v>
      </c>
      <c r="CF173">
        <f t="shared" ca="1" si="916"/>
        <v>4.3312397895439601</v>
      </c>
      <c r="CG173">
        <f t="shared" ca="1" si="917"/>
        <v>0</v>
      </c>
      <c r="CH173">
        <f t="shared" ca="1" si="918"/>
        <v>28.654669982427965</v>
      </c>
      <c r="CI173">
        <f t="shared" ca="1" si="919"/>
        <v>28.197953969095334</v>
      </c>
      <c r="CJ173">
        <f t="shared" ca="1" si="920"/>
        <v>4.2355262349845999</v>
      </c>
      <c r="CK173">
        <f t="shared" ca="1" si="921"/>
        <v>7.1816322859530004</v>
      </c>
      <c r="CL173">
        <f t="shared" ca="1" si="922"/>
        <v>0</v>
      </c>
      <c r="CM173">
        <f t="shared" ca="1" si="923"/>
        <v>27.64</v>
      </c>
      <c r="CN173">
        <f t="shared" ca="1" si="924"/>
        <v>62.079352566375064</v>
      </c>
      <c r="CO173">
        <f t="shared" ca="1" si="925"/>
        <v>0</v>
      </c>
      <c r="CP173">
        <f t="shared" ca="1" si="926"/>
        <v>0</v>
      </c>
      <c r="CQ173">
        <f t="shared" ca="1" si="927"/>
        <v>31.968853500349368</v>
      </c>
      <c r="CR173">
        <f t="shared" ca="1" si="928"/>
        <v>0</v>
      </c>
      <c r="CS173">
        <f t="shared" ca="1" si="929"/>
        <v>0</v>
      </c>
      <c r="CT173">
        <f t="shared" ca="1" si="930"/>
        <v>0</v>
      </c>
      <c r="CU173">
        <f t="shared" ca="1" si="931"/>
        <v>0</v>
      </c>
      <c r="CV173">
        <f t="shared" ca="1" si="932"/>
        <v>0</v>
      </c>
      <c r="CW173">
        <f t="shared" ca="1" si="933"/>
        <v>0</v>
      </c>
      <c r="CX173">
        <f t="shared" ca="1" si="934"/>
        <v>18.400031315410132</v>
      </c>
      <c r="CY173">
        <f t="shared" ca="1" si="935"/>
        <v>100.00544938114113</v>
      </c>
      <c r="CZ173">
        <f t="shared" ca="1" si="936"/>
        <v>0</v>
      </c>
      <c r="DA173">
        <f t="shared" ca="1" si="937"/>
        <v>0</v>
      </c>
      <c r="DB173">
        <f t="shared" ca="1" si="938"/>
        <v>-0.59079207608969464</v>
      </c>
      <c r="DC173">
        <f t="shared" ca="1" si="939"/>
        <v>-3.2811465157050432</v>
      </c>
      <c r="DD173">
        <f t="shared" ca="1" si="940"/>
        <v>0</v>
      </c>
      <c r="DE173">
        <f t="shared" ca="1" si="941"/>
        <v>-3.4181417968421868</v>
      </c>
      <c r="DF173">
        <f t="shared" ca="1" si="942"/>
        <v>-5.418868575207834</v>
      </c>
      <c r="DG173">
        <f t="shared" ca="1" si="943"/>
        <v>-4.6853893061854359</v>
      </c>
      <c r="DH173">
        <f t="shared" ca="1" si="944"/>
        <v>0</v>
      </c>
      <c r="DI173">
        <f t="shared" ca="1" si="945"/>
        <v>0.39393939393939398</v>
      </c>
      <c r="DJ173">
        <f t="shared" ca="1" si="946"/>
        <v>11.666666666666666</v>
      </c>
      <c r="DK173">
        <f t="shared" ca="1" si="947"/>
        <v>3</v>
      </c>
      <c r="DL173">
        <f t="shared" ca="1" si="948"/>
        <v>1</v>
      </c>
      <c r="DM173">
        <f t="shared" ca="1" si="949"/>
        <v>0</v>
      </c>
      <c r="DN173">
        <f t="shared" ca="1" si="950"/>
        <v>0</v>
      </c>
      <c r="DO173">
        <f t="shared" ca="1" si="951"/>
        <v>0</v>
      </c>
      <c r="DP173">
        <f t="shared" ca="1" si="952"/>
        <v>1.3333333333333333</v>
      </c>
      <c r="DQ173">
        <f t="shared" ca="1" si="953"/>
        <v>0</v>
      </c>
      <c r="DR173">
        <f t="shared" ca="1" si="954"/>
        <v>1.3333333333333333</v>
      </c>
      <c r="DS173">
        <f t="shared" ca="1" si="955"/>
        <v>0</v>
      </c>
      <c r="DT173">
        <f t="shared" ca="1" si="956"/>
        <v>1</v>
      </c>
      <c r="DU173">
        <f t="shared" ca="1" si="957"/>
        <v>2.3333333333333335</v>
      </c>
      <c r="DV173">
        <f t="shared" ca="1" si="958"/>
        <v>3.3333333333333335</v>
      </c>
      <c r="DW173">
        <f t="shared" ca="1" si="959"/>
        <v>0</v>
      </c>
      <c r="DX173">
        <f t="shared" ca="1" si="960"/>
        <v>0</v>
      </c>
      <c r="DY173">
        <f t="shared" ca="1" si="961"/>
        <v>0</v>
      </c>
      <c r="DZ173">
        <f t="shared" ca="1" si="962"/>
        <v>1.3333333333333333</v>
      </c>
      <c r="EA173">
        <f t="shared" ca="1" si="963"/>
        <v>-2.6706666666666568</v>
      </c>
      <c r="EB173">
        <f t="shared" ca="1" si="964"/>
        <v>44.325766666666631</v>
      </c>
      <c r="EC173">
        <f t="shared" ca="1" si="965"/>
        <v>0</v>
      </c>
      <c r="ED173">
        <f t="shared" ca="1" si="966"/>
        <v>0</v>
      </c>
      <c r="EE173">
        <f t="shared" ca="1" si="967"/>
        <v>0</v>
      </c>
      <c r="EF173">
        <f t="shared" ca="1" si="968"/>
        <v>0</v>
      </c>
      <c r="EG173">
        <f t="shared" ca="1" si="969"/>
        <v>0</v>
      </c>
      <c r="EH173">
        <f t="shared" ca="1" si="970"/>
        <v>0</v>
      </c>
      <c r="EI173">
        <f t="shared" ca="1" si="971"/>
        <v>0</v>
      </c>
      <c r="EJ173">
        <f t="shared" ca="1" si="972"/>
        <v>0</v>
      </c>
      <c r="EK173">
        <f t="shared" ca="1" si="973"/>
        <v>0</v>
      </c>
      <c r="EL173">
        <f t="shared" ca="1" si="974"/>
        <v>0</v>
      </c>
      <c r="EM173">
        <f t="shared" ca="1" si="975"/>
        <v>0</v>
      </c>
      <c r="EN173">
        <f t="shared" ca="1" si="976"/>
        <v>0</v>
      </c>
      <c r="EO173">
        <f t="shared" ca="1" si="977"/>
        <v>0</v>
      </c>
      <c r="EP173">
        <f t="shared" ca="1" si="978"/>
        <v>0</v>
      </c>
      <c r="EQ173">
        <f t="shared" ca="1" si="979"/>
        <v>0</v>
      </c>
      <c r="ER173">
        <f t="shared" ca="1" si="980"/>
        <v>0</v>
      </c>
      <c r="ES173">
        <f t="shared" ca="1" si="981"/>
        <v>0</v>
      </c>
      <c r="ET173">
        <f t="shared" ca="1" si="982"/>
        <v>0</v>
      </c>
      <c r="EU173">
        <f t="shared" ca="1" si="983"/>
        <v>0</v>
      </c>
      <c r="EV173">
        <f t="shared" ca="1" si="984"/>
        <v>0</v>
      </c>
      <c r="EW173">
        <f t="shared" ca="1" si="985"/>
        <v>0</v>
      </c>
      <c r="EX173">
        <f t="shared" ca="1" si="986"/>
        <v>0</v>
      </c>
      <c r="EY173">
        <f t="shared" ca="1" si="987"/>
        <v>0</v>
      </c>
      <c r="EZ173">
        <f t="shared" ca="1" si="988"/>
        <v>0</v>
      </c>
      <c r="FA173">
        <f t="shared" ca="1" si="989"/>
        <v>0</v>
      </c>
      <c r="FB173">
        <f t="shared" ca="1" si="990"/>
        <v>0</v>
      </c>
      <c r="FC173">
        <f t="shared" ca="1" si="991"/>
        <v>0</v>
      </c>
      <c r="FD173">
        <f t="shared" ca="1" si="992"/>
        <v>0</v>
      </c>
      <c r="FE173">
        <f t="shared" ca="1" si="993"/>
        <v>0</v>
      </c>
      <c r="FF173">
        <f t="shared" ca="1" si="994"/>
        <v>0</v>
      </c>
      <c r="FG173">
        <f t="shared" ca="1" si="995"/>
        <v>0</v>
      </c>
      <c r="FH173">
        <f t="shared" ca="1" si="996"/>
        <v>0</v>
      </c>
      <c r="FI173">
        <f t="shared" ca="1" si="997"/>
        <v>0</v>
      </c>
      <c r="FJ173">
        <f t="shared" ca="1" si="998"/>
        <v>0</v>
      </c>
      <c r="FK173">
        <f t="shared" ca="1" si="999"/>
        <v>1.3333333333333333</v>
      </c>
      <c r="FL173">
        <f t="shared" ca="1" si="1000"/>
        <v>0</v>
      </c>
      <c r="FM173">
        <f t="shared" ca="1" si="1001"/>
        <v>0.66666666666666663</v>
      </c>
      <c r="FN173">
        <f t="shared" ca="1" si="1002"/>
        <v>0</v>
      </c>
      <c r="FO173">
        <f t="shared" ca="1" si="1003"/>
        <v>0</v>
      </c>
      <c r="FP173">
        <f t="shared" ca="1" si="1004"/>
        <v>0</v>
      </c>
      <c r="FQ173">
        <f t="shared" ca="1" si="1005"/>
        <v>0</v>
      </c>
      <c r="FR173">
        <f t="shared" ca="1" si="1006"/>
        <v>0</v>
      </c>
      <c r="FS173">
        <f t="shared" ca="1" si="1007"/>
        <v>0</v>
      </c>
      <c r="FT173">
        <f t="shared" ca="1" si="1008"/>
        <v>0</v>
      </c>
      <c r="FU173">
        <f t="shared" ca="1" si="1009"/>
        <v>1.3333333333333333</v>
      </c>
      <c r="FV173">
        <f t="shared" ca="1" si="1010"/>
        <v>0</v>
      </c>
      <c r="FW173">
        <f t="shared" ca="1" si="1011"/>
        <v>0</v>
      </c>
      <c r="FX173">
        <f t="shared" ca="1" si="1012"/>
        <v>0</v>
      </c>
      <c r="FY173">
        <f t="shared" ca="1" si="1013"/>
        <v>0</v>
      </c>
      <c r="FZ173">
        <f t="shared" ca="1" si="1014"/>
        <v>0</v>
      </c>
      <c r="GA173">
        <f t="shared" ca="1" si="1015"/>
        <v>0</v>
      </c>
      <c r="GB173">
        <f t="shared" ca="1" si="1016"/>
        <v>0</v>
      </c>
      <c r="GC173">
        <f t="shared" ca="1" si="1017"/>
        <v>0</v>
      </c>
      <c r="GD173">
        <f t="shared" ca="1" si="1018"/>
        <v>0</v>
      </c>
      <c r="GE173">
        <f t="shared" ca="1" si="1019"/>
        <v>0</v>
      </c>
      <c r="GF173">
        <f t="shared" ca="1" si="1020"/>
        <v>0</v>
      </c>
      <c r="GG173">
        <f t="shared" ca="1" si="1021"/>
        <v>0</v>
      </c>
      <c r="GH173">
        <f t="shared" ca="1" si="1022"/>
        <v>0</v>
      </c>
      <c r="GI173">
        <f t="shared" ca="1" si="1023"/>
        <v>0</v>
      </c>
      <c r="GJ173">
        <f t="shared" ca="1" si="1024"/>
        <v>0</v>
      </c>
      <c r="GK173">
        <f t="shared" ca="1" si="1025"/>
        <v>0</v>
      </c>
      <c r="GL173">
        <f t="shared" ca="1" si="1026"/>
        <v>0</v>
      </c>
      <c r="GM173">
        <f t="shared" ca="1" si="1027"/>
        <v>0</v>
      </c>
      <c r="GN173">
        <f t="shared" ca="1" si="1028"/>
        <v>0</v>
      </c>
      <c r="GO173">
        <f t="shared" ca="1" si="1029"/>
        <v>0</v>
      </c>
      <c r="GP173">
        <f t="shared" ca="1" si="1030"/>
        <v>0</v>
      </c>
      <c r="GQ173">
        <f t="shared" ca="1" si="1031"/>
        <v>0</v>
      </c>
      <c r="GR173">
        <f t="shared" ca="1" si="1032"/>
        <v>0</v>
      </c>
      <c r="GS173">
        <f t="shared" ca="1" si="1033"/>
        <v>0</v>
      </c>
      <c r="GT173">
        <f t="shared" ca="1" si="1034"/>
        <v>0</v>
      </c>
      <c r="GU173">
        <f t="shared" ca="1" si="1035"/>
        <v>0</v>
      </c>
      <c r="GV173">
        <f t="shared" ca="1" si="1036"/>
        <v>0</v>
      </c>
      <c r="GW173">
        <f t="shared" ca="1" si="1037"/>
        <v>0</v>
      </c>
      <c r="GX173">
        <f t="shared" ca="1" si="1038"/>
        <v>0</v>
      </c>
      <c r="GY173">
        <f t="shared" ca="1" si="1039"/>
        <v>1</v>
      </c>
      <c r="GZ173">
        <f t="shared" ca="1" si="1040"/>
        <v>0</v>
      </c>
      <c r="HA173">
        <f t="shared" ca="1" si="1041"/>
        <v>0</v>
      </c>
      <c r="HB173">
        <f t="shared" ca="1" si="1042"/>
        <v>0</v>
      </c>
      <c r="HC173">
        <f t="shared" ca="1" si="1043"/>
        <v>0</v>
      </c>
      <c r="HD173">
        <f t="shared" ca="1" si="1044"/>
        <v>0</v>
      </c>
      <c r="HE173">
        <f t="shared" ca="1" si="1045"/>
        <v>0</v>
      </c>
      <c r="HF173">
        <f t="shared" ca="1" si="1046"/>
        <v>0</v>
      </c>
      <c r="HG173">
        <f t="shared" ca="1" si="1047"/>
        <v>0</v>
      </c>
      <c r="HH173">
        <f t="shared" ca="1" si="1048"/>
        <v>0</v>
      </c>
      <c r="HI173">
        <f t="shared" ca="1" si="1049"/>
        <v>0</v>
      </c>
    </row>
    <row r="174" spans="2:217" x14ac:dyDescent="0.2">
      <c r="B174" s="2">
        <v>45385</v>
      </c>
      <c r="C174">
        <v>1</v>
      </c>
      <c r="D174">
        <v>2</v>
      </c>
      <c r="E174">
        <v>32</v>
      </c>
      <c r="F174">
        <v>23</v>
      </c>
      <c r="G174" s="5">
        <v>2572</v>
      </c>
      <c r="H174">
        <f t="shared" ca="1" si="840"/>
        <v>7.333333333333333</v>
      </c>
      <c r="I174">
        <f t="shared" ca="1" si="841"/>
        <v>14</v>
      </c>
      <c r="J174">
        <f t="shared" ca="1" si="842"/>
        <v>7.6182716049382693</v>
      </c>
      <c r="K174">
        <f t="shared" ca="1" si="843"/>
        <v>-3.5216242283950598</v>
      </c>
      <c r="L174">
        <f t="shared" ca="1" si="844"/>
        <v>7.6182716049382693</v>
      </c>
      <c r="M174">
        <f t="shared" ca="1" si="845"/>
        <v>0</v>
      </c>
      <c r="N174">
        <f t="shared" ca="1" si="846"/>
        <v>0.51981441575783027</v>
      </c>
      <c r="O174">
        <f t="shared" ca="1" si="847"/>
        <v>295.39899999999903</v>
      </c>
      <c r="P174">
        <f t="shared" ca="1" si="848"/>
        <v>281.959</v>
      </c>
      <c r="Q174">
        <f t="shared" ca="1" si="849"/>
        <v>295.31016436663668</v>
      </c>
      <c r="R174">
        <f t="shared" ca="1" si="850"/>
        <v>61.333333333333336</v>
      </c>
      <c r="S174">
        <f t="shared" ca="1" si="851"/>
        <v>0</v>
      </c>
      <c r="T174">
        <f t="shared" ca="1" si="852"/>
        <v>0.34419900535876563</v>
      </c>
      <c r="U174">
        <f t="shared" ca="1" si="853"/>
        <v>-1</v>
      </c>
      <c r="V174">
        <f t="shared" ca="1" si="854"/>
        <v>1</v>
      </c>
      <c r="W174">
        <f t="shared" ca="1" si="855"/>
        <v>0.34419900535876563</v>
      </c>
      <c r="X174">
        <f t="shared" ca="1" si="856"/>
        <v>1.6329966329966268</v>
      </c>
      <c r="Y174">
        <f t="shared" ca="1" si="857"/>
        <v>2.3771043771043736</v>
      </c>
      <c r="Z174">
        <f t="shared" ca="1" si="858"/>
        <v>2.9259259259259234</v>
      </c>
      <c r="AA174">
        <f t="shared" ca="1" si="859"/>
        <v>-1.0509708288605335E-16</v>
      </c>
      <c r="AB174">
        <f t="shared" ca="1" si="860"/>
        <v>-0.24476135598465701</v>
      </c>
      <c r="AC174">
        <f t="shared" ca="1" si="861"/>
        <v>-0.25997215374914079</v>
      </c>
      <c r="AD174">
        <f t="shared" ca="1" si="862"/>
        <v>-2.5342760230854098</v>
      </c>
      <c r="AE174">
        <f t="shared" ca="1" si="863"/>
        <v>-0.24982311161214935</v>
      </c>
      <c r="AF174">
        <f t="shared" ca="1" si="864"/>
        <v>-3.3039467257172972</v>
      </c>
      <c r="AG174">
        <f t="shared" ca="1" si="865"/>
        <v>-4.9899717312760989E-17</v>
      </c>
      <c r="AH174">
        <f t="shared" ca="1" si="866"/>
        <v>-1.8949887256552269</v>
      </c>
      <c r="AI174">
        <f t="shared" ca="1" si="867"/>
        <v>2.4199981041514537E-6</v>
      </c>
      <c r="AJ174">
        <f t="shared" ca="1" si="868"/>
        <v>512.96678856262565</v>
      </c>
      <c r="AK174">
        <f t="shared" ca="1" si="869"/>
        <v>18.280805597549534</v>
      </c>
      <c r="AL174">
        <f t="shared" ca="1" si="870"/>
        <v>18.223331753154799</v>
      </c>
      <c r="AM174">
        <f t="shared" ca="1" si="871"/>
        <v>7.7666628080565969</v>
      </c>
      <c r="AN174">
        <f t="shared" ca="1" si="872"/>
        <v>9.573251928273633</v>
      </c>
      <c r="AO174">
        <f t="shared" ca="1" si="873"/>
        <v>8.5874131112257555</v>
      </c>
      <c r="AP174">
        <f t="shared" ca="1" si="874"/>
        <v>2.0791056580592167</v>
      </c>
      <c r="AQ174">
        <f t="shared" ca="1" si="875"/>
        <v>1.1492608774402497</v>
      </c>
      <c r="AR174">
        <f t="shared" ca="1" si="876"/>
        <v>1.1492608774402497</v>
      </c>
      <c r="AS174">
        <f t="shared" ca="1" si="877"/>
        <v>0.62508559588377866</v>
      </c>
      <c r="AT174">
        <f t="shared" ca="1" si="878"/>
        <v>0.62508559588377866</v>
      </c>
      <c r="AU174">
        <f t="shared" ca="1" si="879"/>
        <v>0.30212613127522242</v>
      </c>
      <c r="AV174">
        <f t="shared" ca="1" si="880"/>
        <v>0.30212613127522242</v>
      </c>
      <c r="AW174">
        <f t="shared" ca="1" si="881"/>
        <v>0.27999999999999997</v>
      </c>
      <c r="AX174">
        <f t="shared" ca="1" si="882"/>
        <v>18987.812285537435</v>
      </c>
      <c r="AY174">
        <f t="shared" ca="1" si="883"/>
        <v>1.9902120671043066</v>
      </c>
      <c r="AZ174">
        <f t="shared" ca="1" si="884"/>
        <v>8.9825000754850937</v>
      </c>
      <c r="BA174">
        <f t="shared" ca="1" si="885"/>
        <v>7.9321045450100067</v>
      </c>
      <c r="BB174">
        <f t="shared" ca="1" si="886"/>
        <v>105.476599403279</v>
      </c>
      <c r="BC174">
        <f t="shared" ca="1" si="887"/>
        <v>40.839503861224401</v>
      </c>
      <c r="BD174">
        <f t="shared" ca="1" si="888"/>
        <v>3.8330078888559331</v>
      </c>
      <c r="BE174">
        <f t="shared" ca="1" si="889"/>
        <v>0</v>
      </c>
      <c r="BF174">
        <f t="shared" ca="1" si="890"/>
        <v>0</v>
      </c>
      <c r="BG174">
        <f t="shared" ca="1" si="891"/>
        <v>0</v>
      </c>
      <c r="BH174">
        <f t="shared" ca="1" si="892"/>
        <v>4.2355262349845999</v>
      </c>
      <c r="BI174">
        <f t="shared" ca="1" si="893"/>
        <v>0</v>
      </c>
      <c r="BJ174">
        <f t="shared" ca="1" si="894"/>
        <v>0</v>
      </c>
      <c r="BK174">
        <f t="shared" ca="1" si="895"/>
        <v>0</v>
      </c>
      <c r="BL174">
        <f t="shared" ca="1" si="896"/>
        <v>0</v>
      </c>
      <c r="BM174">
        <f t="shared" ca="1" si="897"/>
        <v>6.5325806399848005</v>
      </c>
      <c r="BN174">
        <f t="shared" ca="1" si="898"/>
        <v>20.361733154654967</v>
      </c>
      <c r="BO174">
        <f t="shared" ca="1" si="899"/>
        <v>8.7350823670887934</v>
      </c>
      <c r="BP174">
        <f t="shared" ca="1" si="900"/>
        <v>20.327218364705796</v>
      </c>
      <c r="BQ174">
        <f t="shared" ca="1" si="901"/>
        <v>59.239535176634632</v>
      </c>
      <c r="BR174">
        <f t="shared" ca="1" si="902"/>
        <v>0</v>
      </c>
      <c r="BS174">
        <f t="shared" ca="1" si="903"/>
        <v>0</v>
      </c>
      <c r="BT174">
        <f t="shared" ca="1" si="904"/>
        <v>0</v>
      </c>
      <c r="BU174">
        <f t="shared" ca="1" si="905"/>
        <v>0</v>
      </c>
      <c r="BV174">
        <f t="shared" ca="1" si="906"/>
        <v>15.112437030415025</v>
      </c>
      <c r="BW174">
        <f t="shared" ca="1" si="907"/>
        <v>6.8575882006937006</v>
      </c>
      <c r="BX174">
        <f t="shared" ca="1" si="908"/>
        <v>19.822084214900066</v>
      </c>
      <c r="BY174">
        <f t="shared" ca="1" si="909"/>
        <v>0</v>
      </c>
      <c r="BZ174">
        <f t="shared" ca="1" si="910"/>
        <v>3.8330078888559331</v>
      </c>
      <c r="CA174">
        <f t="shared" ca="1" si="911"/>
        <v>40.839503861224401</v>
      </c>
      <c r="CB174">
        <f t="shared" ca="1" si="912"/>
        <v>0</v>
      </c>
      <c r="CC174">
        <f t="shared" ca="1" si="913"/>
        <v>3.8330078888559331</v>
      </c>
      <c r="CD174">
        <f t="shared" ca="1" si="914"/>
        <v>0</v>
      </c>
      <c r="CE174">
        <f t="shared" ca="1" si="915"/>
        <v>6.8575882006937006</v>
      </c>
      <c r="CF174">
        <f t="shared" ca="1" si="916"/>
        <v>4.3312397895439601</v>
      </c>
      <c r="CG174">
        <f t="shared" ca="1" si="917"/>
        <v>0</v>
      </c>
      <c r="CH174">
        <f t="shared" ca="1" si="918"/>
        <v>28.654669982427965</v>
      </c>
      <c r="CI174">
        <f t="shared" ca="1" si="919"/>
        <v>16.113116553768734</v>
      </c>
      <c r="CJ174">
        <f t="shared" ca="1" si="920"/>
        <v>4.2355262349845999</v>
      </c>
      <c r="CK174">
        <f t="shared" ca="1" si="921"/>
        <v>0</v>
      </c>
      <c r="CL174">
        <f t="shared" ca="1" si="922"/>
        <v>0</v>
      </c>
      <c r="CM174">
        <f t="shared" ca="1" si="923"/>
        <v>33.793333333333329</v>
      </c>
      <c r="CN174">
        <f t="shared" ca="1" si="924"/>
        <v>51.337859059873068</v>
      </c>
      <c r="CO174">
        <f t="shared" ca="1" si="925"/>
        <v>0</v>
      </c>
      <c r="CP174">
        <f t="shared" ca="1" si="926"/>
        <v>0</v>
      </c>
      <c r="CQ174">
        <f t="shared" ca="1" si="927"/>
        <v>31.968853500349368</v>
      </c>
      <c r="CR174">
        <f t="shared" ca="1" si="928"/>
        <v>0</v>
      </c>
      <c r="CS174">
        <f t="shared" ca="1" si="929"/>
        <v>0</v>
      </c>
      <c r="CT174">
        <f t="shared" ca="1" si="930"/>
        <v>0</v>
      </c>
      <c r="CU174">
        <f t="shared" ca="1" si="931"/>
        <v>0</v>
      </c>
      <c r="CV174">
        <f t="shared" ca="1" si="932"/>
        <v>0</v>
      </c>
      <c r="CW174">
        <f t="shared" ca="1" si="933"/>
        <v>3.1579086358666935</v>
      </c>
      <c r="CX174">
        <f t="shared" ca="1" si="934"/>
        <v>18.400031315410132</v>
      </c>
      <c r="CY174">
        <f t="shared" ca="1" si="935"/>
        <v>100.07523144211366</v>
      </c>
      <c r="CZ174">
        <f t="shared" ca="1" si="936"/>
        <v>0</v>
      </c>
      <c r="DA174">
        <f t="shared" ca="1" si="937"/>
        <v>0</v>
      </c>
      <c r="DB174">
        <f t="shared" ca="1" si="938"/>
        <v>0</v>
      </c>
      <c r="DC174">
        <f t="shared" ca="1" si="939"/>
        <v>-3.35670682161753</v>
      </c>
      <c r="DD174">
        <f t="shared" ca="1" si="940"/>
        <v>-0.597165532879818</v>
      </c>
      <c r="DE174">
        <f t="shared" ca="1" si="941"/>
        <v>-2.6432716049382665</v>
      </c>
      <c r="DF174">
        <f t="shared" ca="1" si="942"/>
        <v>-5.418868575207834</v>
      </c>
      <c r="DG174">
        <f t="shared" ca="1" si="943"/>
        <v>-4.7014835679642237</v>
      </c>
      <c r="DH174">
        <f t="shared" ca="1" si="944"/>
        <v>-2.0244020061728336</v>
      </c>
      <c r="DI174">
        <f t="shared" ca="1" si="945"/>
        <v>0.5</v>
      </c>
      <c r="DJ174">
        <f t="shared" ca="1" si="946"/>
        <v>10.333333333333334</v>
      </c>
      <c r="DK174">
        <f t="shared" ca="1" si="947"/>
        <v>3</v>
      </c>
      <c r="DL174">
        <f t="shared" ca="1" si="948"/>
        <v>1.6666666666666667</v>
      </c>
      <c r="DM174">
        <f t="shared" ca="1" si="949"/>
        <v>0</v>
      </c>
      <c r="DN174">
        <f t="shared" ca="1" si="950"/>
        <v>0</v>
      </c>
      <c r="DO174">
        <f t="shared" ca="1" si="951"/>
        <v>0</v>
      </c>
      <c r="DP174">
        <f t="shared" ca="1" si="952"/>
        <v>0.66666666666666663</v>
      </c>
      <c r="DQ174">
        <f t="shared" ca="1" si="953"/>
        <v>0</v>
      </c>
      <c r="DR174">
        <f t="shared" ca="1" si="954"/>
        <v>0.66666666666666663</v>
      </c>
      <c r="DS174">
        <f t="shared" ca="1" si="955"/>
        <v>0.66666666666666663</v>
      </c>
      <c r="DT174">
        <f t="shared" ca="1" si="956"/>
        <v>1</v>
      </c>
      <c r="DU174">
        <f t="shared" ca="1" si="957"/>
        <v>3</v>
      </c>
      <c r="DV174">
        <f t="shared" ca="1" si="958"/>
        <v>4.666666666666667</v>
      </c>
      <c r="DW174">
        <f t="shared" ca="1" si="959"/>
        <v>0</v>
      </c>
      <c r="DX174">
        <f t="shared" ca="1" si="960"/>
        <v>0</v>
      </c>
      <c r="DY174">
        <f t="shared" ca="1" si="961"/>
        <v>0</v>
      </c>
      <c r="DZ174">
        <f t="shared" ca="1" si="962"/>
        <v>0.66666666666666663</v>
      </c>
      <c r="EA174">
        <f t="shared" ca="1" si="963"/>
        <v>-3.4337333333333233</v>
      </c>
      <c r="EB174">
        <f t="shared" ca="1" si="964"/>
        <v>37.023099999999964</v>
      </c>
      <c r="EC174">
        <f t="shared" ca="1" si="965"/>
        <v>0</v>
      </c>
      <c r="ED174">
        <f t="shared" ca="1" si="966"/>
        <v>0</v>
      </c>
      <c r="EE174">
        <f t="shared" ca="1" si="967"/>
        <v>0</v>
      </c>
      <c r="EF174">
        <f t="shared" ca="1" si="968"/>
        <v>0</v>
      </c>
      <c r="EG174">
        <f t="shared" ca="1" si="969"/>
        <v>0</v>
      </c>
      <c r="EH174">
        <f t="shared" ca="1" si="970"/>
        <v>0</v>
      </c>
      <c r="EI174">
        <f t="shared" ca="1" si="971"/>
        <v>0</v>
      </c>
      <c r="EJ174">
        <f t="shared" ca="1" si="972"/>
        <v>0</v>
      </c>
      <c r="EK174">
        <f t="shared" ca="1" si="973"/>
        <v>0</v>
      </c>
      <c r="EL174">
        <f t="shared" ca="1" si="974"/>
        <v>0</v>
      </c>
      <c r="EM174">
        <f t="shared" ca="1" si="975"/>
        <v>0</v>
      </c>
      <c r="EN174">
        <f t="shared" ca="1" si="976"/>
        <v>0</v>
      </c>
      <c r="EO174">
        <f t="shared" ca="1" si="977"/>
        <v>0</v>
      </c>
      <c r="EP174">
        <f t="shared" ca="1" si="978"/>
        <v>0</v>
      </c>
      <c r="EQ174">
        <f t="shared" ca="1" si="979"/>
        <v>0</v>
      </c>
      <c r="ER174">
        <f t="shared" ca="1" si="980"/>
        <v>0</v>
      </c>
      <c r="ES174">
        <f t="shared" ca="1" si="981"/>
        <v>0</v>
      </c>
      <c r="ET174">
        <f t="shared" ca="1" si="982"/>
        <v>0</v>
      </c>
      <c r="EU174">
        <f t="shared" ca="1" si="983"/>
        <v>0</v>
      </c>
      <c r="EV174">
        <f t="shared" ca="1" si="984"/>
        <v>0</v>
      </c>
      <c r="EW174">
        <f t="shared" ca="1" si="985"/>
        <v>0</v>
      </c>
      <c r="EX174">
        <f t="shared" ca="1" si="986"/>
        <v>0</v>
      </c>
      <c r="EY174">
        <f t="shared" ca="1" si="987"/>
        <v>0</v>
      </c>
      <c r="EZ174">
        <f t="shared" ca="1" si="988"/>
        <v>0</v>
      </c>
      <c r="FA174">
        <f t="shared" ca="1" si="989"/>
        <v>0</v>
      </c>
      <c r="FB174">
        <f t="shared" ca="1" si="990"/>
        <v>0</v>
      </c>
      <c r="FC174">
        <f t="shared" ca="1" si="991"/>
        <v>0</v>
      </c>
      <c r="FD174">
        <f t="shared" ca="1" si="992"/>
        <v>0</v>
      </c>
      <c r="FE174">
        <f t="shared" ca="1" si="993"/>
        <v>0</v>
      </c>
      <c r="FF174">
        <f t="shared" ca="1" si="994"/>
        <v>0</v>
      </c>
      <c r="FG174">
        <f t="shared" ca="1" si="995"/>
        <v>0</v>
      </c>
      <c r="FH174">
        <f t="shared" ca="1" si="996"/>
        <v>0</v>
      </c>
      <c r="FI174">
        <f t="shared" ca="1" si="997"/>
        <v>0</v>
      </c>
      <c r="FJ174">
        <f t="shared" ca="1" si="998"/>
        <v>0</v>
      </c>
      <c r="FK174">
        <f t="shared" ca="1" si="999"/>
        <v>0.66666666666666663</v>
      </c>
      <c r="FL174">
        <f t="shared" ca="1" si="1000"/>
        <v>0</v>
      </c>
      <c r="FM174">
        <f t="shared" ca="1" si="1001"/>
        <v>0</v>
      </c>
      <c r="FN174">
        <f t="shared" ca="1" si="1002"/>
        <v>0</v>
      </c>
      <c r="FO174">
        <f t="shared" ca="1" si="1003"/>
        <v>0</v>
      </c>
      <c r="FP174">
        <f t="shared" ca="1" si="1004"/>
        <v>0</v>
      </c>
      <c r="FQ174">
        <f t="shared" ca="1" si="1005"/>
        <v>0</v>
      </c>
      <c r="FR174">
        <f t="shared" ca="1" si="1006"/>
        <v>0.66666666666666663</v>
      </c>
      <c r="FS174">
        <f t="shared" ca="1" si="1007"/>
        <v>0</v>
      </c>
      <c r="FT174">
        <f t="shared" ca="1" si="1008"/>
        <v>0</v>
      </c>
      <c r="FU174">
        <f t="shared" ca="1" si="1009"/>
        <v>1.3333333333333333</v>
      </c>
      <c r="FV174">
        <f t="shared" ca="1" si="1010"/>
        <v>0</v>
      </c>
      <c r="FW174">
        <f t="shared" ca="1" si="1011"/>
        <v>0</v>
      </c>
      <c r="FX174">
        <f t="shared" ca="1" si="1012"/>
        <v>0</v>
      </c>
      <c r="FY174">
        <f t="shared" ca="1" si="1013"/>
        <v>0</v>
      </c>
      <c r="FZ174">
        <f t="shared" ca="1" si="1014"/>
        <v>0</v>
      </c>
      <c r="GA174">
        <f t="shared" ca="1" si="1015"/>
        <v>0</v>
      </c>
      <c r="GB174">
        <f t="shared" ca="1" si="1016"/>
        <v>0</v>
      </c>
      <c r="GC174">
        <f t="shared" ca="1" si="1017"/>
        <v>0</v>
      </c>
      <c r="GD174">
        <f t="shared" ca="1" si="1018"/>
        <v>0</v>
      </c>
      <c r="GE174">
        <f t="shared" ca="1" si="1019"/>
        <v>0</v>
      </c>
      <c r="GF174">
        <f t="shared" ca="1" si="1020"/>
        <v>0.66666666666666663</v>
      </c>
      <c r="GG174">
        <f t="shared" ca="1" si="1021"/>
        <v>0</v>
      </c>
      <c r="GH174">
        <f t="shared" ca="1" si="1022"/>
        <v>0</v>
      </c>
      <c r="GI174">
        <f t="shared" ca="1" si="1023"/>
        <v>0</v>
      </c>
      <c r="GJ174">
        <f t="shared" ca="1" si="1024"/>
        <v>0</v>
      </c>
      <c r="GK174">
        <f t="shared" ca="1" si="1025"/>
        <v>0</v>
      </c>
      <c r="GL174">
        <f t="shared" ca="1" si="1026"/>
        <v>0</v>
      </c>
      <c r="GM174">
        <f t="shared" ca="1" si="1027"/>
        <v>0</v>
      </c>
      <c r="GN174">
        <f t="shared" ca="1" si="1028"/>
        <v>0</v>
      </c>
      <c r="GO174">
        <f t="shared" ca="1" si="1029"/>
        <v>0</v>
      </c>
      <c r="GP174">
        <f t="shared" ca="1" si="1030"/>
        <v>0</v>
      </c>
      <c r="GQ174">
        <f t="shared" ca="1" si="1031"/>
        <v>0</v>
      </c>
      <c r="GR174">
        <f t="shared" ca="1" si="1032"/>
        <v>0</v>
      </c>
      <c r="GS174">
        <f t="shared" ca="1" si="1033"/>
        <v>0</v>
      </c>
      <c r="GT174">
        <f t="shared" ca="1" si="1034"/>
        <v>0</v>
      </c>
      <c r="GU174">
        <f t="shared" ca="1" si="1035"/>
        <v>0</v>
      </c>
      <c r="GV174">
        <f t="shared" ca="1" si="1036"/>
        <v>0</v>
      </c>
      <c r="GW174">
        <f t="shared" ca="1" si="1037"/>
        <v>0</v>
      </c>
      <c r="GX174">
        <f t="shared" ca="1" si="1038"/>
        <v>0</v>
      </c>
      <c r="GY174">
        <f t="shared" ca="1" si="1039"/>
        <v>1</v>
      </c>
      <c r="GZ174">
        <f t="shared" ca="1" si="1040"/>
        <v>0</v>
      </c>
      <c r="HA174">
        <f t="shared" ca="1" si="1041"/>
        <v>0</v>
      </c>
      <c r="HB174">
        <f t="shared" ca="1" si="1042"/>
        <v>0</v>
      </c>
      <c r="HC174">
        <f t="shared" ca="1" si="1043"/>
        <v>0</v>
      </c>
      <c r="HD174">
        <f t="shared" ca="1" si="1044"/>
        <v>0</v>
      </c>
      <c r="HE174">
        <f t="shared" ca="1" si="1045"/>
        <v>0</v>
      </c>
      <c r="HF174">
        <f t="shared" ca="1" si="1046"/>
        <v>0</v>
      </c>
      <c r="HG174">
        <f t="shared" ca="1" si="1047"/>
        <v>0</v>
      </c>
      <c r="HH174">
        <f t="shared" ca="1" si="1048"/>
        <v>0</v>
      </c>
      <c r="HI174">
        <f t="shared" ca="1" si="1049"/>
        <v>0</v>
      </c>
    </row>
    <row r="175" spans="2:217" x14ac:dyDescent="0.2">
      <c r="B175" s="2">
        <v>45385</v>
      </c>
      <c r="C175">
        <v>1</v>
      </c>
      <c r="D175">
        <v>2</v>
      </c>
      <c r="E175">
        <v>32</v>
      </c>
      <c r="F175">
        <v>21</v>
      </c>
      <c r="G175" s="5">
        <v>893</v>
      </c>
      <c r="H175">
        <f t="shared" ca="1" si="840"/>
        <v>5.333333333333333</v>
      </c>
      <c r="I175">
        <f t="shared" ca="1" si="841"/>
        <v>11.333333333333334</v>
      </c>
      <c r="J175">
        <f t="shared" ca="1" si="842"/>
        <v>7.4229783950617234</v>
      </c>
      <c r="K175">
        <f t="shared" ca="1" si="843"/>
        <v>-3.2077546296296267</v>
      </c>
      <c r="L175">
        <f t="shared" ca="1" si="844"/>
        <v>7.4229783950617234</v>
      </c>
      <c r="M175">
        <f t="shared" ca="1" si="845"/>
        <v>0</v>
      </c>
      <c r="N175">
        <f t="shared" ca="1" si="846"/>
        <v>0.47932427337741501</v>
      </c>
      <c r="O175">
        <f t="shared" ca="1" si="847"/>
        <v>279.40099999999967</v>
      </c>
      <c r="P175">
        <f t="shared" ca="1" si="848"/>
        <v>268.64899999999994</v>
      </c>
      <c r="Q175">
        <f t="shared" ca="1" si="849"/>
        <v>279.27406853463668</v>
      </c>
      <c r="R175">
        <f t="shared" ca="1" si="850"/>
        <v>50.666666666666664</v>
      </c>
      <c r="S175">
        <f t="shared" ca="1" si="851"/>
        <v>0</v>
      </c>
      <c r="T175">
        <f t="shared" ca="1" si="852"/>
        <v>0.34421403337377426</v>
      </c>
      <c r="U175">
        <f t="shared" ca="1" si="853"/>
        <v>-1</v>
      </c>
      <c r="V175">
        <f t="shared" ca="1" si="854"/>
        <v>1</v>
      </c>
      <c r="W175">
        <f t="shared" ca="1" si="855"/>
        <v>0.34421403337377426</v>
      </c>
      <c r="X175">
        <f t="shared" ca="1" si="856"/>
        <v>1.8981481481481468</v>
      </c>
      <c r="Y175">
        <f t="shared" ca="1" si="857"/>
        <v>2.74074074074074</v>
      </c>
      <c r="Z175">
        <f t="shared" ca="1" si="858"/>
        <v>3.2592592592592564</v>
      </c>
      <c r="AA175">
        <f t="shared" ca="1" si="859"/>
        <v>-7.2069745505201534E-16</v>
      </c>
      <c r="AB175">
        <f t="shared" ca="1" si="860"/>
        <v>-0.22553480837477835</v>
      </c>
      <c r="AC175">
        <f t="shared" ca="1" si="861"/>
        <v>-0.25997215374914079</v>
      </c>
      <c r="AD175">
        <f t="shared" ca="1" si="862"/>
        <v>-2.5168105760170634</v>
      </c>
      <c r="AE175">
        <f t="shared" ca="1" si="863"/>
        <v>-0.24982311161214935</v>
      </c>
      <c r="AF175">
        <f t="shared" ca="1" si="864"/>
        <v>-3.3034273399742169</v>
      </c>
      <c r="AG175">
        <f t="shared" ca="1" si="865"/>
        <v>9.4689880956489658E-17</v>
      </c>
      <c r="AH175">
        <f t="shared" ca="1" si="866"/>
        <v>-1.894901469939607</v>
      </c>
      <c r="AI175">
        <f t="shared" ca="1" si="867"/>
        <v>6.9333312921672005E-7</v>
      </c>
      <c r="AJ175">
        <f t="shared" ca="1" si="868"/>
        <v>392.51775993290835</v>
      </c>
      <c r="AK175">
        <f t="shared" ca="1" si="869"/>
        <v>14.51100523863</v>
      </c>
      <c r="AL175">
        <f t="shared" ca="1" si="870"/>
        <v>14.556665086488133</v>
      </c>
      <c r="AM175">
        <f t="shared" ca="1" si="871"/>
        <v>7.3109938620084094</v>
      </c>
      <c r="AN175">
        <f t="shared" ca="1" si="872"/>
        <v>7.558148348727606</v>
      </c>
      <c r="AO175">
        <f t="shared" ca="1" si="873"/>
        <v>6.7540797778924242</v>
      </c>
      <c r="AP175">
        <f t="shared" ca="1" si="874"/>
        <v>2.12343671201103</v>
      </c>
      <c r="AQ175">
        <f t="shared" ca="1" si="875"/>
        <v>0.80063559251756444</v>
      </c>
      <c r="AR175">
        <f t="shared" ca="1" si="876"/>
        <v>1.3449666464693764</v>
      </c>
      <c r="AS175">
        <f t="shared" ca="1" si="877"/>
        <v>0.40226751810327999</v>
      </c>
      <c r="AT175">
        <f t="shared" ca="1" si="878"/>
        <v>0.80333248876817809</v>
      </c>
      <c r="AU175">
        <f t="shared" ca="1" si="879"/>
        <v>0.18689410448763377</v>
      </c>
      <c r="AV175">
        <f t="shared" ca="1" si="880"/>
        <v>0.4214472806920751</v>
      </c>
      <c r="AW175">
        <f t="shared" ca="1" si="881"/>
        <v>0.73333333333333262</v>
      </c>
      <c r="AX175">
        <f t="shared" ca="1" si="882"/>
        <v>5843.5332035729334</v>
      </c>
      <c r="AY175">
        <f t="shared" ca="1" si="883"/>
        <v>1.8516011084364934</v>
      </c>
      <c r="AZ175">
        <f t="shared" ca="1" si="884"/>
        <v>8.2589137150188723</v>
      </c>
      <c r="BA175">
        <f t="shared" ca="1" si="885"/>
        <v>7.2885379399225529</v>
      </c>
      <c r="BB175">
        <f t="shared" ca="1" si="886"/>
        <v>92.504595353837075</v>
      </c>
      <c r="BC175">
        <f t="shared" ca="1" si="887"/>
        <v>37.681595225357668</v>
      </c>
      <c r="BD175">
        <f t="shared" ca="1" si="888"/>
        <v>4.3312397895439601</v>
      </c>
      <c r="BE175">
        <f t="shared" ca="1" si="889"/>
        <v>0</v>
      </c>
      <c r="BF175">
        <f t="shared" ca="1" si="890"/>
        <v>0</v>
      </c>
      <c r="BG175">
        <f t="shared" ca="1" si="891"/>
        <v>0</v>
      </c>
      <c r="BH175">
        <f t="shared" ca="1" si="892"/>
        <v>4.2355262349845999</v>
      </c>
      <c r="BI175">
        <f t="shared" ca="1" si="893"/>
        <v>0</v>
      </c>
      <c r="BJ175">
        <f t="shared" ca="1" si="894"/>
        <v>0</v>
      </c>
      <c r="BK175">
        <f t="shared" ca="1" si="895"/>
        <v>0</v>
      </c>
      <c r="BL175">
        <f t="shared" ca="1" si="896"/>
        <v>7.5578572519564666</v>
      </c>
      <c r="BM175">
        <f t="shared" ca="1" si="897"/>
        <v>10.560859778426995</v>
      </c>
      <c r="BN175">
        <f t="shared" ca="1" si="898"/>
        <v>11.847638679106765</v>
      </c>
      <c r="BO175">
        <f t="shared" ca="1" si="899"/>
        <v>5.0261147059574665</v>
      </c>
      <c r="BP175">
        <f t="shared" ca="1" si="900"/>
        <v>10.900085581920328</v>
      </c>
      <c r="BQ175">
        <f t="shared" ca="1" si="901"/>
        <v>52.42627039098064</v>
      </c>
      <c r="BR175">
        <f t="shared" ca="1" si="902"/>
        <v>7.5578572519564666</v>
      </c>
      <c r="BS175">
        <f t="shared" ca="1" si="903"/>
        <v>0</v>
      </c>
      <c r="BT175">
        <f t="shared" ca="1" si="904"/>
        <v>0</v>
      </c>
      <c r="BU175">
        <f t="shared" ca="1" si="905"/>
        <v>0</v>
      </c>
      <c r="BV175">
        <f t="shared" ca="1" si="906"/>
        <v>15.112437030415025</v>
      </c>
      <c r="BW175">
        <f t="shared" ca="1" si="907"/>
        <v>2.16561989477198</v>
      </c>
      <c r="BX175">
        <f t="shared" ca="1" si="908"/>
        <v>14.878732679130266</v>
      </c>
      <c r="BY175">
        <f t="shared" ca="1" si="909"/>
        <v>0</v>
      </c>
      <c r="BZ175">
        <f t="shared" ca="1" si="910"/>
        <v>0</v>
      </c>
      <c r="CA175">
        <f t="shared" ca="1" si="911"/>
        <v>37.681595225357668</v>
      </c>
      <c r="CB175">
        <f t="shared" ca="1" si="912"/>
        <v>0</v>
      </c>
      <c r="CC175">
        <f t="shared" ca="1" si="913"/>
        <v>0</v>
      </c>
      <c r="CD175">
        <f t="shared" ca="1" si="914"/>
        <v>7.5578572519564666</v>
      </c>
      <c r="CE175">
        <f t="shared" ca="1" si="915"/>
        <v>2.16561989477198</v>
      </c>
      <c r="CF175">
        <f t="shared" ca="1" si="916"/>
        <v>4.3312397895439601</v>
      </c>
      <c r="CG175">
        <f t="shared" ca="1" si="917"/>
        <v>0</v>
      </c>
      <c r="CH175">
        <f t="shared" ca="1" si="918"/>
        <v>24.541777633976903</v>
      </c>
      <c r="CI175">
        <f t="shared" ca="1" si="919"/>
        <v>11.627301216662735</v>
      </c>
      <c r="CJ175">
        <f t="shared" ca="1" si="920"/>
        <v>4.2355262349845999</v>
      </c>
      <c r="CK175">
        <f t="shared" ca="1" si="921"/>
        <v>0</v>
      </c>
      <c r="CL175">
        <f t="shared" ca="1" si="922"/>
        <v>0</v>
      </c>
      <c r="CM175">
        <f t="shared" ca="1" si="923"/>
        <v>27.64</v>
      </c>
      <c r="CN175">
        <f t="shared" ca="1" si="924"/>
        <v>34.298788389547205</v>
      </c>
      <c r="CO175">
        <f t="shared" ca="1" si="925"/>
        <v>0</v>
      </c>
      <c r="CP175">
        <f t="shared" ca="1" si="926"/>
        <v>0</v>
      </c>
      <c r="CQ175">
        <f t="shared" ca="1" si="927"/>
        <v>35.539596440127767</v>
      </c>
      <c r="CR175">
        <f t="shared" ca="1" si="928"/>
        <v>7.5578572519564666</v>
      </c>
      <c r="CS175">
        <f t="shared" ca="1" si="929"/>
        <v>0</v>
      </c>
      <c r="CT175">
        <f t="shared" ca="1" si="930"/>
        <v>0</v>
      </c>
      <c r="CU175">
        <f t="shared" ca="1" si="931"/>
        <v>0</v>
      </c>
      <c r="CV175">
        <f t="shared" ca="1" si="932"/>
        <v>0</v>
      </c>
      <c r="CW175">
        <f t="shared" ca="1" si="933"/>
        <v>0</v>
      </c>
      <c r="CX175">
        <f t="shared" ca="1" si="934"/>
        <v>14.744675165622931</v>
      </c>
      <c r="CY175">
        <f t="shared" ca="1" si="935"/>
        <v>76.895954152494141</v>
      </c>
      <c r="CZ175">
        <f t="shared" ca="1" si="936"/>
        <v>0.34388888888888802</v>
      </c>
      <c r="DA175">
        <f t="shared" ca="1" si="937"/>
        <v>-0.27006172839506132</v>
      </c>
      <c r="DB175">
        <f t="shared" ca="1" si="938"/>
        <v>-0.19918209876543133</v>
      </c>
      <c r="DC175">
        <f t="shared" ca="1" si="939"/>
        <v>-2.4897802500629833</v>
      </c>
      <c r="DD175">
        <f t="shared" ca="1" si="940"/>
        <v>0</v>
      </c>
      <c r="DE175">
        <f t="shared" ca="1" si="941"/>
        <v>-0.64100308641975268</v>
      </c>
      <c r="DF175">
        <f t="shared" ca="1" si="942"/>
        <v>-5.418868575207834</v>
      </c>
      <c r="DG175">
        <f t="shared" ca="1" si="943"/>
        <v>-4.3876139691987897</v>
      </c>
      <c r="DH175">
        <f t="shared" ca="1" si="944"/>
        <v>0</v>
      </c>
      <c r="DI175">
        <f t="shared" ca="1" si="945"/>
        <v>0.46666666666666662</v>
      </c>
      <c r="DJ175">
        <f t="shared" ca="1" si="946"/>
        <v>8.3333333333333339</v>
      </c>
      <c r="DK175">
        <f t="shared" ca="1" si="947"/>
        <v>3</v>
      </c>
      <c r="DL175">
        <f t="shared" ca="1" si="948"/>
        <v>1</v>
      </c>
      <c r="DM175">
        <f t="shared" ca="1" si="949"/>
        <v>0</v>
      </c>
      <c r="DN175">
        <f t="shared" ca="1" si="950"/>
        <v>0</v>
      </c>
      <c r="DO175">
        <f t="shared" ca="1" si="951"/>
        <v>0</v>
      </c>
      <c r="DP175">
        <f t="shared" ca="1" si="952"/>
        <v>0</v>
      </c>
      <c r="DQ175">
        <f t="shared" ca="1" si="953"/>
        <v>0.66666666666666663</v>
      </c>
      <c r="DR175">
        <f t="shared" ca="1" si="954"/>
        <v>0.66666666666666663</v>
      </c>
      <c r="DS175">
        <f t="shared" ca="1" si="955"/>
        <v>0.66666666666666663</v>
      </c>
      <c r="DT175">
        <f t="shared" ca="1" si="956"/>
        <v>1</v>
      </c>
      <c r="DU175">
        <f t="shared" ca="1" si="957"/>
        <v>3</v>
      </c>
      <c r="DV175">
        <f t="shared" ca="1" si="958"/>
        <v>3.3333333333333335</v>
      </c>
      <c r="DW175">
        <f t="shared" ca="1" si="959"/>
        <v>0</v>
      </c>
      <c r="DX175">
        <f t="shared" ca="1" si="960"/>
        <v>0</v>
      </c>
      <c r="DY175">
        <f t="shared" ca="1" si="961"/>
        <v>0</v>
      </c>
      <c r="DZ175">
        <f t="shared" ca="1" si="962"/>
        <v>0.66666666666666663</v>
      </c>
      <c r="EA175">
        <f t="shared" ca="1" si="963"/>
        <v>-3.398466666666657</v>
      </c>
      <c r="EB175">
        <f t="shared" ca="1" si="964"/>
        <v>31.239766666666569</v>
      </c>
      <c r="EC175">
        <f t="shared" ca="1" si="965"/>
        <v>0</v>
      </c>
      <c r="ED175">
        <f t="shared" ca="1" si="966"/>
        <v>0</v>
      </c>
      <c r="EE175">
        <f t="shared" ca="1" si="967"/>
        <v>0</v>
      </c>
      <c r="EF175">
        <f t="shared" ca="1" si="968"/>
        <v>0</v>
      </c>
      <c r="EG175">
        <f t="shared" ca="1" si="969"/>
        <v>0</v>
      </c>
      <c r="EH175">
        <f t="shared" ca="1" si="970"/>
        <v>0</v>
      </c>
      <c r="EI175">
        <f t="shared" ca="1" si="971"/>
        <v>0</v>
      </c>
      <c r="EJ175">
        <f t="shared" ca="1" si="972"/>
        <v>0</v>
      </c>
      <c r="EK175">
        <f t="shared" ca="1" si="973"/>
        <v>0</v>
      </c>
      <c r="EL175">
        <f t="shared" ca="1" si="974"/>
        <v>0</v>
      </c>
      <c r="EM175">
        <f t="shared" ca="1" si="975"/>
        <v>0</v>
      </c>
      <c r="EN175">
        <f t="shared" ca="1" si="976"/>
        <v>0</v>
      </c>
      <c r="EO175">
        <f t="shared" ca="1" si="977"/>
        <v>0</v>
      </c>
      <c r="EP175">
        <f t="shared" ca="1" si="978"/>
        <v>0</v>
      </c>
      <c r="EQ175">
        <f t="shared" ca="1" si="979"/>
        <v>0</v>
      </c>
      <c r="ER175">
        <f t="shared" ca="1" si="980"/>
        <v>0</v>
      </c>
      <c r="ES175">
        <f t="shared" ca="1" si="981"/>
        <v>0</v>
      </c>
      <c r="ET175">
        <f t="shared" ca="1" si="982"/>
        <v>0</v>
      </c>
      <c r="EU175">
        <f t="shared" ca="1" si="983"/>
        <v>0</v>
      </c>
      <c r="EV175">
        <f t="shared" ca="1" si="984"/>
        <v>0</v>
      </c>
      <c r="EW175">
        <f t="shared" ca="1" si="985"/>
        <v>0</v>
      </c>
      <c r="EX175">
        <f t="shared" ca="1" si="986"/>
        <v>0</v>
      </c>
      <c r="EY175">
        <f t="shared" ca="1" si="987"/>
        <v>0</v>
      </c>
      <c r="EZ175">
        <f t="shared" ca="1" si="988"/>
        <v>0</v>
      </c>
      <c r="FA175">
        <f t="shared" ca="1" si="989"/>
        <v>0</v>
      </c>
      <c r="FB175">
        <f t="shared" ca="1" si="990"/>
        <v>0</v>
      </c>
      <c r="FC175">
        <f t="shared" ca="1" si="991"/>
        <v>0</v>
      </c>
      <c r="FD175">
        <f t="shared" ca="1" si="992"/>
        <v>0</v>
      </c>
      <c r="FE175">
        <f t="shared" ca="1" si="993"/>
        <v>0</v>
      </c>
      <c r="FF175">
        <f t="shared" ca="1" si="994"/>
        <v>0</v>
      </c>
      <c r="FG175">
        <f t="shared" ca="1" si="995"/>
        <v>0</v>
      </c>
      <c r="FH175">
        <f t="shared" ca="1" si="996"/>
        <v>0</v>
      </c>
      <c r="FI175">
        <f t="shared" ca="1" si="997"/>
        <v>0</v>
      </c>
      <c r="FJ175">
        <f t="shared" ca="1" si="998"/>
        <v>0</v>
      </c>
      <c r="FK175">
        <f t="shared" ca="1" si="999"/>
        <v>0</v>
      </c>
      <c r="FL175">
        <f t="shared" ca="1" si="1000"/>
        <v>0</v>
      </c>
      <c r="FM175">
        <f t="shared" ca="1" si="1001"/>
        <v>0</v>
      </c>
      <c r="FN175">
        <f t="shared" ca="1" si="1002"/>
        <v>0</v>
      </c>
      <c r="FO175">
        <f t="shared" ca="1" si="1003"/>
        <v>0</v>
      </c>
      <c r="FP175">
        <f t="shared" ca="1" si="1004"/>
        <v>0</v>
      </c>
      <c r="FQ175">
        <f t="shared" ca="1" si="1005"/>
        <v>0</v>
      </c>
      <c r="FR175">
        <f t="shared" ca="1" si="1006"/>
        <v>0</v>
      </c>
      <c r="FS175">
        <f t="shared" ca="1" si="1007"/>
        <v>0</v>
      </c>
      <c r="FT175">
        <f t="shared" ca="1" si="1008"/>
        <v>0</v>
      </c>
      <c r="FU175">
        <f t="shared" ca="1" si="1009"/>
        <v>1.3333333333333333</v>
      </c>
      <c r="FV175">
        <f t="shared" ca="1" si="1010"/>
        <v>0</v>
      </c>
      <c r="FW175">
        <f t="shared" ca="1" si="1011"/>
        <v>0</v>
      </c>
      <c r="FX175">
        <f t="shared" ca="1" si="1012"/>
        <v>0</v>
      </c>
      <c r="FY175">
        <f t="shared" ca="1" si="1013"/>
        <v>0</v>
      </c>
      <c r="FZ175">
        <f t="shared" ca="1" si="1014"/>
        <v>0</v>
      </c>
      <c r="GA175">
        <f t="shared" ca="1" si="1015"/>
        <v>0</v>
      </c>
      <c r="GB175">
        <f t="shared" ca="1" si="1016"/>
        <v>0</v>
      </c>
      <c r="GC175">
        <f t="shared" ca="1" si="1017"/>
        <v>0</v>
      </c>
      <c r="GD175">
        <f t="shared" ca="1" si="1018"/>
        <v>0</v>
      </c>
      <c r="GE175">
        <f t="shared" ca="1" si="1019"/>
        <v>0</v>
      </c>
      <c r="GF175">
        <f t="shared" ca="1" si="1020"/>
        <v>0</v>
      </c>
      <c r="GG175">
        <f t="shared" ca="1" si="1021"/>
        <v>0</v>
      </c>
      <c r="GH175">
        <f t="shared" ca="1" si="1022"/>
        <v>0</v>
      </c>
      <c r="GI175">
        <f t="shared" ca="1" si="1023"/>
        <v>0</v>
      </c>
      <c r="GJ175">
        <f t="shared" ca="1" si="1024"/>
        <v>0</v>
      </c>
      <c r="GK175">
        <f t="shared" ca="1" si="1025"/>
        <v>0</v>
      </c>
      <c r="GL175">
        <f t="shared" ca="1" si="1026"/>
        <v>0</v>
      </c>
      <c r="GM175">
        <f t="shared" ca="1" si="1027"/>
        <v>0</v>
      </c>
      <c r="GN175">
        <f t="shared" ca="1" si="1028"/>
        <v>0</v>
      </c>
      <c r="GO175">
        <f t="shared" ca="1" si="1029"/>
        <v>0</v>
      </c>
      <c r="GP175">
        <f t="shared" ca="1" si="1030"/>
        <v>0</v>
      </c>
      <c r="GQ175">
        <f t="shared" ca="1" si="1031"/>
        <v>0</v>
      </c>
      <c r="GR175">
        <f t="shared" ca="1" si="1032"/>
        <v>0</v>
      </c>
      <c r="GS175">
        <f t="shared" ca="1" si="1033"/>
        <v>0</v>
      </c>
      <c r="GT175">
        <f t="shared" ca="1" si="1034"/>
        <v>0</v>
      </c>
      <c r="GU175">
        <f t="shared" ca="1" si="1035"/>
        <v>0</v>
      </c>
      <c r="GV175">
        <f t="shared" ca="1" si="1036"/>
        <v>0</v>
      </c>
      <c r="GW175">
        <f t="shared" ca="1" si="1037"/>
        <v>0</v>
      </c>
      <c r="GX175">
        <f t="shared" ca="1" si="1038"/>
        <v>0</v>
      </c>
      <c r="GY175">
        <f t="shared" ca="1" si="1039"/>
        <v>1</v>
      </c>
      <c r="GZ175">
        <f t="shared" ca="1" si="1040"/>
        <v>0</v>
      </c>
      <c r="HA175">
        <f t="shared" ca="1" si="1041"/>
        <v>0</v>
      </c>
      <c r="HB175">
        <f t="shared" ca="1" si="1042"/>
        <v>0</v>
      </c>
      <c r="HC175">
        <f t="shared" ca="1" si="1043"/>
        <v>0</v>
      </c>
      <c r="HD175">
        <f t="shared" ca="1" si="1044"/>
        <v>0</v>
      </c>
      <c r="HE175">
        <f t="shared" ca="1" si="1045"/>
        <v>0</v>
      </c>
      <c r="HF175">
        <f t="shared" ca="1" si="1046"/>
        <v>0</v>
      </c>
      <c r="HG175">
        <f t="shared" ca="1" si="1047"/>
        <v>0.66666666666666663</v>
      </c>
      <c r="HH175">
        <f t="shared" ca="1" si="1048"/>
        <v>0</v>
      </c>
      <c r="HI175">
        <f t="shared" ca="1" si="1049"/>
        <v>0</v>
      </c>
    </row>
    <row r="176" spans="2:217" x14ac:dyDescent="0.2">
      <c r="B176" s="2">
        <v>45385</v>
      </c>
      <c r="C176">
        <v>1</v>
      </c>
      <c r="D176">
        <v>2</v>
      </c>
      <c r="E176">
        <v>32</v>
      </c>
      <c r="F176">
        <v>12</v>
      </c>
      <c r="G176" s="5">
        <v>1369</v>
      </c>
      <c r="H176">
        <f t="shared" ca="1" si="840"/>
        <v>6.666666666666667</v>
      </c>
      <c r="I176">
        <f t="shared" ca="1" si="841"/>
        <v>12</v>
      </c>
      <c r="J176">
        <f t="shared" ca="1" si="842"/>
        <v>11.655493827160443</v>
      </c>
      <c r="K176">
        <f t="shared" ca="1" si="843"/>
        <v>-3.5572145061728335</v>
      </c>
      <c r="L176">
        <f t="shared" ca="1" si="844"/>
        <v>11.655493827160443</v>
      </c>
      <c r="M176">
        <f t="shared" ca="1" si="845"/>
        <v>0</v>
      </c>
      <c r="N176">
        <f t="shared" ca="1" si="846"/>
        <v>0.4879474904159537</v>
      </c>
      <c r="O176">
        <f t="shared" ca="1" si="847"/>
        <v>287.37499999999966</v>
      </c>
      <c r="P176">
        <f t="shared" ca="1" si="848"/>
        <v>275.95099999999934</v>
      </c>
      <c r="Q176">
        <f t="shared" ca="1" si="849"/>
        <v>287.29684003596998</v>
      </c>
      <c r="R176">
        <f t="shared" ca="1" si="850"/>
        <v>57.333333333333336</v>
      </c>
      <c r="S176">
        <f t="shared" ca="1" si="851"/>
        <v>0</v>
      </c>
      <c r="T176">
        <f t="shared" ca="1" si="852"/>
        <v>0.34419989958729563</v>
      </c>
      <c r="U176">
        <f t="shared" ca="1" si="853"/>
        <v>-1</v>
      </c>
      <c r="V176">
        <f t="shared" ca="1" si="854"/>
        <v>1</v>
      </c>
      <c r="W176">
        <f t="shared" ca="1" si="855"/>
        <v>0.34419989958729563</v>
      </c>
      <c r="X176">
        <f t="shared" ca="1" si="856"/>
        <v>1.6148148148148131</v>
      </c>
      <c r="Y176">
        <f t="shared" ca="1" si="857"/>
        <v>2.3407407407407401</v>
      </c>
      <c r="Z176">
        <f t="shared" ca="1" si="858"/>
        <v>2.9925925925925903</v>
      </c>
      <c r="AA176">
        <f t="shared" ca="1" si="859"/>
        <v>6.8397728808176659</v>
      </c>
      <c r="AB176">
        <f t="shared" ca="1" si="860"/>
        <v>-0.22553992458817365</v>
      </c>
      <c r="AC176">
        <f t="shared" ca="1" si="861"/>
        <v>-0.25997215374914079</v>
      </c>
      <c r="AD176">
        <f t="shared" ca="1" si="862"/>
        <v>-2.5280572918408097</v>
      </c>
      <c r="AE176">
        <f t="shared" ca="1" si="863"/>
        <v>-0.24982311161214929</v>
      </c>
      <c r="AF176">
        <f t="shared" ca="1" si="864"/>
        <v>-3.3040467324625769</v>
      </c>
      <c r="AG176">
        <f t="shared" ca="1" si="865"/>
        <v>6.450785627352241E-6</v>
      </c>
      <c r="AH176">
        <f t="shared" ca="1" si="866"/>
        <v>-1.8949839135206668</v>
      </c>
      <c r="AI176">
        <f t="shared" ca="1" si="867"/>
        <v>1.3533326808169866E-6</v>
      </c>
      <c r="AJ176">
        <f t="shared" ca="1" si="868"/>
        <v>450.38531130002229</v>
      </c>
      <c r="AK176">
        <f t="shared" ca="1" si="869"/>
        <v>16.142734410091801</v>
      </c>
      <c r="AL176">
        <f t="shared" ca="1" si="870"/>
        <v>15.869809208185066</v>
      </c>
      <c r="AM176">
        <f t="shared" ca="1" si="871"/>
        <v>7.413140263086837</v>
      </c>
      <c r="AN176">
        <f t="shared" ca="1" si="872"/>
        <v>8.4502843203619609</v>
      </c>
      <c r="AO176">
        <f t="shared" ca="1" si="873"/>
        <v>7.4412357419195905</v>
      </c>
      <c r="AP176">
        <f t="shared" ca="1" si="874"/>
        <v>1.9329282887530501</v>
      </c>
      <c r="AQ176">
        <f t="shared" ca="1" si="875"/>
        <v>1.071124889878063</v>
      </c>
      <c r="AR176">
        <f t="shared" ca="1" si="876"/>
        <v>1.071124889878063</v>
      </c>
      <c r="AS176">
        <f t="shared" ca="1" si="877"/>
        <v>0.5834939506481307</v>
      </c>
      <c r="AT176">
        <f t="shared" ca="1" si="878"/>
        <v>0.5834939506481307</v>
      </c>
      <c r="AU176">
        <f t="shared" ca="1" si="879"/>
        <v>0.27966769319415646</v>
      </c>
      <c r="AV176">
        <f t="shared" ca="1" si="880"/>
        <v>0.27966769319415646</v>
      </c>
      <c r="AW176">
        <f t="shared" ca="1" si="881"/>
        <v>0.36666666666666664</v>
      </c>
      <c r="AX176">
        <f t="shared" ca="1" si="882"/>
        <v>7890.7484683127141</v>
      </c>
      <c r="AY176">
        <f t="shared" ca="1" si="883"/>
        <v>2.1726348726368334</v>
      </c>
      <c r="AZ176">
        <f t="shared" ca="1" si="884"/>
        <v>8.4838428162714781</v>
      </c>
      <c r="BA176">
        <f t="shared" ca="1" si="885"/>
        <v>7.3681220002555792</v>
      </c>
      <c r="BB176">
        <f t="shared" ca="1" si="886"/>
        <v>97.791357108958792</v>
      </c>
      <c r="BC176">
        <f t="shared" ca="1" si="887"/>
        <v>37.681595225357668</v>
      </c>
      <c r="BD176">
        <f t="shared" ca="1" si="888"/>
        <v>8.2093870169078667</v>
      </c>
      <c r="BE176">
        <f t="shared" ca="1" si="889"/>
        <v>0</v>
      </c>
      <c r="BF176">
        <f t="shared" ca="1" si="890"/>
        <v>0</v>
      </c>
      <c r="BG176">
        <f t="shared" ca="1" si="891"/>
        <v>0</v>
      </c>
      <c r="BH176">
        <f t="shared" ca="1" si="892"/>
        <v>4.2355262349845999</v>
      </c>
      <c r="BI176">
        <f t="shared" ca="1" si="893"/>
        <v>0</v>
      </c>
      <c r="BJ176">
        <f t="shared" ca="1" si="894"/>
        <v>2.9269433651165464</v>
      </c>
      <c r="BK176">
        <f t="shared" ca="1" si="895"/>
        <v>0</v>
      </c>
      <c r="BL176">
        <f t="shared" ca="1" si="896"/>
        <v>0</v>
      </c>
      <c r="BM176">
        <f t="shared" ca="1" si="897"/>
        <v>18.617418055311333</v>
      </c>
      <c r="BN176">
        <f t="shared" ca="1" si="898"/>
        <v>8.2768957393284257</v>
      </c>
      <c r="BO176">
        <f t="shared" ca="1" si="899"/>
        <v>8.7350823670887934</v>
      </c>
      <c r="BP176">
        <f t="shared" ca="1" si="900"/>
        <v>8.5624931568996718</v>
      </c>
      <c r="BQ176">
        <f t="shared" ca="1" si="901"/>
        <v>56.267052793544032</v>
      </c>
      <c r="BR176">
        <f t="shared" ca="1" si="902"/>
        <v>0</v>
      </c>
      <c r="BS176">
        <f t="shared" ca="1" si="903"/>
        <v>0</v>
      </c>
      <c r="BT176">
        <f t="shared" ca="1" si="904"/>
        <v>0</v>
      </c>
      <c r="BU176">
        <f t="shared" ca="1" si="905"/>
        <v>0</v>
      </c>
      <c r="BV176">
        <f t="shared" ca="1" si="906"/>
        <v>15.112437030415025</v>
      </c>
      <c r="BW176">
        <f t="shared" ca="1" si="907"/>
        <v>2.16561989477198</v>
      </c>
      <c r="BX176">
        <f t="shared" ca="1" si="908"/>
        <v>23.700231442263998</v>
      </c>
      <c r="BY176">
        <f t="shared" ca="1" si="909"/>
        <v>0</v>
      </c>
      <c r="BZ176">
        <f t="shared" ca="1" si="910"/>
        <v>0</v>
      </c>
      <c r="CA176">
        <f t="shared" ca="1" si="911"/>
        <v>37.681595225357668</v>
      </c>
      <c r="CB176">
        <f t="shared" ca="1" si="912"/>
        <v>2.9269433651165464</v>
      </c>
      <c r="CC176">
        <f t="shared" ca="1" si="913"/>
        <v>0</v>
      </c>
      <c r="CD176">
        <f t="shared" ca="1" si="914"/>
        <v>0</v>
      </c>
      <c r="CE176">
        <f t="shared" ca="1" si="915"/>
        <v>2.16561989477198</v>
      </c>
      <c r="CF176">
        <f t="shared" ca="1" si="916"/>
        <v>4.3312397895439601</v>
      </c>
      <c r="CG176">
        <f t="shared" ca="1" si="917"/>
        <v>3.8781472273639266</v>
      </c>
      <c r="CH176">
        <f t="shared" ca="1" si="918"/>
        <v>25.913152870087568</v>
      </c>
      <c r="CI176">
        <f t="shared" ca="1" si="919"/>
        <v>16.113116553768734</v>
      </c>
      <c r="CJ176">
        <f t="shared" ca="1" si="920"/>
        <v>4.2355262349845999</v>
      </c>
      <c r="CK176">
        <f t="shared" ca="1" si="921"/>
        <v>0</v>
      </c>
      <c r="CL176">
        <f t="shared" ca="1" si="922"/>
        <v>0</v>
      </c>
      <c r="CM176">
        <f t="shared" ca="1" si="923"/>
        <v>27.64</v>
      </c>
      <c r="CN176">
        <f t="shared" ca="1" si="924"/>
        <v>46.691030092459329</v>
      </c>
      <c r="CO176">
        <f t="shared" ca="1" si="925"/>
        <v>2.9269433651165464</v>
      </c>
      <c r="CP176">
        <f t="shared" ca="1" si="926"/>
        <v>0</v>
      </c>
      <c r="CQ176">
        <f t="shared" ca="1" si="927"/>
        <v>31.968853500349368</v>
      </c>
      <c r="CR176">
        <f t="shared" ca="1" si="928"/>
        <v>0</v>
      </c>
      <c r="CS176">
        <f t="shared" ca="1" si="929"/>
        <v>0</v>
      </c>
      <c r="CT176">
        <f t="shared" ca="1" si="930"/>
        <v>0</v>
      </c>
      <c r="CU176">
        <f t="shared" ca="1" si="931"/>
        <v>0</v>
      </c>
      <c r="CV176">
        <f t="shared" ca="1" si="932"/>
        <v>0</v>
      </c>
      <c r="CW176">
        <f t="shared" ca="1" si="933"/>
        <v>0</v>
      </c>
      <c r="CX176">
        <f t="shared" ca="1" si="934"/>
        <v>15.658514203069734</v>
      </c>
      <c r="CY176">
        <f t="shared" ca="1" si="935"/>
        <v>90.820445523116462</v>
      </c>
      <c r="CZ176">
        <f t="shared" ca="1" si="936"/>
        <v>0</v>
      </c>
      <c r="DA176">
        <f t="shared" ca="1" si="937"/>
        <v>0</v>
      </c>
      <c r="DB176">
        <f t="shared" ca="1" si="938"/>
        <v>0</v>
      </c>
      <c r="DC176">
        <f t="shared" ca="1" si="939"/>
        <v>-3.5071832482993166</v>
      </c>
      <c r="DD176">
        <f t="shared" ca="1" si="940"/>
        <v>-1.06466049382716</v>
      </c>
      <c r="DE176">
        <f t="shared" ca="1" si="941"/>
        <v>-2.5926593600403067</v>
      </c>
      <c r="DF176">
        <f t="shared" ca="1" si="942"/>
        <v>-5.418868575207834</v>
      </c>
      <c r="DG176">
        <f t="shared" ca="1" si="943"/>
        <v>-4.737073845741997</v>
      </c>
      <c r="DH176">
        <f t="shared" ca="1" si="944"/>
        <v>0</v>
      </c>
      <c r="DI176">
        <f t="shared" ca="1" si="945"/>
        <v>0.42857142857142799</v>
      </c>
      <c r="DJ176">
        <f t="shared" ca="1" si="946"/>
        <v>9.6666666666666661</v>
      </c>
      <c r="DK176">
        <f t="shared" ca="1" si="947"/>
        <v>3</v>
      </c>
      <c r="DL176">
        <f t="shared" ca="1" si="948"/>
        <v>1</v>
      </c>
      <c r="DM176">
        <f t="shared" ca="1" si="949"/>
        <v>0</v>
      </c>
      <c r="DN176">
        <f t="shared" ca="1" si="950"/>
        <v>0</v>
      </c>
      <c r="DO176">
        <f t="shared" ca="1" si="951"/>
        <v>0</v>
      </c>
      <c r="DP176">
        <f t="shared" ca="1" si="952"/>
        <v>0.66666666666666663</v>
      </c>
      <c r="DQ176">
        <f t="shared" ca="1" si="953"/>
        <v>0</v>
      </c>
      <c r="DR176">
        <f t="shared" ca="1" si="954"/>
        <v>0.66666666666666663</v>
      </c>
      <c r="DS176">
        <f t="shared" ca="1" si="955"/>
        <v>0</v>
      </c>
      <c r="DT176">
        <f t="shared" ca="1" si="956"/>
        <v>1</v>
      </c>
      <c r="DU176">
        <f t="shared" ca="1" si="957"/>
        <v>3</v>
      </c>
      <c r="DV176">
        <f t="shared" ca="1" si="958"/>
        <v>3.3333333333333335</v>
      </c>
      <c r="DW176">
        <f t="shared" ca="1" si="959"/>
        <v>0</v>
      </c>
      <c r="DX176">
        <f t="shared" ca="1" si="960"/>
        <v>0</v>
      </c>
      <c r="DY176">
        <f t="shared" ca="1" si="961"/>
        <v>0</v>
      </c>
      <c r="DZ176">
        <f t="shared" ca="1" si="962"/>
        <v>0.66666666666666663</v>
      </c>
      <c r="EA176">
        <f t="shared" ca="1" si="963"/>
        <v>-3.3467333333333236</v>
      </c>
      <c r="EB176">
        <f t="shared" ca="1" si="964"/>
        <v>32.627099999999963</v>
      </c>
      <c r="EC176">
        <f t="shared" ca="1" si="965"/>
        <v>0</v>
      </c>
      <c r="ED176">
        <f t="shared" ca="1" si="966"/>
        <v>0</v>
      </c>
      <c r="EE176">
        <f t="shared" ca="1" si="967"/>
        <v>0</v>
      </c>
      <c r="EF176">
        <f t="shared" ca="1" si="968"/>
        <v>0</v>
      </c>
      <c r="EG176">
        <f t="shared" ca="1" si="969"/>
        <v>0</v>
      </c>
      <c r="EH176">
        <f t="shared" ca="1" si="970"/>
        <v>0</v>
      </c>
      <c r="EI176">
        <f t="shared" ca="1" si="971"/>
        <v>0</v>
      </c>
      <c r="EJ176">
        <f t="shared" ca="1" si="972"/>
        <v>0</v>
      </c>
      <c r="EK176">
        <f t="shared" ca="1" si="973"/>
        <v>0</v>
      </c>
      <c r="EL176">
        <f t="shared" ca="1" si="974"/>
        <v>0</v>
      </c>
      <c r="EM176">
        <f t="shared" ca="1" si="975"/>
        <v>0</v>
      </c>
      <c r="EN176">
        <f t="shared" ca="1" si="976"/>
        <v>0</v>
      </c>
      <c r="EO176">
        <f t="shared" ca="1" si="977"/>
        <v>0</v>
      </c>
      <c r="EP176">
        <f t="shared" ca="1" si="978"/>
        <v>0</v>
      </c>
      <c r="EQ176">
        <f t="shared" ca="1" si="979"/>
        <v>0</v>
      </c>
      <c r="ER176">
        <f t="shared" ca="1" si="980"/>
        <v>0</v>
      </c>
      <c r="ES176">
        <f t="shared" ca="1" si="981"/>
        <v>0</v>
      </c>
      <c r="ET176">
        <f t="shared" ca="1" si="982"/>
        <v>0</v>
      </c>
      <c r="EU176">
        <f t="shared" ca="1" si="983"/>
        <v>0</v>
      </c>
      <c r="EV176">
        <f t="shared" ca="1" si="984"/>
        <v>0</v>
      </c>
      <c r="EW176">
        <f t="shared" ca="1" si="985"/>
        <v>0</v>
      </c>
      <c r="EX176">
        <f t="shared" ca="1" si="986"/>
        <v>0</v>
      </c>
      <c r="EY176">
        <f t="shared" ca="1" si="987"/>
        <v>0</v>
      </c>
      <c r="EZ176">
        <f t="shared" ca="1" si="988"/>
        <v>0</v>
      </c>
      <c r="FA176">
        <f t="shared" ca="1" si="989"/>
        <v>0</v>
      </c>
      <c r="FB176">
        <f t="shared" ca="1" si="990"/>
        <v>0</v>
      </c>
      <c r="FC176">
        <f t="shared" ca="1" si="991"/>
        <v>0</v>
      </c>
      <c r="FD176">
        <f t="shared" ca="1" si="992"/>
        <v>0</v>
      </c>
      <c r="FE176">
        <f t="shared" ca="1" si="993"/>
        <v>0</v>
      </c>
      <c r="FF176">
        <f t="shared" ca="1" si="994"/>
        <v>0</v>
      </c>
      <c r="FG176">
        <f t="shared" ca="1" si="995"/>
        <v>0</v>
      </c>
      <c r="FH176">
        <f t="shared" ca="1" si="996"/>
        <v>0</v>
      </c>
      <c r="FI176">
        <f t="shared" ca="1" si="997"/>
        <v>0</v>
      </c>
      <c r="FJ176">
        <f t="shared" ca="1" si="998"/>
        <v>0</v>
      </c>
      <c r="FK176">
        <f t="shared" ca="1" si="999"/>
        <v>0.66666666666666663</v>
      </c>
      <c r="FL176">
        <f t="shared" ca="1" si="1000"/>
        <v>0</v>
      </c>
      <c r="FM176">
        <f t="shared" ca="1" si="1001"/>
        <v>0</v>
      </c>
      <c r="FN176">
        <f t="shared" ca="1" si="1002"/>
        <v>0</v>
      </c>
      <c r="FO176">
        <f t="shared" ca="1" si="1003"/>
        <v>0</v>
      </c>
      <c r="FP176">
        <f t="shared" ca="1" si="1004"/>
        <v>0</v>
      </c>
      <c r="FQ176">
        <f t="shared" ca="1" si="1005"/>
        <v>0</v>
      </c>
      <c r="FR176">
        <f t="shared" ca="1" si="1006"/>
        <v>0</v>
      </c>
      <c r="FS176">
        <f t="shared" ca="1" si="1007"/>
        <v>0</v>
      </c>
      <c r="FT176">
        <f t="shared" ca="1" si="1008"/>
        <v>0</v>
      </c>
      <c r="FU176">
        <f t="shared" ca="1" si="1009"/>
        <v>2</v>
      </c>
      <c r="FV176">
        <f t="shared" ca="1" si="1010"/>
        <v>0</v>
      </c>
      <c r="FW176">
        <f t="shared" ca="1" si="1011"/>
        <v>0</v>
      </c>
      <c r="FX176">
        <f t="shared" ca="1" si="1012"/>
        <v>0</v>
      </c>
      <c r="FY176">
        <f t="shared" ca="1" si="1013"/>
        <v>0</v>
      </c>
      <c r="FZ176">
        <f t="shared" ca="1" si="1014"/>
        <v>0</v>
      </c>
      <c r="GA176">
        <f t="shared" ca="1" si="1015"/>
        <v>0</v>
      </c>
      <c r="GB176">
        <f t="shared" ca="1" si="1016"/>
        <v>0</v>
      </c>
      <c r="GC176">
        <f t="shared" ca="1" si="1017"/>
        <v>0</v>
      </c>
      <c r="GD176">
        <f t="shared" ca="1" si="1018"/>
        <v>0</v>
      </c>
      <c r="GE176">
        <f t="shared" ca="1" si="1019"/>
        <v>0</v>
      </c>
      <c r="GF176">
        <f t="shared" ca="1" si="1020"/>
        <v>0</v>
      </c>
      <c r="GG176">
        <f t="shared" ca="1" si="1021"/>
        <v>0</v>
      </c>
      <c r="GH176">
        <f t="shared" ca="1" si="1022"/>
        <v>0</v>
      </c>
      <c r="GI176">
        <f t="shared" ca="1" si="1023"/>
        <v>0</v>
      </c>
      <c r="GJ176">
        <f t="shared" ca="1" si="1024"/>
        <v>0</v>
      </c>
      <c r="GK176">
        <f t="shared" ca="1" si="1025"/>
        <v>0</v>
      </c>
      <c r="GL176">
        <f t="shared" ca="1" si="1026"/>
        <v>0</v>
      </c>
      <c r="GM176">
        <f t="shared" ca="1" si="1027"/>
        <v>0</v>
      </c>
      <c r="GN176">
        <f t="shared" ca="1" si="1028"/>
        <v>0</v>
      </c>
      <c r="GO176">
        <f t="shared" ca="1" si="1029"/>
        <v>0</v>
      </c>
      <c r="GP176">
        <f t="shared" ca="1" si="1030"/>
        <v>0</v>
      </c>
      <c r="GQ176">
        <f t="shared" ca="1" si="1031"/>
        <v>0</v>
      </c>
      <c r="GR176">
        <f t="shared" ca="1" si="1032"/>
        <v>0</v>
      </c>
      <c r="GS176">
        <f t="shared" ca="1" si="1033"/>
        <v>0</v>
      </c>
      <c r="GT176">
        <f t="shared" ca="1" si="1034"/>
        <v>0</v>
      </c>
      <c r="GU176">
        <f t="shared" ca="1" si="1035"/>
        <v>0</v>
      </c>
      <c r="GV176">
        <f t="shared" ca="1" si="1036"/>
        <v>0</v>
      </c>
      <c r="GW176">
        <f t="shared" ca="1" si="1037"/>
        <v>0</v>
      </c>
      <c r="GX176">
        <f t="shared" ca="1" si="1038"/>
        <v>0</v>
      </c>
      <c r="GY176">
        <f t="shared" ca="1" si="1039"/>
        <v>1</v>
      </c>
      <c r="GZ176">
        <f t="shared" ca="1" si="1040"/>
        <v>0</v>
      </c>
      <c r="HA176">
        <f t="shared" ca="1" si="1041"/>
        <v>0</v>
      </c>
      <c r="HB176">
        <f t="shared" ca="1" si="1042"/>
        <v>0</v>
      </c>
      <c r="HC176">
        <f t="shared" ca="1" si="1043"/>
        <v>0</v>
      </c>
      <c r="HD176">
        <f t="shared" ca="1" si="1044"/>
        <v>0</v>
      </c>
      <c r="HE176">
        <f t="shared" ca="1" si="1045"/>
        <v>0</v>
      </c>
      <c r="HF176">
        <f t="shared" ca="1" si="1046"/>
        <v>0</v>
      </c>
      <c r="HG176">
        <f t="shared" ca="1" si="1047"/>
        <v>0</v>
      </c>
      <c r="HH176">
        <f t="shared" ca="1" si="1048"/>
        <v>0</v>
      </c>
      <c r="HI176">
        <f t="shared" ca="1" si="1049"/>
        <v>0</v>
      </c>
    </row>
    <row r="177" spans="2:217" x14ac:dyDescent="0.2">
      <c r="B177" s="2">
        <v>45385</v>
      </c>
      <c r="C177">
        <v>1</v>
      </c>
      <c r="D177">
        <v>2</v>
      </c>
      <c r="E177">
        <v>32</v>
      </c>
      <c r="F177">
        <v>13</v>
      </c>
      <c r="G177" s="5">
        <v>2447</v>
      </c>
      <c r="H177">
        <f t="shared" ca="1" si="840"/>
        <v>6.666666666666667</v>
      </c>
      <c r="I177">
        <f t="shared" ca="1" si="841"/>
        <v>12</v>
      </c>
      <c r="J177">
        <f t="shared" ca="1" si="842"/>
        <v>11.453174288233777</v>
      </c>
      <c r="K177">
        <f t="shared" ca="1" si="843"/>
        <v>-3.5122145061728332</v>
      </c>
      <c r="L177">
        <f t="shared" ca="1" si="844"/>
        <v>11.453174288233777</v>
      </c>
      <c r="M177">
        <f t="shared" ca="1" si="845"/>
        <v>0</v>
      </c>
      <c r="N177">
        <f t="shared" ca="1" si="846"/>
        <v>0.4879474904159537</v>
      </c>
      <c r="O177">
        <f t="shared" ca="1" si="847"/>
        <v>287.37499999999966</v>
      </c>
      <c r="P177">
        <f t="shared" ca="1" si="848"/>
        <v>275.95099999999934</v>
      </c>
      <c r="Q177">
        <f t="shared" ca="1" si="849"/>
        <v>287.29684003596998</v>
      </c>
      <c r="R177">
        <f t="shared" ca="1" si="850"/>
        <v>57.333333333333336</v>
      </c>
      <c r="S177">
        <f t="shared" ca="1" si="851"/>
        <v>0</v>
      </c>
      <c r="T177">
        <f t="shared" ca="1" si="852"/>
        <v>0.34419901216648169</v>
      </c>
      <c r="U177">
        <f t="shared" ca="1" si="853"/>
        <v>-1</v>
      </c>
      <c r="V177">
        <f t="shared" ca="1" si="854"/>
        <v>1</v>
      </c>
      <c r="W177">
        <f t="shared" ca="1" si="855"/>
        <v>0.34419901216648169</v>
      </c>
      <c r="X177">
        <f t="shared" ca="1" si="856"/>
        <v>1.68148148148148</v>
      </c>
      <c r="Y177">
        <f t="shared" ca="1" si="857"/>
        <v>2.4740740740740734</v>
      </c>
      <c r="Z177">
        <f t="shared" ca="1" si="858"/>
        <v>3.1259259259259231</v>
      </c>
      <c r="AA177">
        <f t="shared" ca="1" si="859"/>
        <v>6.8493585046995316</v>
      </c>
      <c r="AB177">
        <f t="shared" ca="1" si="860"/>
        <v>-0.22554339429000234</v>
      </c>
      <c r="AC177">
        <f t="shared" ca="1" si="861"/>
        <v>-0.25997215374914073</v>
      </c>
      <c r="AD177">
        <f t="shared" ca="1" si="862"/>
        <v>-2.5317036242018101</v>
      </c>
      <c r="AE177">
        <f t="shared" ca="1" si="863"/>
        <v>-0.24982311161214929</v>
      </c>
      <c r="AF177">
        <f t="shared" ca="1" si="864"/>
        <v>-3.3039596991997429</v>
      </c>
      <c r="AG177">
        <f t="shared" ca="1" si="865"/>
        <v>4.367111519466622E-6</v>
      </c>
      <c r="AH177">
        <f t="shared" ca="1" si="866"/>
        <v>-1.8949886620828533</v>
      </c>
      <c r="AI177">
        <f t="shared" ca="1" si="867"/>
        <v>1.3533326808169866E-6</v>
      </c>
      <c r="AJ177">
        <f t="shared" ca="1" si="868"/>
        <v>450.38531130002229</v>
      </c>
      <c r="AK177">
        <f t="shared" ca="1" si="869"/>
        <v>16.142734410091801</v>
      </c>
      <c r="AL177">
        <f t="shared" ca="1" si="870"/>
        <v>15.869809208185066</v>
      </c>
      <c r="AM177">
        <f t="shared" ca="1" si="871"/>
        <v>7.413140263086837</v>
      </c>
      <c r="AN177">
        <f t="shared" ca="1" si="872"/>
        <v>8.4502843203619609</v>
      </c>
      <c r="AO177">
        <f t="shared" ca="1" si="873"/>
        <v>7.4412357419195905</v>
      </c>
      <c r="AP177">
        <f t="shared" ca="1" si="874"/>
        <v>1.9329282887530501</v>
      </c>
      <c r="AQ177">
        <f t="shared" ca="1" si="875"/>
        <v>1.071124889878063</v>
      </c>
      <c r="AR177">
        <f t="shared" ca="1" si="876"/>
        <v>1.071124889878063</v>
      </c>
      <c r="AS177">
        <f t="shared" ca="1" si="877"/>
        <v>0.55199691123069528</v>
      </c>
      <c r="AT177">
        <f t="shared" ca="1" si="878"/>
        <v>0.55199691123069528</v>
      </c>
      <c r="AU177">
        <f t="shared" ca="1" si="879"/>
        <v>0.28133030865739844</v>
      </c>
      <c r="AV177">
        <f t="shared" ca="1" si="880"/>
        <v>0.28133030865739844</v>
      </c>
      <c r="AW177">
        <f t="shared" ca="1" si="881"/>
        <v>0.36666666666666664</v>
      </c>
      <c r="AX177">
        <f t="shared" ca="1" si="882"/>
        <v>7890.7484683127141</v>
      </c>
      <c r="AY177">
        <f t="shared" ca="1" si="883"/>
        <v>2.1726348726368334</v>
      </c>
      <c r="AZ177">
        <f t="shared" ca="1" si="884"/>
        <v>8.4838428162714781</v>
      </c>
      <c r="BA177">
        <f t="shared" ca="1" si="885"/>
        <v>7.6292471549017664</v>
      </c>
      <c r="BB177">
        <f t="shared" ca="1" si="886"/>
        <v>97.791357108958792</v>
      </c>
      <c r="BC177">
        <f t="shared" ca="1" si="887"/>
        <v>37.681595225357668</v>
      </c>
      <c r="BD177">
        <f t="shared" ca="1" si="888"/>
        <v>3.8781472273639266</v>
      </c>
      <c r="BE177">
        <f t="shared" ca="1" si="889"/>
        <v>0</v>
      </c>
      <c r="BF177">
        <f t="shared" ca="1" si="890"/>
        <v>0</v>
      </c>
      <c r="BG177">
        <f t="shared" ca="1" si="891"/>
        <v>0</v>
      </c>
      <c r="BH177">
        <f t="shared" ca="1" si="892"/>
        <v>4.2355262349845999</v>
      </c>
      <c r="BI177">
        <f t="shared" ca="1" si="893"/>
        <v>0</v>
      </c>
      <c r="BJ177">
        <f t="shared" ca="1" si="894"/>
        <v>2.9269433651165464</v>
      </c>
      <c r="BK177">
        <f t="shared" ca="1" si="895"/>
        <v>0</v>
      </c>
      <c r="BL177">
        <f t="shared" ca="1" si="896"/>
        <v>0</v>
      </c>
      <c r="BM177">
        <f t="shared" ca="1" si="897"/>
        <v>14.589138916869134</v>
      </c>
      <c r="BN177">
        <f t="shared" ca="1" si="898"/>
        <v>12.305174877770568</v>
      </c>
      <c r="BO177">
        <f t="shared" ca="1" si="899"/>
        <v>8.7350823670887934</v>
      </c>
      <c r="BP177">
        <f t="shared" ca="1" si="900"/>
        <v>12.893732946443594</v>
      </c>
      <c r="BQ177">
        <f t="shared" ca="1" si="901"/>
        <v>56.267052793544032</v>
      </c>
      <c r="BR177">
        <f t="shared" ca="1" si="902"/>
        <v>0</v>
      </c>
      <c r="BS177">
        <f t="shared" ca="1" si="903"/>
        <v>0</v>
      </c>
      <c r="BT177">
        <f t="shared" ca="1" si="904"/>
        <v>0</v>
      </c>
      <c r="BU177">
        <f t="shared" ca="1" si="905"/>
        <v>0</v>
      </c>
      <c r="BV177">
        <f t="shared" ca="1" si="906"/>
        <v>15.112437030415025</v>
      </c>
      <c r="BW177">
        <f t="shared" ca="1" si="907"/>
        <v>2.16561989477198</v>
      </c>
      <c r="BX177">
        <f t="shared" ca="1" si="908"/>
        <v>23.700231442263998</v>
      </c>
      <c r="BY177">
        <f t="shared" ca="1" si="909"/>
        <v>0</v>
      </c>
      <c r="BZ177">
        <f t="shared" ca="1" si="910"/>
        <v>0</v>
      </c>
      <c r="CA177">
        <f t="shared" ca="1" si="911"/>
        <v>37.681595225357668</v>
      </c>
      <c r="CB177">
        <f t="shared" ca="1" si="912"/>
        <v>2.9269433651165464</v>
      </c>
      <c r="CC177">
        <f t="shared" ca="1" si="913"/>
        <v>0</v>
      </c>
      <c r="CD177">
        <f t="shared" ca="1" si="914"/>
        <v>0</v>
      </c>
      <c r="CE177">
        <f t="shared" ca="1" si="915"/>
        <v>2.16561989477198</v>
      </c>
      <c r="CF177">
        <f t="shared" ca="1" si="916"/>
        <v>4.3312397895439601</v>
      </c>
      <c r="CG177">
        <f t="shared" ca="1" si="917"/>
        <v>3.8781472273639266</v>
      </c>
      <c r="CH177">
        <f t="shared" ca="1" si="918"/>
        <v>25.913152870087568</v>
      </c>
      <c r="CI177">
        <f t="shared" ca="1" si="919"/>
        <v>16.113116553768734</v>
      </c>
      <c r="CJ177">
        <f t="shared" ca="1" si="920"/>
        <v>4.2355262349845999</v>
      </c>
      <c r="CK177">
        <f t="shared" ca="1" si="921"/>
        <v>0</v>
      </c>
      <c r="CL177">
        <f t="shared" ca="1" si="922"/>
        <v>0</v>
      </c>
      <c r="CM177">
        <f t="shared" ca="1" si="923"/>
        <v>27.64</v>
      </c>
      <c r="CN177">
        <f t="shared" ca="1" si="924"/>
        <v>46.691030092459329</v>
      </c>
      <c r="CO177">
        <f t="shared" ca="1" si="925"/>
        <v>2.9269433651165464</v>
      </c>
      <c r="CP177">
        <f t="shared" ca="1" si="926"/>
        <v>0</v>
      </c>
      <c r="CQ177">
        <f t="shared" ca="1" si="927"/>
        <v>31.968853500349368</v>
      </c>
      <c r="CR177">
        <f t="shared" ca="1" si="928"/>
        <v>0</v>
      </c>
      <c r="CS177">
        <f t="shared" ca="1" si="929"/>
        <v>0</v>
      </c>
      <c r="CT177">
        <f t="shared" ca="1" si="930"/>
        <v>0</v>
      </c>
      <c r="CU177">
        <f t="shared" ca="1" si="931"/>
        <v>0</v>
      </c>
      <c r="CV177">
        <f t="shared" ca="1" si="932"/>
        <v>0</v>
      </c>
      <c r="CW177">
        <f t="shared" ca="1" si="933"/>
        <v>0</v>
      </c>
      <c r="CX177">
        <f t="shared" ca="1" si="934"/>
        <v>15.658514203069734</v>
      </c>
      <c r="CY177">
        <f t="shared" ca="1" si="935"/>
        <v>90.751001078672004</v>
      </c>
      <c r="CZ177">
        <f t="shared" ca="1" si="936"/>
        <v>0</v>
      </c>
      <c r="DA177">
        <f t="shared" ca="1" si="937"/>
        <v>0</v>
      </c>
      <c r="DB177">
        <f t="shared" ca="1" si="938"/>
        <v>0</v>
      </c>
      <c r="DC177">
        <f t="shared" ca="1" si="939"/>
        <v>-3.38551658163265</v>
      </c>
      <c r="DD177">
        <f t="shared" ca="1" si="940"/>
        <v>-1.0072067901234534</v>
      </c>
      <c r="DE177">
        <f t="shared" ca="1" si="941"/>
        <v>-2.7473352859662334</v>
      </c>
      <c r="DF177">
        <f t="shared" ca="1" si="942"/>
        <v>-5.418868575207834</v>
      </c>
      <c r="DG177">
        <f t="shared" ca="1" si="943"/>
        <v>-4.692073845741997</v>
      </c>
      <c r="DH177">
        <f t="shared" ca="1" si="944"/>
        <v>0</v>
      </c>
      <c r="DI177">
        <f t="shared" ca="1" si="945"/>
        <v>0.42857142857142799</v>
      </c>
      <c r="DJ177">
        <f t="shared" ca="1" si="946"/>
        <v>9.6666666666666661</v>
      </c>
      <c r="DK177">
        <f t="shared" ca="1" si="947"/>
        <v>3</v>
      </c>
      <c r="DL177">
        <f t="shared" ca="1" si="948"/>
        <v>1</v>
      </c>
      <c r="DM177">
        <f t="shared" ca="1" si="949"/>
        <v>0</v>
      </c>
      <c r="DN177">
        <f t="shared" ca="1" si="950"/>
        <v>0</v>
      </c>
      <c r="DO177">
        <f t="shared" ca="1" si="951"/>
        <v>0</v>
      </c>
      <c r="DP177">
        <f t="shared" ca="1" si="952"/>
        <v>0.66666666666666663</v>
      </c>
      <c r="DQ177">
        <f t="shared" ca="1" si="953"/>
        <v>0</v>
      </c>
      <c r="DR177">
        <f t="shared" ca="1" si="954"/>
        <v>0.66666666666666663</v>
      </c>
      <c r="DS177">
        <f t="shared" ca="1" si="955"/>
        <v>0</v>
      </c>
      <c r="DT177">
        <f t="shared" ca="1" si="956"/>
        <v>1</v>
      </c>
      <c r="DU177">
        <f t="shared" ca="1" si="957"/>
        <v>3</v>
      </c>
      <c r="DV177">
        <f t="shared" ca="1" si="958"/>
        <v>3.3333333333333335</v>
      </c>
      <c r="DW177">
        <f t="shared" ca="1" si="959"/>
        <v>0</v>
      </c>
      <c r="DX177">
        <f t="shared" ca="1" si="960"/>
        <v>0</v>
      </c>
      <c r="DY177">
        <f t="shared" ca="1" si="961"/>
        <v>0</v>
      </c>
      <c r="DZ177">
        <f t="shared" ca="1" si="962"/>
        <v>0.66666666666666663</v>
      </c>
      <c r="EA177">
        <f t="shared" ca="1" si="963"/>
        <v>-3.3467333333333236</v>
      </c>
      <c r="EB177">
        <f t="shared" ca="1" si="964"/>
        <v>32.627099999999963</v>
      </c>
      <c r="EC177">
        <f t="shared" ca="1" si="965"/>
        <v>0</v>
      </c>
      <c r="ED177">
        <f t="shared" ca="1" si="966"/>
        <v>0</v>
      </c>
      <c r="EE177">
        <f t="shared" ca="1" si="967"/>
        <v>0</v>
      </c>
      <c r="EF177">
        <f t="shared" ca="1" si="968"/>
        <v>0</v>
      </c>
      <c r="EG177">
        <f t="shared" ca="1" si="969"/>
        <v>0</v>
      </c>
      <c r="EH177">
        <f t="shared" ca="1" si="970"/>
        <v>0</v>
      </c>
      <c r="EI177">
        <f t="shared" ca="1" si="971"/>
        <v>0</v>
      </c>
      <c r="EJ177">
        <f t="shared" ca="1" si="972"/>
        <v>0</v>
      </c>
      <c r="EK177">
        <f t="shared" ca="1" si="973"/>
        <v>0</v>
      </c>
      <c r="EL177">
        <f t="shared" ca="1" si="974"/>
        <v>0</v>
      </c>
      <c r="EM177">
        <f t="shared" ca="1" si="975"/>
        <v>0</v>
      </c>
      <c r="EN177">
        <f t="shared" ca="1" si="976"/>
        <v>0</v>
      </c>
      <c r="EO177">
        <f t="shared" ca="1" si="977"/>
        <v>0</v>
      </c>
      <c r="EP177">
        <f t="shared" ca="1" si="978"/>
        <v>0</v>
      </c>
      <c r="EQ177">
        <f t="shared" ca="1" si="979"/>
        <v>0</v>
      </c>
      <c r="ER177">
        <f t="shared" ca="1" si="980"/>
        <v>0</v>
      </c>
      <c r="ES177">
        <f t="shared" ca="1" si="981"/>
        <v>0</v>
      </c>
      <c r="ET177">
        <f t="shared" ca="1" si="982"/>
        <v>0</v>
      </c>
      <c r="EU177">
        <f t="shared" ca="1" si="983"/>
        <v>0</v>
      </c>
      <c r="EV177">
        <f t="shared" ca="1" si="984"/>
        <v>0</v>
      </c>
      <c r="EW177">
        <f t="shared" ca="1" si="985"/>
        <v>0</v>
      </c>
      <c r="EX177">
        <f t="shared" ca="1" si="986"/>
        <v>0</v>
      </c>
      <c r="EY177">
        <f t="shared" ca="1" si="987"/>
        <v>0</v>
      </c>
      <c r="EZ177">
        <f t="shared" ca="1" si="988"/>
        <v>0</v>
      </c>
      <c r="FA177">
        <f t="shared" ca="1" si="989"/>
        <v>0</v>
      </c>
      <c r="FB177">
        <f t="shared" ca="1" si="990"/>
        <v>0</v>
      </c>
      <c r="FC177">
        <f t="shared" ca="1" si="991"/>
        <v>0</v>
      </c>
      <c r="FD177">
        <f t="shared" ca="1" si="992"/>
        <v>0</v>
      </c>
      <c r="FE177">
        <f t="shared" ca="1" si="993"/>
        <v>0</v>
      </c>
      <c r="FF177">
        <f t="shared" ca="1" si="994"/>
        <v>0</v>
      </c>
      <c r="FG177">
        <f t="shared" ca="1" si="995"/>
        <v>0</v>
      </c>
      <c r="FH177">
        <f t="shared" ca="1" si="996"/>
        <v>0</v>
      </c>
      <c r="FI177">
        <f t="shared" ca="1" si="997"/>
        <v>0</v>
      </c>
      <c r="FJ177">
        <f t="shared" ca="1" si="998"/>
        <v>0</v>
      </c>
      <c r="FK177">
        <f t="shared" ca="1" si="999"/>
        <v>0.66666666666666663</v>
      </c>
      <c r="FL177">
        <f t="shared" ca="1" si="1000"/>
        <v>0</v>
      </c>
      <c r="FM177">
        <f t="shared" ca="1" si="1001"/>
        <v>0</v>
      </c>
      <c r="FN177">
        <f t="shared" ca="1" si="1002"/>
        <v>0</v>
      </c>
      <c r="FO177">
        <f t="shared" ca="1" si="1003"/>
        <v>0</v>
      </c>
      <c r="FP177">
        <f t="shared" ca="1" si="1004"/>
        <v>0</v>
      </c>
      <c r="FQ177">
        <f t="shared" ca="1" si="1005"/>
        <v>0</v>
      </c>
      <c r="FR177">
        <f t="shared" ca="1" si="1006"/>
        <v>0</v>
      </c>
      <c r="FS177">
        <f t="shared" ca="1" si="1007"/>
        <v>0</v>
      </c>
      <c r="FT177">
        <f t="shared" ca="1" si="1008"/>
        <v>0</v>
      </c>
      <c r="FU177">
        <f t="shared" ca="1" si="1009"/>
        <v>2</v>
      </c>
      <c r="FV177">
        <f t="shared" ca="1" si="1010"/>
        <v>0</v>
      </c>
      <c r="FW177">
        <f t="shared" ca="1" si="1011"/>
        <v>0</v>
      </c>
      <c r="FX177">
        <f t="shared" ca="1" si="1012"/>
        <v>0</v>
      </c>
      <c r="FY177">
        <f t="shared" ca="1" si="1013"/>
        <v>0</v>
      </c>
      <c r="FZ177">
        <f t="shared" ca="1" si="1014"/>
        <v>0</v>
      </c>
      <c r="GA177">
        <f t="shared" ca="1" si="1015"/>
        <v>0</v>
      </c>
      <c r="GB177">
        <f t="shared" ca="1" si="1016"/>
        <v>0</v>
      </c>
      <c r="GC177">
        <f t="shared" ca="1" si="1017"/>
        <v>0</v>
      </c>
      <c r="GD177">
        <f t="shared" ca="1" si="1018"/>
        <v>0</v>
      </c>
      <c r="GE177">
        <f t="shared" ca="1" si="1019"/>
        <v>0</v>
      </c>
      <c r="GF177">
        <f t="shared" ca="1" si="1020"/>
        <v>0</v>
      </c>
      <c r="GG177">
        <f t="shared" ca="1" si="1021"/>
        <v>0</v>
      </c>
      <c r="GH177">
        <f t="shared" ca="1" si="1022"/>
        <v>0</v>
      </c>
      <c r="GI177">
        <f t="shared" ca="1" si="1023"/>
        <v>0</v>
      </c>
      <c r="GJ177">
        <f t="shared" ca="1" si="1024"/>
        <v>0</v>
      </c>
      <c r="GK177">
        <f t="shared" ca="1" si="1025"/>
        <v>0</v>
      </c>
      <c r="GL177">
        <f t="shared" ca="1" si="1026"/>
        <v>0</v>
      </c>
      <c r="GM177">
        <f t="shared" ca="1" si="1027"/>
        <v>0</v>
      </c>
      <c r="GN177">
        <f t="shared" ca="1" si="1028"/>
        <v>0</v>
      </c>
      <c r="GO177">
        <f t="shared" ca="1" si="1029"/>
        <v>0</v>
      </c>
      <c r="GP177">
        <f t="shared" ca="1" si="1030"/>
        <v>0</v>
      </c>
      <c r="GQ177">
        <f t="shared" ca="1" si="1031"/>
        <v>0</v>
      </c>
      <c r="GR177">
        <f t="shared" ca="1" si="1032"/>
        <v>0</v>
      </c>
      <c r="GS177">
        <f t="shared" ca="1" si="1033"/>
        <v>0</v>
      </c>
      <c r="GT177">
        <f t="shared" ca="1" si="1034"/>
        <v>0</v>
      </c>
      <c r="GU177">
        <f t="shared" ca="1" si="1035"/>
        <v>0</v>
      </c>
      <c r="GV177">
        <f t="shared" ca="1" si="1036"/>
        <v>0</v>
      </c>
      <c r="GW177">
        <f t="shared" ca="1" si="1037"/>
        <v>0</v>
      </c>
      <c r="GX177">
        <f t="shared" ca="1" si="1038"/>
        <v>0</v>
      </c>
      <c r="GY177">
        <f t="shared" ca="1" si="1039"/>
        <v>1</v>
      </c>
      <c r="GZ177">
        <f t="shared" ca="1" si="1040"/>
        <v>0</v>
      </c>
      <c r="HA177">
        <f t="shared" ca="1" si="1041"/>
        <v>0</v>
      </c>
      <c r="HB177">
        <f t="shared" ca="1" si="1042"/>
        <v>0</v>
      </c>
      <c r="HC177">
        <f t="shared" ca="1" si="1043"/>
        <v>0</v>
      </c>
      <c r="HD177">
        <f t="shared" ca="1" si="1044"/>
        <v>0</v>
      </c>
      <c r="HE177">
        <f t="shared" ca="1" si="1045"/>
        <v>0</v>
      </c>
      <c r="HF177">
        <f t="shared" ca="1" si="1046"/>
        <v>0</v>
      </c>
      <c r="HG177">
        <f t="shared" ca="1" si="1047"/>
        <v>0</v>
      </c>
      <c r="HH177">
        <f t="shared" ca="1" si="1048"/>
        <v>0</v>
      </c>
      <c r="HI177">
        <f t="shared" ca="1" si="1049"/>
        <v>0</v>
      </c>
    </row>
    <row r="178" spans="2:217" x14ac:dyDescent="0.2">
      <c r="B178" s="2">
        <v>45385</v>
      </c>
      <c r="C178">
        <v>1</v>
      </c>
      <c r="D178">
        <v>2</v>
      </c>
      <c r="E178">
        <v>32</v>
      </c>
      <c r="F178">
        <v>14</v>
      </c>
      <c r="G178" s="5">
        <v>19</v>
      </c>
      <c r="H178">
        <f t="shared" ca="1" si="840"/>
        <v>6.666666666666667</v>
      </c>
      <c r="I178">
        <f t="shared" ca="1" si="841"/>
        <v>12</v>
      </c>
      <c r="J178">
        <f t="shared" ca="1" si="842"/>
        <v>11.332506298815778</v>
      </c>
      <c r="K178">
        <f t="shared" ca="1" si="843"/>
        <v>-3.4877700617283929</v>
      </c>
      <c r="L178">
        <f t="shared" ca="1" si="844"/>
        <v>11.332506298815778</v>
      </c>
      <c r="M178">
        <f t="shared" ca="1" si="845"/>
        <v>0</v>
      </c>
      <c r="N178">
        <f t="shared" ca="1" si="846"/>
        <v>0.4879474904159537</v>
      </c>
      <c r="O178">
        <f t="shared" ca="1" si="847"/>
        <v>287.37499999999966</v>
      </c>
      <c r="P178">
        <f t="shared" ca="1" si="848"/>
        <v>275.95099999999934</v>
      </c>
      <c r="Q178">
        <f t="shared" ca="1" si="849"/>
        <v>287.29684003596998</v>
      </c>
      <c r="R178">
        <f t="shared" ca="1" si="850"/>
        <v>57.333333333333336</v>
      </c>
      <c r="S178">
        <f t="shared" ca="1" si="851"/>
        <v>0</v>
      </c>
      <c r="T178">
        <f t="shared" ca="1" si="852"/>
        <v>0.34419900534168102</v>
      </c>
      <c r="U178">
        <f t="shared" ca="1" si="853"/>
        <v>-1</v>
      </c>
      <c r="V178">
        <f t="shared" ca="1" si="854"/>
        <v>1</v>
      </c>
      <c r="W178">
        <f t="shared" ca="1" si="855"/>
        <v>0.34419900534168102</v>
      </c>
      <c r="X178">
        <f t="shared" ca="1" si="856"/>
        <v>1.5481481481481467</v>
      </c>
      <c r="Y178">
        <f t="shared" ca="1" si="857"/>
        <v>2.2074074074074068</v>
      </c>
      <c r="Z178">
        <f t="shared" ca="1" si="858"/>
        <v>2.7259259259259232</v>
      </c>
      <c r="AA178">
        <f t="shared" ca="1" si="859"/>
        <v>6.8518214861317324</v>
      </c>
      <c r="AB178">
        <f t="shared" ca="1" si="860"/>
        <v>-0.22554303238362169</v>
      </c>
      <c r="AC178">
        <f t="shared" ca="1" si="861"/>
        <v>-0.25997215374914079</v>
      </c>
      <c r="AD178">
        <f t="shared" ca="1" si="862"/>
        <v>-2.5324589900852099</v>
      </c>
      <c r="AE178">
        <f t="shared" ca="1" si="863"/>
        <v>-0.24982311161214935</v>
      </c>
      <c r="AF178">
        <f t="shared" ca="1" si="864"/>
        <v>-3.3039534598230564</v>
      </c>
      <c r="AG178">
        <f t="shared" ca="1" si="865"/>
        <v>4.367125811237269E-6</v>
      </c>
      <c r="AH178">
        <f t="shared" ca="1" si="866"/>
        <v>-1.8949886134239</v>
      </c>
      <c r="AI178">
        <f t="shared" ca="1" si="867"/>
        <v>1.3533326808169866E-6</v>
      </c>
      <c r="AJ178">
        <f t="shared" ca="1" si="868"/>
        <v>450.38531130002229</v>
      </c>
      <c r="AK178">
        <f t="shared" ca="1" si="869"/>
        <v>16.142734410091801</v>
      </c>
      <c r="AL178">
        <f t="shared" ca="1" si="870"/>
        <v>15.869809208185066</v>
      </c>
      <c r="AM178">
        <f t="shared" ca="1" si="871"/>
        <v>7.413140263086837</v>
      </c>
      <c r="AN178">
        <f t="shared" ca="1" si="872"/>
        <v>8.4502843203619609</v>
      </c>
      <c r="AO178">
        <f t="shared" ca="1" si="873"/>
        <v>7.4412357419195905</v>
      </c>
      <c r="AP178">
        <f t="shared" ca="1" si="874"/>
        <v>1.9329282887530501</v>
      </c>
      <c r="AQ178">
        <f t="shared" ca="1" si="875"/>
        <v>1.071124889878063</v>
      </c>
      <c r="AR178">
        <f t="shared" ca="1" si="876"/>
        <v>1.071124889878063</v>
      </c>
      <c r="AS178">
        <f t="shared" ca="1" si="877"/>
        <v>0.55199691123069528</v>
      </c>
      <c r="AT178">
        <f t="shared" ca="1" si="878"/>
        <v>0.55199691123069528</v>
      </c>
      <c r="AU178">
        <f t="shared" ca="1" si="879"/>
        <v>0.26558178894868106</v>
      </c>
      <c r="AV178">
        <f t="shared" ca="1" si="880"/>
        <v>0.26558178894868106</v>
      </c>
      <c r="AW178">
        <f t="shared" ca="1" si="881"/>
        <v>0.36666666666666664</v>
      </c>
      <c r="AX178">
        <f t="shared" ca="1" si="882"/>
        <v>7890.7484683127141</v>
      </c>
      <c r="AY178">
        <f t="shared" ca="1" si="883"/>
        <v>2.1726348726368334</v>
      </c>
      <c r="AZ178">
        <f t="shared" ca="1" si="884"/>
        <v>8.4838428162714781</v>
      </c>
      <c r="BA178">
        <f t="shared" ca="1" si="885"/>
        <v>7.6292471549017664</v>
      </c>
      <c r="BB178">
        <f t="shared" ca="1" si="886"/>
        <v>97.791357108958792</v>
      </c>
      <c r="BC178">
        <f t="shared" ca="1" si="887"/>
        <v>37.681595225357668</v>
      </c>
      <c r="BD178">
        <f t="shared" ca="1" si="888"/>
        <v>3.8781472273639266</v>
      </c>
      <c r="BE178">
        <f t="shared" ca="1" si="889"/>
        <v>0</v>
      </c>
      <c r="BF178">
        <f t="shared" ca="1" si="890"/>
        <v>0</v>
      </c>
      <c r="BG178">
        <f t="shared" ca="1" si="891"/>
        <v>0</v>
      </c>
      <c r="BH178">
        <f t="shared" ca="1" si="892"/>
        <v>4.2355262349845999</v>
      </c>
      <c r="BI178">
        <f t="shared" ca="1" si="893"/>
        <v>0</v>
      </c>
      <c r="BJ178">
        <f t="shared" ca="1" si="894"/>
        <v>2.9269433651165464</v>
      </c>
      <c r="BK178">
        <f t="shared" ca="1" si="895"/>
        <v>0</v>
      </c>
      <c r="BL178">
        <f t="shared" ca="1" si="896"/>
        <v>0</v>
      </c>
      <c r="BM178">
        <f t="shared" ca="1" si="897"/>
        <v>14.589138916869134</v>
      </c>
      <c r="BN178">
        <f t="shared" ca="1" si="898"/>
        <v>12.305174877770568</v>
      </c>
      <c r="BO178">
        <f t="shared" ca="1" si="899"/>
        <v>8.7350823670887934</v>
      </c>
      <c r="BP178">
        <f t="shared" ca="1" si="900"/>
        <v>12.893732946443594</v>
      </c>
      <c r="BQ178">
        <f t="shared" ca="1" si="901"/>
        <v>56.267052793544032</v>
      </c>
      <c r="BR178">
        <f t="shared" ca="1" si="902"/>
        <v>0</v>
      </c>
      <c r="BS178">
        <f t="shared" ca="1" si="903"/>
        <v>0</v>
      </c>
      <c r="BT178">
        <f t="shared" ca="1" si="904"/>
        <v>0</v>
      </c>
      <c r="BU178">
        <f t="shared" ca="1" si="905"/>
        <v>0</v>
      </c>
      <c r="BV178">
        <f t="shared" ca="1" si="906"/>
        <v>15.112437030415025</v>
      </c>
      <c r="BW178">
        <f t="shared" ca="1" si="907"/>
        <v>2.16561989477198</v>
      </c>
      <c r="BX178">
        <f t="shared" ca="1" si="908"/>
        <v>23.700231442263998</v>
      </c>
      <c r="BY178">
        <f t="shared" ca="1" si="909"/>
        <v>0</v>
      </c>
      <c r="BZ178">
        <f t="shared" ca="1" si="910"/>
        <v>0</v>
      </c>
      <c r="CA178">
        <f t="shared" ca="1" si="911"/>
        <v>37.681595225357668</v>
      </c>
      <c r="CB178">
        <f t="shared" ca="1" si="912"/>
        <v>2.9269433651165464</v>
      </c>
      <c r="CC178">
        <f t="shared" ca="1" si="913"/>
        <v>0</v>
      </c>
      <c r="CD178">
        <f t="shared" ca="1" si="914"/>
        <v>0</v>
      </c>
      <c r="CE178">
        <f t="shared" ca="1" si="915"/>
        <v>2.16561989477198</v>
      </c>
      <c r="CF178">
        <f t="shared" ca="1" si="916"/>
        <v>4.3312397895439601</v>
      </c>
      <c r="CG178">
        <f t="shared" ca="1" si="917"/>
        <v>3.8781472273639266</v>
      </c>
      <c r="CH178">
        <f t="shared" ca="1" si="918"/>
        <v>25.913152870087568</v>
      </c>
      <c r="CI178">
        <f t="shared" ca="1" si="919"/>
        <v>16.113116553768734</v>
      </c>
      <c r="CJ178">
        <f t="shared" ca="1" si="920"/>
        <v>4.2355262349845999</v>
      </c>
      <c r="CK178">
        <f t="shared" ca="1" si="921"/>
        <v>0</v>
      </c>
      <c r="CL178">
        <f t="shared" ca="1" si="922"/>
        <v>0</v>
      </c>
      <c r="CM178">
        <f t="shared" ca="1" si="923"/>
        <v>27.64</v>
      </c>
      <c r="CN178">
        <f t="shared" ca="1" si="924"/>
        <v>46.691030092459329</v>
      </c>
      <c r="CO178">
        <f t="shared" ca="1" si="925"/>
        <v>2.9269433651165464</v>
      </c>
      <c r="CP178">
        <f t="shared" ca="1" si="926"/>
        <v>0</v>
      </c>
      <c r="CQ178">
        <f t="shared" ca="1" si="927"/>
        <v>31.968853500349368</v>
      </c>
      <c r="CR178">
        <f t="shared" ca="1" si="928"/>
        <v>0</v>
      </c>
      <c r="CS178">
        <f t="shared" ca="1" si="929"/>
        <v>0</v>
      </c>
      <c r="CT178">
        <f t="shared" ca="1" si="930"/>
        <v>0</v>
      </c>
      <c r="CU178">
        <f t="shared" ca="1" si="931"/>
        <v>0</v>
      </c>
      <c r="CV178">
        <f t="shared" ca="1" si="932"/>
        <v>0</v>
      </c>
      <c r="CW178">
        <f t="shared" ca="1" si="933"/>
        <v>0</v>
      </c>
      <c r="CX178">
        <f t="shared" ca="1" si="934"/>
        <v>15.658514203069734</v>
      </c>
      <c r="CY178">
        <f t="shared" ca="1" si="935"/>
        <v>90.711817405202609</v>
      </c>
      <c r="CZ178">
        <f t="shared" ca="1" si="936"/>
        <v>0</v>
      </c>
      <c r="DA178">
        <f t="shared" ca="1" si="937"/>
        <v>0</v>
      </c>
      <c r="DB178">
        <f t="shared" ca="1" si="938"/>
        <v>0</v>
      </c>
      <c r="DC178">
        <f t="shared" ca="1" si="939"/>
        <v>-3.3257773526077035</v>
      </c>
      <c r="DD178">
        <f t="shared" ca="1" si="940"/>
        <v>-0.96136306374401326</v>
      </c>
      <c r="DE178">
        <f t="shared" ca="1" si="941"/>
        <v>-2.8381790123456732</v>
      </c>
      <c r="DF178">
        <f t="shared" ca="1" si="942"/>
        <v>-5.418868575207834</v>
      </c>
      <c r="DG178">
        <f t="shared" ca="1" si="943"/>
        <v>-4.6676294012975568</v>
      </c>
      <c r="DH178">
        <f t="shared" ca="1" si="944"/>
        <v>0</v>
      </c>
      <c r="DI178">
        <f t="shared" ca="1" si="945"/>
        <v>0.42857142857142799</v>
      </c>
      <c r="DJ178">
        <f t="shared" ca="1" si="946"/>
        <v>9.6666666666666661</v>
      </c>
      <c r="DK178">
        <f t="shared" ca="1" si="947"/>
        <v>3</v>
      </c>
      <c r="DL178">
        <f t="shared" ca="1" si="948"/>
        <v>1</v>
      </c>
      <c r="DM178">
        <f t="shared" ca="1" si="949"/>
        <v>0</v>
      </c>
      <c r="DN178">
        <f t="shared" ca="1" si="950"/>
        <v>0</v>
      </c>
      <c r="DO178">
        <f t="shared" ca="1" si="951"/>
        <v>0</v>
      </c>
      <c r="DP178">
        <f t="shared" ca="1" si="952"/>
        <v>0.66666666666666663</v>
      </c>
      <c r="DQ178">
        <f t="shared" ca="1" si="953"/>
        <v>0</v>
      </c>
      <c r="DR178">
        <f t="shared" ca="1" si="954"/>
        <v>0.66666666666666663</v>
      </c>
      <c r="DS178">
        <f t="shared" ca="1" si="955"/>
        <v>0</v>
      </c>
      <c r="DT178">
        <f t="shared" ca="1" si="956"/>
        <v>1</v>
      </c>
      <c r="DU178">
        <f t="shared" ca="1" si="957"/>
        <v>3</v>
      </c>
      <c r="DV178">
        <f t="shared" ca="1" si="958"/>
        <v>3.3333333333333335</v>
      </c>
      <c r="DW178">
        <f t="shared" ca="1" si="959"/>
        <v>0</v>
      </c>
      <c r="DX178">
        <f t="shared" ca="1" si="960"/>
        <v>0</v>
      </c>
      <c r="DY178">
        <f t="shared" ca="1" si="961"/>
        <v>0</v>
      </c>
      <c r="DZ178">
        <f t="shared" ca="1" si="962"/>
        <v>0.66666666666666663</v>
      </c>
      <c r="EA178">
        <f t="shared" ca="1" si="963"/>
        <v>-3.3467333333333236</v>
      </c>
      <c r="EB178">
        <f t="shared" ca="1" si="964"/>
        <v>32.627099999999963</v>
      </c>
      <c r="EC178">
        <f t="shared" ca="1" si="965"/>
        <v>0</v>
      </c>
      <c r="ED178">
        <f t="shared" ca="1" si="966"/>
        <v>0</v>
      </c>
      <c r="EE178">
        <f t="shared" ca="1" si="967"/>
        <v>0</v>
      </c>
      <c r="EF178">
        <f t="shared" ca="1" si="968"/>
        <v>0</v>
      </c>
      <c r="EG178">
        <f t="shared" ca="1" si="969"/>
        <v>0</v>
      </c>
      <c r="EH178">
        <f t="shared" ca="1" si="970"/>
        <v>0</v>
      </c>
      <c r="EI178">
        <f t="shared" ca="1" si="971"/>
        <v>0</v>
      </c>
      <c r="EJ178">
        <f t="shared" ca="1" si="972"/>
        <v>0</v>
      </c>
      <c r="EK178">
        <f t="shared" ca="1" si="973"/>
        <v>0</v>
      </c>
      <c r="EL178">
        <f t="shared" ca="1" si="974"/>
        <v>0</v>
      </c>
      <c r="EM178">
        <f t="shared" ca="1" si="975"/>
        <v>0</v>
      </c>
      <c r="EN178">
        <f t="shared" ca="1" si="976"/>
        <v>0</v>
      </c>
      <c r="EO178">
        <f t="shared" ca="1" si="977"/>
        <v>0</v>
      </c>
      <c r="EP178">
        <f t="shared" ca="1" si="978"/>
        <v>0</v>
      </c>
      <c r="EQ178">
        <f t="shared" ca="1" si="979"/>
        <v>0</v>
      </c>
      <c r="ER178">
        <f t="shared" ca="1" si="980"/>
        <v>0</v>
      </c>
      <c r="ES178">
        <f t="shared" ca="1" si="981"/>
        <v>0</v>
      </c>
      <c r="ET178">
        <f t="shared" ca="1" si="982"/>
        <v>0</v>
      </c>
      <c r="EU178">
        <f t="shared" ca="1" si="983"/>
        <v>0</v>
      </c>
      <c r="EV178">
        <f t="shared" ca="1" si="984"/>
        <v>0</v>
      </c>
      <c r="EW178">
        <f t="shared" ca="1" si="985"/>
        <v>0</v>
      </c>
      <c r="EX178">
        <f t="shared" ca="1" si="986"/>
        <v>0</v>
      </c>
      <c r="EY178">
        <f t="shared" ca="1" si="987"/>
        <v>0</v>
      </c>
      <c r="EZ178">
        <f t="shared" ca="1" si="988"/>
        <v>0</v>
      </c>
      <c r="FA178">
        <f t="shared" ca="1" si="989"/>
        <v>0</v>
      </c>
      <c r="FB178">
        <f t="shared" ca="1" si="990"/>
        <v>0</v>
      </c>
      <c r="FC178">
        <f t="shared" ca="1" si="991"/>
        <v>0</v>
      </c>
      <c r="FD178">
        <f t="shared" ca="1" si="992"/>
        <v>0</v>
      </c>
      <c r="FE178">
        <f t="shared" ca="1" si="993"/>
        <v>0</v>
      </c>
      <c r="FF178">
        <f t="shared" ca="1" si="994"/>
        <v>0</v>
      </c>
      <c r="FG178">
        <f t="shared" ca="1" si="995"/>
        <v>0</v>
      </c>
      <c r="FH178">
        <f t="shared" ca="1" si="996"/>
        <v>0</v>
      </c>
      <c r="FI178">
        <f t="shared" ca="1" si="997"/>
        <v>0</v>
      </c>
      <c r="FJ178">
        <f t="shared" ca="1" si="998"/>
        <v>0</v>
      </c>
      <c r="FK178">
        <f t="shared" ca="1" si="999"/>
        <v>0.66666666666666663</v>
      </c>
      <c r="FL178">
        <f t="shared" ca="1" si="1000"/>
        <v>0</v>
      </c>
      <c r="FM178">
        <f t="shared" ca="1" si="1001"/>
        <v>0</v>
      </c>
      <c r="FN178">
        <f t="shared" ca="1" si="1002"/>
        <v>0</v>
      </c>
      <c r="FO178">
        <f t="shared" ca="1" si="1003"/>
        <v>0</v>
      </c>
      <c r="FP178">
        <f t="shared" ca="1" si="1004"/>
        <v>0</v>
      </c>
      <c r="FQ178">
        <f t="shared" ca="1" si="1005"/>
        <v>0</v>
      </c>
      <c r="FR178">
        <f t="shared" ca="1" si="1006"/>
        <v>0</v>
      </c>
      <c r="FS178">
        <f t="shared" ca="1" si="1007"/>
        <v>0</v>
      </c>
      <c r="FT178">
        <f t="shared" ca="1" si="1008"/>
        <v>0</v>
      </c>
      <c r="FU178">
        <f t="shared" ca="1" si="1009"/>
        <v>2</v>
      </c>
      <c r="FV178">
        <f t="shared" ca="1" si="1010"/>
        <v>0</v>
      </c>
      <c r="FW178">
        <f t="shared" ca="1" si="1011"/>
        <v>0</v>
      </c>
      <c r="FX178">
        <f t="shared" ca="1" si="1012"/>
        <v>0</v>
      </c>
      <c r="FY178">
        <f t="shared" ca="1" si="1013"/>
        <v>0</v>
      </c>
      <c r="FZ178">
        <f t="shared" ca="1" si="1014"/>
        <v>0</v>
      </c>
      <c r="GA178">
        <f t="shared" ca="1" si="1015"/>
        <v>0</v>
      </c>
      <c r="GB178">
        <f t="shared" ca="1" si="1016"/>
        <v>0</v>
      </c>
      <c r="GC178">
        <f t="shared" ca="1" si="1017"/>
        <v>0</v>
      </c>
      <c r="GD178">
        <f t="shared" ca="1" si="1018"/>
        <v>0</v>
      </c>
      <c r="GE178">
        <f t="shared" ca="1" si="1019"/>
        <v>0</v>
      </c>
      <c r="GF178">
        <f t="shared" ca="1" si="1020"/>
        <v>0</v>
      </c>
      <c r="GG178">
        <f t="shared" ca="1" si="1021"/>
        <v>0</v>
      </c>
      <c r="GH178">
        <f t="shared" ca="1" si="1022"/>
        <v>0</v>
      </c>
      <c r="GI178">
        <f t="shared" ca="1" si="1023"/>
        <v>0</v>
      </c>
      <c r="GJ178">
        <f t="shared" ca="1" si="1024"/>
        <v>0</v>
      </c>
      <c r="GK178">
        <f t="shared" ca="1" si="1025"/>
        <v>0</v>
      </c>
      <c r="GL178">
        <f t="shared" ca="1" si="1026"/>
        <v>0</v>
      </c>
      <c r="GM178">
        <f t="shared" ca="1" si="1027"/>
        <v>0</v>
      </c>
      <c r="GN178">
        <f t="shared" ca="1" si="1028"/>
        <v>0</v>
      </c>
      <c r="GO178">
        <f t="shared" ca="1" si="1029"/>
        <v>0</v>
      </c>
      <c r="GP178">
        <f t="shared" ca="1" si="1030"/>
        <v>0</v>
      </c>
      <c r="GQ178">
        <f t="shared" ca="1" si="1031"/>
        <v>0</v>
      </c>
      <c r="GR178">
        <f t="shared" ca="1" si="1032"/>
        <v>0</v>
      </c>
      <c r="GS178">
        <f t="shared" ca="1" si="1033"/>
        <v>0</v>
      </c>
      <c r="GT178">
        <f t="shared" ca="1" si="1034"/>
        <v>0</v>
      </c>
      <c r="GU178">
        <f t="shared" ca="1" si="1035"/>
        <v>0</v>
      </c>
      <c r="GV178">
        <f t="shared" ca="1" si="1036"/>
        <v>0</v>
      </c>
      <c r="GW178">
        <f t="shared" ca="1" si="1037"/>
        <v>0</v>
      </c>
      <c r="GX178">
        <f t="shared" ca="1" si="1038"/>
        <v>0</v>
      </c>
      <c r="GY178">
        <f t="shared" ca="1" si="1039"/>
        <v>1</v>
      </c>
      <c r="GZ178">
        <f t="shared" ca="1" si="1040"/>
        <v>0</v>
      </c>
      <c r="HA178">
        <f t="shared" ca="1" si="1041"/>
        <v>0</v>
      </c>
      <c r="HB178">
        <f t="shared" ca="1" si="1042"/>
        <v>0</v>
      </c>
      <c r="HC178">
        <f t="shared" ca="1" si="1043"/>
        <v>0</v>
      </c>
      <c r="HD178">
        <f t="shared" ca="1" si="1044"/>
        <v>0</v>
      </c>
      <c r="HE178">
        <f t="shared" ca="1" si="1045"/>
        <v>0</v>
      </c>
      <c r="HF178">
        <f t="shared" ca="1" si="1046"/>
        <v>0</v>
      </c>
      <c r="HG178">
        <f t="shared" ca="1" si="1047"/>
        <v>0</v>
      </c>
      <c r="HH178">
        <f t="shared" ca="1" si="1048"/>
        <v>0</v>
      </c>
      <c r="HI178">
        <f t="shared" ca="1" si="1049"/>
        <v>0</v>
      </c>
    </row>
    <row r="179" spans="2:217" x14ac:dyDescent="0.2">
      <c r="B179" s="2">
        <v>45385</v>
      </c>
      <c r="C179">
        <v>1</v>
      </c>
      <c r="D179">
        <v>2</v>
      </c>
      <c r="E179">
        <v>32</v>
      </c>
      <c r="F179">
        <v>20</v>
      </c>
      <c r="G179" s="5">
        <v>1325</v>
      </c>
      <c r="H179">
        <f t="shared" ca="1" si="840"/>
        <v>6.666666666666667</v>
      </c>
      <c r="I179">
        <f t="shared" ca="1" si="841"/>
        <v>16.666666666666668</v>
      </c>
      <c r="J179">
        <f t="shared" ca="1" si="842"/>
        <v>7.859861111111111</v>
      </c>
      <c r="K179">
        <f t="shared" ca="1" si="843"/>
        <v>-4.1521990740740664</v>
      </c>
      <c r="L179">
        <f t="shared" ca="1" si="844"/>
        <v>7.859861111111111</v>
      </c>
      <c r="M179">
        <f t="shared" ca="1" si="845"/>
        <v>0</v>
      </c>
      <c r="N179">
        <f t="shared" ca="1" si="846"/>
        <v>0.465346093748495</v>
      </c>
      <c r="O179">
        <f t="shared" ca="1" si="847"/>
        <v>279.41366666666636</v>
      </c>
      <c r="P179">
        <f t="shared" ca="1" si="848"/>
        <v>263.28566666666597</v>
      </c>
      <c r="Q179">
        <f t="shared" ca="1" si="849"/>
        <v>279.33442137197</v>
      </c>
      <c r="R179">
        <f t="shared" ca="1" si="850"/>
        <v>57.333333333333336</v>
      </c>
      <c r="S179">
        <f t="shared" ca="1" si="851"/>
        <v>0</v>
      </c>
      <c r="T179">
        <f t="shared" ca="1" si="852"/>
        <v>0.34401204335972763</v>
      </c>
      <c r="U179">
        <f t="shared" ca="1" si="853"/>
        <v>-1</v>
      </c>
      <c r="V179">
        <f t="shared" ca="1" si="854"/>
        <v>1</v>
      </c>
      <c r="W179">
        <f t="shared" ca="1" si="855"/>
        <v>0.34401204335972763</v>
      </c>
      <c r="X179">
        <f t="shared" ca="1" si="856"/>
        <v>1.5925925925925866</v>
      </c>
      <c r="Y179">
        <f t="shared" ca="1" si="857"/>
        <v>2.2962962962962936</v>
      </c>
      <c r="Z179">
        <f t="shared" ca="1" si="858"/>
        <v>2.8518518518518436</v>
      </c>
      <c r="AA179">
        <f t="shared" ca="1" si="859"/>
        <v>-3.1379689324880537E-15</v>
      </c>
      <c r="AB179">
        <f t="shared" ca="1" si="860"/>
        <v>-0.22570753289571499</v>
      </c>
      <c r="AC179">
        <f t="shared" ca="1" si="861"/>
        <v>-0.63901058750325535</v>
      </c>
      <c r="AD179">
        <f t="shared" ca="1" si="862"/>
        <v>-2.7659477331989968</v>
      </c>
      <c r="AE179">
        <f t="shared" ca="1" si="863"/>
        <v>-0.62611954760907063</v>
      </c>
      <c r="AF179">
        <f t="shared" ca="1" si="864"/>
        <v>-3.3286034774478637</v>
      </c>
      <c r="AG179">
        <f t="shared" ca="1" si="865"/>
        <v>-4.7333676243087173E-16</v>
      </c>
      <c r="AH179">
        <f t="shared" ca="1" si="866"/>
        <v>-1.8903921195408533</v>
      </c>
      <c r="AI179">
        <f t="shared" ca="1" si="867"/>
        <v>3.0333308412186465E-6</v>
      </c>
      <c r="AJ179">
        <f t="shared" ca="1" si="868"/>
        <v>471.56827798484704</v>
      </c>
      <c r="AK179">
        <f t="shared" ca="1" si="869"/>
        <v>19.833333333333332</v>
      </c>
      <c r="AL179">
        <f t="shared" ca="1" si="870"/>
        <v>20.284499559512199</v>
      </c>
      <c r="AM179">
        <f t="shared" ca="1" si="871"/>
        <v>7.1611639477473501</v>
      </c>
      <c r="AN179">
        <f t="shared" ca="1" si="872"/>
        <v>9.8333333333333339</v>
      </c>
      <c r="AO179">
        <f t="shared" ca="1" si="873"/>
        <v>9.6485809175831836</v>
      </c>
      <c r="AP179">
        <f t="shared" ca="1" si="874"/>
        <v>1.8069401310833033</v>
      </c>
      <c r="AQ179">
        <f t="shared" ca="1" si="875"/>
        <v>0.9451367322083164</v>
      </c>
      <c r="AR179">
        <f t="shared" ca="1" si="876"/>
        <v>0.9451367322083164</v>
      </c>
      <c r="AS179">
        <f t="shared" ca="1" si="877"/>
        <v>0.48900283239582398</v>
      </c>
      <c r="AT179">
        <f t="shared" ca="1" si="878"/>
        <v>0.48900283239582398</v>
      </c>
      <c r="AU179">
        <f t="shared" ca="1" si="879"/>
        <v>0.23408474953124511</v>
      </c>
      <c r="AV179">
        <f t="shared" ca="1" si="880"/>
        <v>0.23408474953124511</v>
      </c>
      <c r="AW179">
        <f t="shared" ca="1" si="881"/>
        <v>0.93333333333333324</v>
      </c>
      <c r="AX179">
        <f t="shared" ca="1" si="882"/>
        <v>26196.497292024167</v>
      </c>
      <c r="AY179">
        <f t="shared" ca="1" si="883"/>
        <v>1.36217775229008</v>
      </c>
      <c r="AZ179">
        <f t="shared" ca="1" si="884"/>
        <v>9.0497814381613058</v>
      </c>
      <c r="BA179">
        <f t="shared" ca="1" si="885"/>
        <v>8.1538494425727794</v>
      </c>
      <c r="BB179">
        <f t="shared" ca="1" si="886"/>
        <v>102.98868072564868</v>
      </c>
      <c r="BC179">
        <f t="shared" ca="1" si="887"/>
        <v>37.681595225357668</v>
      </c>
      <c r="BD179">
        <f t="shared" ca="1" si="888"/>
        <v>0</v>
      </c>
      <c r="BE179">
        <f t="shared" ca="1" si="889"/>
        <v>0</v>
      </c>
      <c r="BF179">
        <f t="shared" ca="1" si="890"/>
        <v>0</v>
      </c>
      <c r="BG179">
        <f t="shared" ca="1" si="891"/>
        <v>0</v>
      </c>
      <c r="BH179">
        <f t="shared" ca="1" si="892"/>
        <v>4.2355262349845999</v>
      </c>
      <c r="BI179">
        <f t="shared" ca="1" si="893"/>
        <v>0</v>
      </c>
      <c r="BJ179">
        <f t="shared" ca="1" si="894"/>
        <v>0</v>
      </c>
      <c r="BK179">
        <f t="shared" ca="1" si="895"/>
        <v>0</v>
      </c>
      <c r="BL179">
        <f t="shared" ca="1" si="896"/>
        <v>0</v>
      </c>
      <c r="BM179">
        <f t="shared" ca="1" si="897"/>
        <v>19.278430442643536</v>
      </c>
      <c r="BN179">
        <f t="shared" ca="1" si="898"/>
        <v>12.745849802658702</v>
      </c>
      <c r="BO179">
        <f t="shared" ca="1" si="899"/>
        <v>19.007649241447734</v>
      </c>
      <c r="BP179">
        <f t="shared" ca="1" si="900"/>
        <v>9.2383767966563806</v>
      </c>
      <c r="BQ179">
        <f t="shared" ca="1" si="901"/>
        <v>59.736982690555159</v>
      </c>
      <c r="BR179">
        <f t="shared" ca="1" si="902"/>
        <v>0</v>
      </c>
      <c r="BS179">
        <f t="shared" ca="1" si="903"/>
        <v>0</v>
      </c>
      <c r="BT179">
        <f t="shared" ca="1" si="904"/>
        <v>0</v>
      </c>
      <c r="BU179">
        <f t="shared" ca="1" si="905"/>
        <v>3.92930512357538</v>
      </c>
      <c r="BV179">
        <f t="shared" ca="1" si="906"/>
        <v>32.024280245302265</v>
      </c>
      <c r="BW179">
        <f t="shared" ca="1" si="907"/>
        <v>6.4968596843159396</v>
      </c>
      <c r="BX179">
        <f t="shared" ca="1" si="908"/>
        <v>0</v>
      </c>
      <c r="BY179">
        <f t="shared" ca="1" si="909"/>
        <v>0</v>
      </c>
      <c r="BZ179">
        <f t="shared" ca="1" si="910"/>
        <v>0</v>
      </c>
      <c r="CA179">
        <f t="shared" ca="1" si="911"/>
        <v>37.681595225357668</v>
      </c>
      <c r="CB179">
        <f t="shared" ca="1" si="912"/>
        <v>0</v>
      </c>
      <c r="CC179">
        <f t="shared" ca="1" si="913"/>
        <v>0</v>
      </c>
      <c r="CD179">
        <f t="shared" ca="1" si="914"/>
        <v>0</v>
      </c>
      <c r="CE179">
        <f t="shared" ca="1" si="915"/>
        <v>6.4968596843159396</v>
      </c>
      <c r="CF179">
        <f t="shared" ca="1" si="916"/>
        <v>0</v>
      </c>
      <c r="CG179">
        <f t="shared" ca="1" si="917"/>
        <v>3.92930512357538</v>
      </c>
      <c r="CH179">
        <f t="shared" ca="1" si="918"/>
        <v>49.844141475515237</v>
      </c>
      <c r="CI179">
        <f t="shared" ca="1" si="919"/>
        <v>0</v>
      </c>
      <c r="CJ179">
        <f t="shared" ca="1" si="920"/>
        <v>4.2355262349845999</v>
      </c>
      <c r="CK179">
        <f t="shared" ca="1" si="921"/>
        <v>0</v>
      </c>
      <c r="CL179">
        <f t="shared" ca="1" si="922"/>
        <v>0</v>
      </c>
      <c r="CM179">
        <f t="shared" ca="1" si="923"/>
        <v>27.64</v>
      </c>
      <c r="CN179">
        <f t="shared" ca="1" si="924"/>
        <v>48.163186778201926</v>
      </c>
      <c r="CO179">
        <f t="shared" ca="1" si="925"/>
        <v>0</v>
      </c>
      <c r="CP179">
        <f t="shared" ca="1" si="926"/>
        <v>0</v>
      </c>
      <c r="CQ179">
        <f t="shared" ca="1" si="927"/>
        <v>31.968853500349368</v>
      </c>
      <c r="CR179">
        <f t="shared" ca="1" si="928"/>
        <v>0</v>
      </c>
      <c r="CS179">
        <f t="shared" ca="1" si="929"/>
        <v>0</v>
      </c>
      <c r="CT179">
        <f t="shared" ca="1" si="930"/>
        <v>0</v>
      </c>
      <c r="CU179">
        <f t="shared" ca="1" si="931"/>
        <v>0</v>
      </c>
      <c r="CV179">
        <f t="shared" ca="1" si="932"/>
        <v>0</v>
      </c>
      <c r="CW179">
        <f t="shared" ca="1" si="933"/>
        <v>0</v>
      </c>
      <c r="CX179">
        <f t="shared" ca="1" si="934"/>
        <v>22.055387465197398</v>
      </c>
      <c r="CY179">
        <f t="shared" ca="1" si="935"/>
        <v>119.52693865740667</v>
      </c>
      <c r="CZ179">
        <f t="shared" ca="1" si="936"/>
        <v>0</v>
      </c>
      <c r="DA179">
        <f t="shared" ca="1" si="937"/>
        <v>0</v>
      </c>
      <c r="DB179">
        <f t="shared" ca="1" si="938"/>
        <v>0</v>
      </c>
      <c r="DC179">
        <f t="shared" ca="1" si="939"/>
        <v>-3.0410985922146563</v>
      </c>
      <c r="DD179">
        <f t="shared" ca="1" si="940"/>
        <v>-2.7706018518518469</v>
      </c>
      <c r="DE179">
        <f t="shared" ca="1" si="941"/>
        <v>0</v>
      </c>
      <c r="DF179">
        <f t="shared" ca="1" si="942"/>
        <v>-18.587114984882767</v>
      </c>
      <c r="DG179">
        <f t="shared" ca="1" si="943"/>
        <v>-5.2947898951247163</v>
      </c>
      <c r="DH179">
        <f t="shared" ca="1" si="944"/>
        <v>0</v>
      </c>
      <c r="DI179">
        <f t="shared" ca="1" si="945"/>
        <v>1</v>
      </c>
      <c r="DJ179">
        <f t="shared" ca="1" si="946"/>
        <v>9</v>
      </c>
      <c r="DK179">
        <f t="shared" ca="1" si="947"/>
        <v>3</v>
      </c>
      <c r="DL179">
        <f t="shared" ca="1" si="948"/>
        <v>1</v>
      </c>
      <c r="DM179">
        <f t="shared" ca="1" si="949"/>
        <v>0.66666666666666663</v>
      </c>
      <c r="DN179">
        <f t="shared" ca="1" si="950"/>
        <v>0</v>
      </c>
      <c r="DO179">
        <f t="shared" ca="1" si="951"/>
        <v>0.66666666666666663</v>
      </c>
      <c r="DP179">
        <f t="shared" ca="1" si="952"/>
        <v>0</v>
      </c>
      <c r="DQ179">
        <f t="shared" ca="1" si="953"/>
        <v>0</v>
      </c>
      <c r="DR179">
        <f t="shared" ca="1" si="954"/>
        <v>0</v>
      </c>
      <c r="DS179">
        <f t="shared" ca="1" si="955"/>
        <v>0</v>
      </c>
      <c r="DT179">
        <f t="shared" ca="1" si="956"/>
        <v>1</v>
      </c>
      <c r="DU179">
        <f t="shared" ca="1" si="957"/>
        <v>2.3333333333333335</v>
      </c>
      <c r="DV179">
        <f t="shared" ca="1" si="958"/>
        <v>3.3333333333333335</v>
      </c>
      <c r="DW179">
        <f t="shared" ca="1" si="959"/>
        <v>0.66666666666666663</v>
      </c>
      <c r="DX179">
        <f t="shared" ca="1" si="960"/>
        <v>0</v>
      </c>
      <c r="DY179">
        <f t="shared" ca="1" si="961"/>
        <v>0.66666666666666663</v>
      </c>
      <c r="DZ179">
        <f t="shared" ca="1" si="962"/>
        <v>0.66666666666666663</v>
      </c>
      <c r="EA179">
        <f t="shared" ca="1" si="963"/>
        <v>-3.1860666666666568</v>
      </c>
      <c r="EB179">
        <f t="shared" ca="1" si="964"/>
        <v>33.519099999999902</v>
      </c>
      <c r="EC179">
        <f t="shared" ca="1" si="965"/>
        <v>0</v>
      </c>
      <c r="ED179">
        <f t="shared" ca="1" si="966"/>
        <v>0</v>
      </c>
      <c r="EE179">
        <f t="shared" ca="1" si="967"/>
        <v>0</v>
      </c>
      <c r="EF179">
        <f t="shared" ca="1" si="968"/>
        <v>0</v>
      </c>
      <c r="EG179">
        <f t="shared" ca="1" si="969"/>
        <v>0</v>
      </c>
      <c r="EH179">
        <f t="shared" ca="1" si="970"/>
        <v>0</v>
      </c>
      <c r="EI179">
        <f t="shared" ca="1" si="971"/>
        <v>0</v>
      </c>
      <c r="EJ179">
        <f t="shared" ca="1" si="972"/>
        <v>0</v>
      </c>
      <c r="EK179">
        <f t="shared" ca="1" si="973"/>
        <v>0</v>
      </c>
      <c r="EL179">
        <f t="shared" ca="1" si="974"/>
        <v>0</v>
      </c>
      <c r="EM179">
        <f t="shared" ca="1" si="975"/>
        <v>0</v>
      </c>
      <c r="EN179">
        <f t="shared" ca="1" si="976"/>
        <v>0</v>
      </c>
      <c r="EO179">
        <f t="shared" ca="1" si="977"/>
        <v>0</v>
      </c>
      <c r="EP179">
        <f t="shared" ca="1" si="978"/>
        <v>0</v>
      </c>
      <c r="EQ179">
        <f t="shared" ca="1" si="979"/>
        <v>0</v>
      </c>
      <c r="ER179">
        <f t="shared" ca="1" si="980"/>
        <v>0</v>
      </c>
      <c r="ES179">
        <f t="shared" ca="1" si="981"/>
        <v>0</v>
      </c>
      <c r="ET179">
        <f t="shared" ca="1" si="982"/>
        <v>0</v>
      </c>
      <c r="EU179">
        <f t="shared" ca="1" si="983"/>
        <v>0</v>
      </c>
      <c r="EV179">
        <f t="shared" ca="1" si="984"/>
        <v>0</v>
      </c>
      <c r="EW179">
        <f t="shared" ca="1" si="985"/>
        <v>0</v>
      </c>
      <c r="EX179">
        <f t="shared" ca="1" si="986"/>
        <v>0</v>
      </c>
      <c r="EY179">
        <f t="shared" ca="1" si="987"/>
        <v>0</v>
      </c>
      <c r="EZ179">
        <f t="shared" ca="1" si="988"/>
        <v>0</v>
      </c>
      <c r="FA179">
        <f t="shared" ca="1" si="989"/>
        <v>0</v>
      </c>
      <c r="FB179">
        <f t="shared" ca="1" si="990"/>
        <v>0</v>
      </c>
      <c r="FC179">
        <f t="shared" ca="1" si="991"/>
        <v>0</v>
      </c>
      <c r="FD179">
        <f t="shared" ca="1" si="992"/>
        <v>0</v>
      </c>
      <c r="FE179">
        <f t="shared" ca="1" si="993"/>
        <v>0</v>
      </c>
      <c r="FF179">
        <f t="shared" ca="1" si="994"/>
        <v>0</v>
      </c>
      <c r="FG179">
        <f t="shared" ca="1" si="995"/>
        <v>0</v>
      </c>
      <c r="FH179">
        <f t="shared" ca="1" si="996"/>
        <v>0</v>
      </c>
      <c r="FI179">
        <f t="shared" ca="1" si="997"/>
        <v>0</v>
      </c>
      <c r="FJ179">
        <f t="shared" ca="1" si="998"/>
        <v>0</v>
      </c>
      <c r="FK179">
        <f t="shared" ca="1" si="999"/>
        <v>0</v>
      </c>
      <c r="FL179">
        <f t="shared" ca="1" si="1000"/>
        <v>0</v>
      </c>
      <c r="FM179">
        <f t="shared" ca="1" si="1001"/>
        <v>0</v>
      </c>
      <c r="FN179">
        <f t="shared" ca="1" si="1002"/>
        <v>0</v>
      </c>
      <c r="FO179">
        <f t="shared" ca="1" si="1003"/>
        <v>0</v>
      </c>
      <c r="FP179">
        <f t="shared" ca="1" si="1004"/>
        <v>0</v>
      </c>
      <c r="FQ179">
        <f t="shared" ca="1" si="1005"/>
        <v>0</v>
      </c>
      <c r="FR179">
        <f t="shared" ca="1" si="1006"/>
        <v>0</v>
      </c>
      <c r="FS179">
        <f t="shared" ca="1" si="1007"/>
        <v>0</v>
      </c>
      <c r="FT179">
        <f t="shared" ca="1" si="1008"/>
        <v>0</v>
      </c>
      <c r="FU179">
        <f t="shared" ca="1" si="1009"/>
        <v>1.3333333333333333</v>
      </c>
      <c r="FV179">
        <f t="shared" ca="1" si="1010"/>
        <v>0</v>
      </c>
      <c r="FW179">
        <f t="shared" ca="1" si="1011"/>
        <v>0</v>
      </c>
      <c r="FX179">
        <f t="shared" ca="1" si="1012"/>
        <v>0</v>
      </c>
      <c r="FY179">
        <f t="shared" ca="1" si="1013"/>
        <v>0</v>
      </c>
      <c r="FZ179">
        <f t="shared" ca="1" si="1014"/>
        <v>0</v>
      </c>
      <c r="GA179">
        <f t="shared" ca="1" si="1015"/>
        <v>0</v>
      </c>
      <c r="GB179">
        <f t="shared" ca="1" si="1016"/>
        <v>0</v>
      </c>
      <c r="GC179">
        <f t="shared" ca="1" si="1017"/>
        <v>0</v>
      </c>
      <c r="GD179">
        <f t="shared" ca="1" si="1018"/>
        <v>0</v>
      </c>
      <c r="GE179">
        <f t="shared" ca="1" si="1019"/>
        <v>0</v>
      </c>
      <c r="GF179">
        <f t="shared" ca="1" si="1020"/>
        <v>0</v>
      </c>
      <c r="GG179">
        <f t="shared" ca="1" si="1021"/>
        <v>0</v>
      </c>
      <c r="GH179">
        <f t="shared" ca="1" si="1022"/>
        <v>0</v>
      </c>
      <c r="GI179">
        <f t="shared" ca="1" si="1023"/>
        <v>0</v>
      </c>
      <c r="GJ179">
        <f t="shared" ca="1" si="1024"/>
        <v>0</v>
      </c>
      <c r="GK179">
        <f t="shared" ca="1" si="1025"/>
        <v>0</v>
      </c>
      <c r="GL179">
        <f t="shared" ca="1" si="1026"/>
        <v>0</v>
      </c>
      <c r="GM179">
        <f t="shared" ca="1" si="1027"/>
        <v>0</v>
      </c>
      <c r="GN179">
        <f t="shared" ca="1" si="1028"/>
        <v>0</v>
      </c>
      <c r="GO179">
        <f t="shared" ca="1" si="1029"/>
        <v>0</v>
      </c>
      <c r="GP179">
        <f t="shared" ca="1" si="1030"/>
        <v>0</v>
      </c>
      <c r="GQ179">
        <f t="shared" ca="1" si="1031"/>
        <v>0</v>
      </c>
      <c r="GR179">
        <f t="shared" ca="1" si="1032"/>
        <v>0</v>
      </c>
      <c r="GS179">
        <f t="shared" ca="1" si="1033"/>
        <v>0</v>
      </c>
      <c r="GT179">
        <f t="shared" ca="1" si="1034"/>
        <v>0</v>
      </c>
      <c r="GU179">
        <f t="shared" ca="1" si="1035"/>
        <v>0</v>
      </c>
      <c r="GV179">
        <f t="shared" ca="1" si="1036"/>
        <v>0</v>
      </c>
      <c r="GW179">
        <f t="shared" ca="1" si="1037"/>
        <v>0</v>
      </c>
      <c r="GX179">
        <f t="shared" ca="1" si="1038"/>
        <v>0</v>
      </c>
      <c r="GY179">
        <f t="shared" ca="1" si="1039"/>
        <v>1</v>
      </c>
      <c r="GZ179">
        <f t="shared" ca="1" si="1040"/>
        <v>0</v>
      </c>
      <c r="HA179">
        <f t="shared" ca="1" si="1041"/>
        <v>0</v>
      </c>
      <c r="HB179">
        <f t="shared" ca="1" si="1042"/>
        <v>0</v>
      </c>
      <c r="HC179">
        <f t="shared" ca="1" si="1043"/>
        <v>0</v>
      </c>
      <c r="HD179">
        <f t="shared" ca="1" si="1044"/>
        <v>0</v>
      </c>
      <c r="HE179">
        <f t="shared" ca="1" si="1045"/>
        <v>0</v>
      </c>
      <c r="HF179">
        <f t="shared" ca="1" si="1046"/>
        <v>0</v>
      </c>
      <c r="HG179">
        <f t="shared" ca="1" si="1047"/>
        <v>0</v>
      </c>
      <c r="HH179">
        <f t="shared" ca="1" si="1048"/>
        <v>0</v>
      </c>
      <c r="HI179">
        <f t="shared" ca="1" si="1049"/>
        <v>0</v>
      </c>
    </row>
    <row r="180" spans="2:217" x14ac:dyDescent="0.2">
      <c r="B180" s="2">
        <v>45413</v>
      </c>
      <c r="C180">
        <v>1</v>
      </c>
      <c r="D180">
        <v>1</v>
      </c>
      <c r="E180">
        <v>29</v>
      </c>
      <c r="F180">
        <v>17</v>
      </c>
      <c r="G180" s="5">
        <v>62</v>
      </c>
      <c r="H180">
        <f t="shared" ca="1" si="840"/>
        <v>6.5</v>
      </c>
      <c r="I180">
        <f t="shared" ca="1" si="841"/>
        <v>10</v>
      </c>
      <c r="J180">
        <f t="shared" ca="1" si="842"/>
        <v>7.3409722222222147</v>
      </c>
      <c r="K180">
        <f t="shared" ca="1" si="843"/>
        <v>-3.1924319727891151</v>
      </c>
      <c r="L180">
        <f t="shared" ca="1" si="844"/>
        <v>7.3409722222222147</v>
      </c>
      <c r="M180">
        <f t="shared" ca="1" si="845"/>
        <v>0</v>
      </c>
      <c r="N180">
        <f t="shared" ca="1" si="846"/>
        <v>0.52715587733954605</v>
      </c>
      <c r="O180">
        <f t="shared" ca="1" si="847"/>
        <v>292.51449999999897</v>
      </c>
      <c r="P180">
        <f t="shared" ca="1" si="848"/>
        <v>282.43449999999996</v>
      </c>
      <c r="Q180">
        <f t="shared" ca="1" si="849"/>
        <v>292.43830810995502</v>
      </c>
      <c r="R180">
        <f t="shared" ca="1" si="850"/>
        <v>52</v>
      </c>
      <c r="S180">
        <f t="shared" ca="1" si="851"/>
        <v>0</v>
      </c>
      <c r="T180">
        <f t="shared" ca="1" si="852"/>
        <v>0.34414699468786503</v>
      </c>
      <c r="U180">
        <f t="shared" ca="1" si="853"/>
        <v>-1</v>
      </c>
      <c r="V180">
        <f t="shared" ca="1" si="854"/>
        <v>1</v>
      </c>
      <c r="W180">
        <f t="shared" ca="1" si="855"/>
        <v>0.34414699468786503</v>
      </c>
      <c r="X180">
        <f t="shared" ca="1" si="856"/>
        <v>1.7153846153846151</v>
      </c>
      <c r="Y180">
        <f t="shared" ca="1" si="857"/>
        <v>2.4</v>
      </c>
      <c r="Z180">
        <f t="shared" ca="1" si="858"/>
        <v>2.8230769230769202</v>
      </c>
      <c r="AA180">
        <f t="shared" ca="1" si="859"/>
        <v>5.0506034302043998</v>
      </c>
      <c r="AB180">
        <f t="shared" ca="1" si="860"/>
        <v>-0.23102404766839302</v>
      </c>
      <c r="AC180">
        <f t="shared" ca="1" si="861"/>
        <v>-0.49868086525116662</v>
      </c>
      <c r="AD180">
        <f t="shared" ca="1" si="862"/>
        <v>-2.4889558275547849</v>
      </c>
      <c r="AE180">
        <f t="shared" ca="1" si="863"/>
        <v>-0.54540898520025005</v>
      </c>
      <c r="AF180">
        <f t="shared" ca="1" si="864"/>
        <v>-3.307662740054115</v>
      </c>
      <c r="AG180">
        <f t="shared" ca="1" si="865"/>
        <v>9.0570756675097724E-6</v>
      </c>
      <c r="AH180">
        <f t="shared" ca="1" si="866"/>
        <v>-1.8944283496210099</v>
      </c>
      <c r="AI180">
        <f t="shared" ca="1" si="867"/>
        <v>1.3124989896257072E-6</v>
      </c>
      <c r="AJ180">
        <f t="shared" ca="1" si="868"/>
        <v>491.08732413584551</v>
      </c>
      <c r="AK180">
        <f t="shared" ca="1" si="869"/>
        <v>14.136751345948101</v>
      </c>
      <c r="AL180">
        <f t="shared" ca="1" si="870"/>
        <v>14.26416030501375</v>
      </c>
      <c r="AM180">
        <f t="shared" ca="1" si="871"/>
        <v>7.5004077417782753</v>
      </c>
      <c r="AN180">
        <f t="shared" ca="1" si="872"/>
        <v>7.6233968427944001</v>
      </c>
      <c r="AO180">
        <f t="shared" ca="1" si="873"/>
        <v>6.6902475842498497</v>
      </c>
      <c r="AP180">
        <f t="shared" ca="1" si="874"/>
        <v>1.8486067977499738</v>
      </c>
      <c r="AQ180">
        <f t="shared" ca="1" si="875"/>
        <v>1.1118033988749845</v>
      </c>
      <c r="AR180">
        <f t="shared" ca="1" si="876"/>
        <v>1.1118033988749845</v>
      </c>
      <c r="AS180">
        <f t="shared" ca="1" si="877"/>
        <v>0.71215169943749002</v>
      </c>
      <c r="AT180">
        <f t="shared" ca="1" si="878"/>
        <v>0.71215169943749002</v>
      </c>
      <c r="AU180">
        <f t="shared" ca="1" si="879"/>
        <v>0.44817627457812098</v>
      </c>
      <c r="AV180">
        <f t="shared" ca="1" si="880"/>
        <v>0.44817627457812098</v>
      </c>
      <c r="AW180">
        <f t="shared" ca="1" si="881"/>
        <v>0.40499999999999997</v>
      </c>
      <c r="AX180">
        <f t="shared" ca="1" si="882"/>
        <v>46277.738859040182</v>
      </c>
      <c r="AY180">
        <f t="shared" ca="1" si="883"/>
        <v>2.0740856213610401</v>
      </c>
      <c r="AZ180">
        <f t="shared" ca="1" si="884"/>
        <v>11.328889618048064</v>
      </c>
      <c r="BA180">
        <f t="shared" ca="1" si="885"/>
        <v>16.721371978241642</v>
      </c>
      <c r="BB180">
        <f t="shared" ca="1" si="886"/>
        <v>95.070555674284037</v>
      </c>
      <c r="BC180">
        <f t="shared" ca="1" si="887"/>
        <v>41.677701912901355</v>
      </c>
      <c r="BD180">
        <f t="shared" ca="1" si="888"/>
        <v>3.2484298421579698</v>
      </c>
      <c r="BE180">
        <f t="shared" ca="1" si="889"/>
        <v>0</v>
      </c>
      <c r="BF180">
        <f t="shared" ca="1" si="890"/>
        <v>0</v>
      </c>
      <c r="BG180">
        <f t="shared" ca="1" si="891"/>
        <v>0</v>
      </c>
      <c r="BH180">
        <f t="shared" ca="1" si="892"/>
        <v>4.2355262349845999</v>
      </c>
      <c r="BI180">
        <f t="shared" ca="1" si="893"/>
        <v>0</v>
      </c>
      <c r="BJ180">
        <f t="shared" ca="1" si="894"/>
        <v>0</v>
      </c>
      <c r="BK180">
        <f t="shared" ca="1" si="895"/>
        <v>0</v>
      </c>
      <c r="BL180">
        <f t="shared" ca="1" si="896"/>
        <v>0</v>
      </c>
      <c r="BM180">
        <f t="shared" ca="1" si="897"/>
        <v>21.148465476821499</v>
      </c>
      <c r="BN180">
        <f t="shared" ca="1" si="898"/>
        <v>8.8121702731125851</v>
      </c>
      <c r="BO180">
        <f t="shared" ca="1" si="899"/>
        <v>4.837863580103825</v>
      </c>
      <c r="BP180">
        <f t="shared" ca="1" si="900"/>
        <v>10.78760190109414</v>
      </c>
      <c r="BQ180">
        <f t="shared" ca="1" si="901"/>
        <v>55.5085380410775</v>
      </c>
      <c r="BR180">
        <f t="shared" ca="1" si="902"/>
        <v>5.3862242144647503</v>
      </c>
      <c r="BS180">
        <f t="shared" ca="1" si="903"/>
        <v>0</v>
      </c>
      <c r="BT180">
        <f t="shared" ca="1" si="904"/>
        <v>0</v>
      </c>
      <c r="BU180">
        <f t="shared" ca="1" si="905"/>
        <v>0</v>
      </c>
      <c r="BV180">
        <f t="shared" ca="1" si="906"/>
        <v>6.6743759008058046</v>
      </c>
      <c r="BW180">
        <f t="shared" ca="1" si="907"/>
        <v>3.2484298421579698</v>
      </c>
      <c r="BX180">
        <f t="shared" ca="1" si="908"/>
        <v>23.93019122267</v>
      </c>
      <c r="BY180">
        <f t="shared" ca="1" si="909"/>
        <v>0</v>
      </c>
      <c r="BZ180">
        <f t="shared" ca="1" si="910"/>
        <v>0</v>
      </c>
      <c r="CA180">
        <f t="shared" ca="1" si="911"/>
        <v>41.677701912901355</v>
      </c>
      <c r="CB180">
        <f t="shared" ca="1" si="912"/>
        <v>0</v>
      </c>
      <c r="CC180">
        <f t="shared" ca="1" si="913"/>
        <v>0</v>
      </c>
      <c r="CD180">
        <f t="shared" ca="1" si="914"/>
        <v>0</v>
      </c>
      <c r="CE180">
        <f t="shared" ca="1" si="915"/>
        <v>3.2484298421579698</v>
      </c>
      <c r="CF180">
        <f t="shared" ca="1" si="916"/>
        <v>3.2484298421579698</v>
      </c>
      <c r="CG180">
        <f t="shared" ca="1" si="917"/>
        <v>0</v>
      </c>
      <c r="CH180">
        <f t="shared" ca="1" si="918"/>
        <v>15.8029816976878</v>
      </c>
      <c r="CI180">
        <f t="shared" ca="1" si="919"/>
        <v>21.148465476821499</v>
      </c>
      <c r="CJ180">
        <f t="shared" ca="1" si="920"/>
        <v>4.2355262349845999</v>
      </c>
      <c r="CK180">
        <f t="shared" ca="1" si="921"/>
        <v>5.3862242144647503</v>
      </c>
      <c r="CL180">
        <f t="shared" ca="1" si="922"/>
        <v>0</v>
      </c>
      <c r="CM180">
        <f t="shared" ca="1" si="923"/>
        <v>27.64</v>
      </c>
      <c r="CN180">
        <f t="shared" ca="1" si="924"/>
        <v>44.951962905106896</v>
      </c>
      <c r="CO180">
        <f t="shared" ca="1" si="925"/>
        <v>0</v>
      </c>
      <c r="CP180">
        <f t="shared" ca="1" si="926"/>
        <v>0</v>
      </c>
      <c r="CQ180">
        <f t="shared" ca="1" si="927"/>
        <v>35.964960187893055</v>
      </c>
      <c r="CR180">
        <f t="shared" ca="1" si="928"/>
        <v>0</v>
      </c>
      <c r="CS180">
        <f t="shared" ca="1" si="929"/>
        <v>0</v>
      </c>
      <c r="CT180">
        <f t="shared" ca="1" si="930"/>
        <v>0</v>
      </c>
      <c r="CU180">
        <f t="shared" ca="1" si="931"/>
        <v>0</v>
      </c>
      <c r="CV180">
        <f t="shared" ca="1" si="932"/>
        <v>0</v>
      </c>
      <c r="CW180">
        <f t="shared" ca="1" si="933"/>
        <v>0</v>
      </c>
      <c r="CX180">
        <f t="shared" ca="1" si="934"/>
        <v>13.830836128176099</v>
      </c>
      <c r="CY180">
        <f t="shared" ca="1" si="935"/>
        <v>72.52378932823126</v>
      </c>
      <c r="CZ180">
        <f t="shared" ca="1" si="936"/>
        <v>0</v>
      </c>
      <c r="DA180">
        <f t="shared" ca="1" si="937"/>
        <v>0</v>
      </c>
      <c r="DB180">
        <f t="shared" ca="1" si="938"/>
        <v>-0.52056712962962504</v>
      </c>
      <c r="DC180">
        <f t="shared" ca="1" si="939"/>
        <v>-2.9225530281557051</v>
      </c>
      <c r="DD180">
        <f t="shared" ca="1" si="940"/>
        <v>0</v>
      </c>
      <c r="DE180">
        <f t="shared" ca="1" si="941"/>
        <v>-2.6165358087679502</v>
      </c>
      <c r="DF180">
        <f t="shared" ca="1" si="942"/>
        <v>0</v>
      </c>
      <c r="DG180">
        <f t="shared" ca="1" si="943"/>
        <v>-4.7558000283446695</v>
      </c>
      <c r="DH180">
        <f t="shared" ca="1" si="944"/>
        <v>0</v>
      </c>
      <c r="DI180">
        <f t="shared" ca="1" si="945"/>
        <v>0.54545454545454541</v>
      </c>
      <c r="DJ180">
        <f t="shared" ca="1" si="946"/>
        <v>9</v>
      </c>
      <c r="DK180">
        <f t="shared" ca="1" si="947"/>
        <v>3</v>
      </c>
      <c r="DL180">
        <f t="shared" ca="1" si="948"/>
        <v>1</v>
      </c>
      <c r="DM180">
        <f t="shared" ca="1" si="949"/>
        <v>0</v>
      </c>
      <c r="DN180">
        <f t="shared" ca="1" si="950"/>
        <v>0</v>
      </c>
      <c r="DO180">
        <f t="shared" ca="1" si="951"/>
        <v>0</v>
      </c>
      <c r="DP180">
        <f t="shared" ca="1" si="952"/>
        <v>1</v>
      </c>
      <c r="DQ180">
        <f t="shared" ca="1" si="953"/>
        <v>0</v>
      </c>
      <c r="DR180">
        <f t="shared" ca="1" si="954"/>
        <v>1</v>
      </c>
      <c r="DS180">
        <f t="shared" ca="1" si="955"/>
        <v>0</v>
      </c>
      <c r="DT180">
        <f t="shared" ca="1" si="956"/>
        <v>1</v>
      </c>
      <c r="DU180">
        <f t="shared" ca="1" si="957"/>
        <v>2.5</v>
      </c>
      <c r="DV180">
        <f t="shared" ca="1" si="958"/>
        <v>2</v>
      </c>
      <c r="DW180">
        <f t="shared" ca="1" si="959"/>
        <v>0</v>
      </c>
      <c r="DX180">
        <f t="shared" ca="1" si="960"/>
        <v>0</v>
      </c>
      <c r="DY180">
        <f t="shared" ca="1" si="961"/>
        <v>0</v>
      </c>
      <c r="DZ180">
        <f t="shared" ca="1" si="962"/>
        <v>1</v>
      </c>
      <c r="EA180">
        <f t="shared" ca="1" si="963"/>
        <v>-4.0790499999999899</v>
      </c>
      <c r="EB180">
        <f t="shared" ca="1" si="964"/>
        <v>31.9846</v>
      </c>
      <c r="EC180">
        <f t="shared" ca="1" si="965"/>
        <v>0</v>
      </c>
      <c r="ED180">
        <f t="shared" ca="1" si="966"/>
        <v>0</v>
      </c>
      <c r="EE180">
        <f t="shared" ca="1" si="967"/>
        <v>0</v>
      </c>
      <c r="EF180">
        <f t="shared" ca="1" si="968"/>
        <v>0</v>
      </c>
      <c r="EG180">
        <f t="shared" ca="1" si="969"/>
        <v>0</v>
      </c>
      <c r="EH180">
        <f t="shared" ca="1" si="970"/>
        <v>0</v>
      </c>
      <c r="EI180">
        <f t="shared" ca="1" si="971"/>
        <v>0</v>
      </c>
      <c r="EJ180">
        <f t="shared" ca="1" si="972"/>
        <v>0</v>
      </c>
      <c r="EK180">
        <f t="shared" ca="1" si="973"/>
        <v>0</v>
      </c>
      <c r="EL180">
        <f t="shared" ca="1" si="974"/>
        <v>0</v>
      </c>
      <c r="EM180">
        <f t="shared" ca="1" si="975"/>
        <v>0</v>
      </c>
      <c r="EN180">
        <f t="shared" ca="1" si="976"/>
        <v>0</v>
      </c>
      <c r="EO180">
        <f t="shared" ca="1" si="977"/>
        <v>0</v>
      </c>
      <c r="EP180">
        <f t="shared" ca="1" si="978"/>
        <v>0</v>
      </c>
      <c r="EQ180">
        <f t="shared" ca="1" si="979"/>
        <v>0</v>
      </c>
      <c r="ER180">
        <f t="shared" ca="1" si="980"/>
        <v>0</v>
      </c>
      <c r="ES180">
        <f t="shared" ca="1" si="981"/>
        <v>0</v>
      </c>
      <c r="ET180">
        <f t="shared" ca="1" si="982"/>
        <v>0</v>
      </c>
      <c r="EU180">
        <f t="shared" ca="1" si="983"/>
        <v>0</v>
      </c>
      <c r="EV180">
        <f t="shared" ca="1" si="984"/>
        <v>0</v>
      </c>
      <c r="EW180">
        <f t="shared" ca="1" si="985"/>
        <v>0</v>
      </c>
      <c r="EX180">
        <f t="shared" ca="1" si="986"/>
        <v>0</v>
      </c>
      <c r="EY180">
        <f t="shared" ca="1" si="987"/>
        <v>0</v>
      </c>
      <c r="EZ180">
        <f t="shared" ca="1" si="988"/>
        <v>0</v>
      </c>
      <c r="FA180">
        <f t="shared" ca="1" si="989"/>
        <v>0</v>
      </c>
      <c r="FB180">
        <f t="shared" ca="1" si="990"/>
        <v>0</v>
      </c>
      <c r="FC180">
        <f t="shared" ca="1" si="991"/>
        <v>0</v>
      </c>
      <c r="FD180">
        <f t="shared" ca="1" si="992"/>
        <v>0</v>
      </c>
      <c r="FE180">
        <f t="shared" ca="1" si="993"/>
        <v>0</v>
      </c>
      <c r="FF180">
        <f t="shared" ca="1" si="994"/>
        <v>0</v>
      </c>
      <c r="FG180">
        <f t="shared" ca="1" si="995"/>
        <v>0</v>
      </c>
      <c r="FH180">
        <f t="shared" ca="1" si="996"/>
        <v>0</v>
      </c>
      <c r="FI180">
        <f t="shared" ca="1" si="997"/>
        <v>0</v>
      </c>
      <c r="FJ180">
        <f t="shared" ca="1" si="998"/>
        <v>0</v>
      </c>
      <c r="FK180">
        <f t="shared" ca="1" si="999"/>
        <v>1</v>
      </c>
      <c r="FL180">
        <f t="shared" ca="1" si="1000"/>
        <v>0</v>
      </c>
      <c r="FM180">
        <f t="shared" ca="1" si="1001"/>
        <v>0.5</v>
      </c>
      <c r="FN180">
        <f t="shared" ca="1" si="1002"/>
        <v>0</v>
      </c>
      <c r="FO180">
        <f t="shared" ca="1" si="1003"/>
        <v>0</v>
      </c>
      <c r="FP180">
        <f t="shared" ca="1" si="1004"/>
        <v>0</v>
      </c>
      <c r="FQ180">
        <f t="shared" ca="1" si="1005"/>
        <v>0</v>
      </c>
      <c r="FR180">
        <f t="shared" ca="1" si="1006"/>
        <v>0</v>
      </c>
      <c r="FS180">
        <f t="shared" ca="1" si="1007"/>
        <v>0</v>
      </c>
      <c r="FT180">
        <f t="shared" ca="1" si="1008"/>
        <v>0</v>
      </c>
      <c r="FU180">
        <f t="shared" ca="1" si="1009"/>
        <v>1.5</v>
      </c>
      <c r="FV180">
        <f t="shared" ca="1" si="1010"/>
        <v>0</v>
      </c>
      <c r="FW180">
        <f t="shared" ca="1" si="1011"/>
        <v>0</v>
      </c>
      <c r="FX180">
        <f t="shared" ca="1" si="1012"/>
        <v>0</v>
      </c>
      <c r="FY180">
        <f t="shared" ca="1" si="1013"/>
        <v>0</v>
      </c>
      <c r="FZ180">
        <f t="shared" ca="1" si="1014"/>
        <v>0</v>
      </c>
      <c r="GA180">
        <f t="shared" ca="1" si="1015"/>
        <v>0</v>
      </c>
      <c r="GB180">
        <f t="shared" ca="1" si="1016"/>
        <v>0</v>
      </c>
      <c r="GC180">
        <f t="shared" ca="1" si="1017"/>
        <v>0</v>
      </c>
      <c r="GD180">
        <f t="shared" ca="1" si="1018"/>
        <v>0</v>
      </c>
      <c r="GE180">
        <f t="shared" ca="1" si="1019"/>
        <v>0</v>
      </c>
      <c r="GF180">
        <f t="shared" ca="1" si="1020"/>
        <v>0</v>
      </c>
      <c r="GG180">
        <f t="shared" ca="1" si="1021"/>
        <v>0</v>
      </c>
      <c r="GH180">
        <f t="shared" ca="1" si="1022"/>
        <v>0</v>
      </c>
      <c r="GI180">
        <f t="shared" ca="1" si="1023"/>
        <v>0</v>
      </c>
      <c r="GJ180">
        <f t="shared" ca="1" si="1024"/>
        <v>0</v>
      </c>
      <c r="GK180">
        <f t="shared" ca="1" si="1025"/>
        <v>0</v>
      </c>
      <c r="GL180">
        <f t="shared" ca="1" si="1026"/>
        <v>0</v>
      </c>
      <c r="GM180">
        <f t="shared" ca="1" si="1027"/>
        <v>0</v>
      </c>
      <c r="GN180">
        <f t="shared" ca="1" si="1028"/>
        <v>0</v>
      </c>
      <c r="GO180">
        <f t="shared" ca="1" si="1029"/>
        <v>0</v>
      </c>
      <c r="GP180">
        <f t="shared" ca="1" si="1030"/>
        <v>0</v>
      </c>
      <c r="GQ180">
        <f t="shared" ca="1" si="1031"/>
        <v>0</v>
      </c>
      <c r="GR180">
        <f t="shared" ca="1" si="1032"/>
        <v>0</v>
      </c>
      <c r="GS180">
        <f t="shared" ca="1" si="1033"/>
        <v>0</v>
      </c>
      <c r="GT180">
        <f t="shared" ca="1" si="1034"/>
        <v>0</v>
      </c>
      <c r="GU180">
        <f t="shared" ca="1" si="1035"/>
        <v>0</v>
      </c>
      <c r="GV180">
        <f t="shared" ca="1" si="1036"/>
        <v>0</v>
      </c>
      <c r="GW180">
        <f t="shared" ca="1" si="1037"/>
        <v>0</v>
      </c>
      <c r="GX180">
        <f t="shared" ca="1" si="1038"/>
        <v>0</v>
      </c>
      <c r="GY180">
        <f t="shared" ca="1" si="1039"/>
        <v>1</v>
      </c>
      <c r="GZ180">
        <f t="shared" ca="1" si="1040"/>
        <v>0</v>
      </c>
      <c r="HA180">
        <f t="shared" ca="1" si="1041"/>
        <v>0</v>
      </c>
      <c r="HB180">
        <f t="shared" ca="1" si="1042"/>
        <v>0</v>
      </c>
      <c r="HC180">
        <f t="shared" ca="1" si="1043"/>
        <v>0</v>
      </c>
      <c r="HD180">
        <f t="shared" ca="1" si="1044"/>
        <v>0</v>
      </c>
      <c r="HE180">
        <f t="shared" ca="1" si="1045"/>
        <v>0</v>
      </c>
      <c r="HF180">
        <f t="shared" ca="1" si="1046"/>
        <v>0</v>
      </c>
      <c r="HG180">
        <f t="shared" ca="1" si="1047"/>
        <v>0</v>
      </c>
      <c r="HH180">
        <f t="shared" ca="1" si="1048"/>
        <v>0</v>
      </c>
      <c r="HI180">
        <f t="shared" ca="1" si="1049"/>
        <v>0</v>
      </c>
    </row>
    <row r="181" spans="2:217" x14ac:dyDescent="0.2">
      <c r="B181" s="2">
        <v>45413</v>
      </c>
      <c r="C181">
        <v>1</v>
      </c>
      <c r="D181">
        <v>1</v>
      </c>
      <c r="E181">
        <v>29</v>
      </c>
      <c r="F181">
        <v>18</v>
      </c>
      <c r="G181" s="5">
        <v>479</v>
      </c>
      <c r="H181">
        <f t="shared" ca="1" si="840"/>
        <v>6.5</v>
      </c>
      <c r="I181">
        <f t="shared" ca="1" si="841"/>
        <v>10</v>
      </c>
      <c r="J181">
        <f t="shared" ca="1" si="842"/>
        <v>7.404548611111105</v>
      </c>
      <c r="K181">
        <f t="shared" ca="1" si="843"/>
        <v>-3.18669955829554</v>
      </c>
      <c r="L181">
        <f t="shared" ca="1" si="844"/>
        <v>7.404548611111105</v>
      </c>
      <c r="M181">
        <f t="shared" ca="1" si="845"/>
        <v>0</v>
      </c>
      <c r="N181">
        <f t="shared" ca="1" si="846"/>
        <v>0.52715587733954605</v>
      </c>
      <c r="O181">
        <f t="shared" ca="1" si="847"/>
        <v>292.51449999999897</v>
      </c>
      <c r="P181">
        <f t="shared" ca="1" si="848"/>
        <v>282.43449999999996</v>
      </c>
      <c r="Q181">
        <f t="shared" ca="1" si="849"/>
        <v>292.43830810995502</v>
      </c>
      <c r="R181">
        <f t="shared" ca="1" si="850"/>
        <v>52</v>
      </c>
      <c r="S181">
        <f t="shared" ca="1" si="851"/>
        <v>0</v>
      </c>
      <c r="T181">
        <f t="shared" ca="1" si="852"/>
        <v>0.34414685614146251</v>
      </c>
      <c r="U181">
        <f t="shared" ca="1" si="853"/>
        <v>-1</v>
      </c>
      <c r="V181">
        <f t="shared" ca="1" si="854"/>
        <v>1</v>
      </c>
      <c r="W181">
        <f t="shared" ca="1" si="855"/>
        <v>0.34414685614146251</v>
      </c>
      <c r="X181">
        <f t="shared" ca="1" si="856"/>
        <v>1.7153846153846151</v>
      </c>
      <c r="Y181">
        <f t="shared" ca="1" si="857"/>
        <v>2.4</v>
      </c>
      <c r="Z181">
        <f t="shared" ca="1" si="858"/>
        <v>2.7846153846153801</v>
      </c>
      <c r="AA181">
        <f t="shared" ca="1" si="859"/>
        <v>5.0665224124361501</v>
      </c>
      <c r="AB181">
        <f t="shared" ca="1" si="860"/>
        <v>-0.23102654788351851</v>
      </c>
      <c r="AC181">
        <f t="shared" ca="1" si="861"/>
        <v>-0.49868086525116645</v>
      </c>
      <c r="AD181">
        <f t="shared" ca="1" si="862"/>
        <v>-2.4891951936783103</v>
      </c>
      <c r="AE181">
        <f t="shared" ca="1" si="863"/>
        <v>-0.54540898520025005</v>
      </c>
      <c r="AF181">
        <f t="shared" ca="1" si="864"/>
        <v>-3.30776677211239</v>
      </c>
      <c r="AG181">
        <f t="shared" ca="1" si="865"/>
        <v>7.9162389218484735E-6</v>
      </c>
      <c r="AH181">
        <f t="shared" ca="1" si="866"/>
        <v>-1.8944610895829701</v>
      </c>
      <c r="AI181">
        <f t="shared" ca="1" si="867"/>
        <v>1.3124989571257518E-6</v>
      </c>
      <c r="AJ181">
        <f t="shared" ca="1" si="868"/>
        <v>495.21232413584551</v>
      </c>
      <c r="AK181">
        <f t="shared" ca="1" si="869"/>
        <v>14.136751345948101</v>
      </c>
      <c r="AL181">
        <f t="shared" ca="1" si="870"/>
        <v>14.26416030501375</v>
      </c>
      <c r="AM181">
        <f t="shared" ca="1" si="871"/>
        <v>7.5004077417782753</v>
      </c>
      <c r="AN181">
        <f t="shared" ca="1" si="872"/>
        <v>7.6233968427944001</v>
      </c>
      <c r="AO181">
        <f t="shared" ca="1" si="873"/>
        <v>6.6902475842498497</v>
      </c>
      <c r="AP181">
        <f t="shared" ca="1" si="874"/>
        <v>1.8486067977499738</v>
      </c>
      <c r="AQ181">
        <f t="shared" ca="1" si="875"/>
        <v>1.1118033988749845</v>
      </c>
      <c r="AR181">
        <f t="shared" ca="1" si="876"/>
        <v>1.1118033988749845</v>
      </c>
      <c r="AS181">
        <f t="shared" ca="1" si="877"/>
        <v>0.68090169943749002</v>
      </c>
      <c r="AT181">
        <f t="shared" ca="1" si="878"/>
        <v>0.68090169943749002</v>
      </c>
      <c r="AU181">
        <f t="shared" ca="1" si="879"/>
        <v>0.41857584971874701</v>
      </c>
      <c r="AV181">
        <f t="shared" ca="1" si="880"/>
        <v>0.41857584971874701</v>
      </c>
      <c r="AW181">
        <f t="shared" ca="1" si="881"/>
        <v>0.40499999999999997</v>
      </c>
      <c r="AX181">
        <f t="shared" ca="1" si="882"/>
        <v>45518.622269537482</v>
      </c>
      <c r="AY181">
        <f t="shared" ca="1" si="883"/>
        <v>2.0740856213610401</v>
      </c>
      <c r="AZ181">
        <f t="shared" ca="1" si="884"/>
        <v>11.328889618048064</v>
      </c>
      <c r="BA181">
        <f t="shared" ca="1" si="885"/>
        <v>16.817217298720664</v>
      </c>
      <c r="BB181">
        <f t="shared" ca="1" si="886"/>
        <v>95.070555674284037</v>
      </c>
      <c r="BC181">
        <f t="shared" ca="1" si="887"/>
        <v>41.677701912901355</v>
      </c>
      <c r="BD181">
        <f t="shared" ca="1" si="888"/>
        <v>0</v>
      </c>
      <c r="BE181">
        <f t="shared" ca="1" si="889"/>
        <v>0</v>
      </c>
      <c r="BF181">
        <f t="shared" ca="1" si="890"/>
        <v>0</v>
      </c>
      <c r="BG181">
        <f t="shared" ca="1" si="891"/>
        <v>0</v>
      </c>
      <c r="BH181">
        <f t="shared" ca="1" si="892"/>
        <v>4.2355262349845999</v>
      </c>
      <c r="BI181">
        <f t="shared" ca="1" si="893"/>
        <v>0</v>
      </c>
      <c r="BJ181">
        <f t="shared" ca="1" si="894"/>
        <v>0</v>
      </c>
      <c r="BK181">
        <f t="shared" ca="1" si="895"/>
        <v>0</v>
      </c>
      <c r="BL181">
        <f t="shared" ca="1" si="896"/>
        <v>0</v>
      </c>
      <c r="BM181">
        <f t="shared" ca="1" si="897"/>
        <v>18.127256122989849</v>
      </c>
      <c r="BN181">
        <f t="shared" ca="1" si="898"/>
        <v>11.833379626944234</v>
      </c>
      <c r="BO181">
        <f t="shared" ca="1" si="899"/>
        <v>4.837863580103825</v>
      </c>
      <c r="BP181">
        <f t="shared" ca="1" si="900"/>
        <v>14.036031743252142</v>
      </c>
      <c r="BQ181">
        <f t="shared" ca="1" si="901"/>
        <v>55.5085380410775</v>
      </c>
      <c r="BR181">
        <f t="shared" ca="1" si="902"/>
        <v>5.3862242144647503</v>
      </c>
      <c r="BS181">
        <f t="shared" ca="1" si="903"/>
        <v>0</v>
      </c>
      <c r="BT181">
        <f t="shared" ca="1" si="904"/>
        <v>0</v>
      </c>
      <c r="BU181">
        <f t="shared" ca="1" si="905"/>
        <v>0</v>
      </c>
      <c r="BV181">
        <f t="shared" ca="1" si="906"/>
        <v>6.6743759008058046</v>
      </c>
      <c r="BW181">
        <f t="shared" ca="1" si="907"/>
        <v>3.2484298421579698</v>
      </c>
      <c r="BX181">
        <f t="shared" ca="1" si="908"/>
        <v>23.93019122267</v>
      </c>
      <c r="BY181">
        <f t="shared" ca="1" si="909"/>
        <v>0</v>
      </c>
      <c r="BZ181">
        <f t="shared" ca="1" si="910"/>
        <v>0</v>
      </c>
      <c r="CA181">
        <f t="shared" ca="1" si="911"/>
        <v>41.677701912901355</v>
      </c>
      <c r="CB181">
        <f t="shared" ca="1" si="912"/>
        <v>0</v>
      </c>
      <c r="CC181">
        <f t="shared" ca="1" si="913"/>
        <v>0</v>
      </c>
      <c r="CD181">
        <f t="shared" ca="1" si="914"/>
        <v>0</v>
      </c>
      <c r="CE181">
        <f t="shared" ca="1" si="915"/>
        <v>3.2484298421579698</v>
      </c>
      <c r="CF181">
        <f t="shared" ca="1" si="916"/>
        <v>3.2484298421579698</v>
      </c>
      <c r="CG181">
        <f t="shared" ca="1" si="917"/>
        <v>0</v>
      </c>
      <c r="CH181">
        <f t="shared" ca="1" si="918"/>
        <v>15.8029816976878</v>
      </c>
      <c r="CI181">
        <f t="shared" ca="1" si="919"/>
        <v>21.148465476821499</v>
      </c>
      <c r="CJ181">
        <f t="shared" ca="1" si="920"/>
        <v>4.2355262349845999</v>
      </c>
      <c r="CK181">
        <f t="shared" ca="1" si="921"/>
        <v>5.3862242144647503</v>
      </c>
      <c r="CL181">
        <f t="shared" ca="1" si="922"/>
        <v>0</v>
      </c>
      <c r="CM181">
        <f t="shared" ca="1" si="923"/>
        <v>27.64</v>
      </c>
      <c r="CN181">
        <f t="shared" ca="1" si="924"/>
        <v>44.951962905106896</v>
      </c>
      <c r="CO181">
        <f t="shared" ca="1" si="925"/>
        <v>0</v>
      </c>
      <c r="CP181">
        <f t="shared" ca="1" si="926"/>
        <v>0</v>
      </c>
      <c r="CQ181">
        <f t="shared" ca="1" si="927"/>
        <v>35.964960187893055</v>
      </c>
      <c r="CR181">
        <f t="shared" ca="1" si="928"/>
        <v>0</v>
      </c>
      <c r="CS181">
        <f t="shared" ca="1" si="929"/>
        <v>0</v>
      </c>
      <c r="CT181">
        <f t="shared" ca="1" si="930"/>
        <v>0</v>
      </c>
      <c r="CU181">
        <f t="shared" ca="1" si="931"/>
        <v>0</v>
      </c>
      <c r="CV181">
        <f t="shared" ca="1" si="932"/>
        <v>0</v>
      </c>
      <c r="CW181">
        <f t="shared" ca="1" si="933"/>
        <v>0</v>
      </c>
      <c r="CX181">
        <f t="shared" ca="1" si="934"/>
        <v>13.830836128176099</v>
      </c>
      <c r="CY181">
        <f t="shared" ca="1" si="935"/>
        <v>72.411913088151891</v>
      </c>
      <c r="CZ181">
        <f t="shared" ca="1" si="936"/>
        <v>0</v>
      </c>
      <c r="DA181">
        <f t="shared" ca="1" si="937"/>
        <v>0</v>
      </c>
      <c r="DB181">
        <f t="shared" ca="1" si="938"/>
        <v>-0.44309405706727101</v>
      </c>
      <c r="DC181">
        <f t="shared" ca="1" si="939"/>
        <v>-2.9468117362685797</v>
      </c>
      <c r="DD181">
        <f t="shared" ca="1" si="940"/>
        <v>0</v>
      </c>
      <c r="DE181">
        <f t="shared" ca="1" si="941"/>
        <v>-2.56360634763164</v>
      </c>
      <c r="DF181">
        <f t="shared" ca="1" si="942"/>
        <v>0</v>
      </c>
      <c r="DG181">
        <f t="shared" ca="1" si="943"/>
        <v>-4.7500676138510949</v>
      </c>
      <c r="DH181">
        <f t="shared" ca="1" si="944"/>
        <v>0</v>
      </c>
      <c r="DI181">
        <f t="shared" ca="1" si="945"/>
        <v>0.54545454545454541</v>
      </c>
      <c r="DJ181">
        <f t="shared" ca="1" si="946"/>
        <v>9</v>
      </c>
      <c r="DK181">
        <f t="shared" ca="1" si="947"/>
        <v>3</v>
      </c>
      <c r="DL181">
        <f t="shared" ca="1" si="948"/>
        <v>1</v>
      </c>
      <c r="DM181">
        <f t="shared" ca="1" si="949"/>
        <v>0</v>
      </c>
      <c r="DN181">
        <f t="shared" ca="1" si="950"/>
        <v>0</v>
      </c>
      <c r="DO181">
        <f t="shared" ca="1" si="951"/>
        <v>0</v>
      </c>
      <c r="DP181">
        <f t="shared" ca="1" si="952"/>
        <v>1</v>
      </c>
      <c r="DQ181">
        <f t="shared" ca="1" si="953"/>
        <v>0</v>
      </c>
      <c r="DR181">
        <f t="shared" ca="1" si="954"/>
        <v>1</v>
      </c>
      <c r="DS181">
        <f t="shared" ca="1" si="955"/>
        <v>0</v>
      </c>
      <c r="DT181">
        <f t="shared" ca="1" si="956"/>
        <v>1</v>
      </c>
      <c r="DU181">
        <f t="shared" ca="1" si="957"/>
        <v>2.5</v>
      </c>
      <c r="DV181">
        <f t="shared" ca="1" si="958"/>
        <v>2</v>
      </c>
      <c r="DW181">
        <f t="shared" ca="1" si="959"/>
        <v>0</v>
      </c>
      <c r="DX181">
        <f t="shared" ca="1" si="960"/>
        <v>0</v>
      </c>
      <c r="DY181">
        <f t="shared" ca="1" si="961"/>
        <v>0</v>
      </c>
      <c r="DZ181">
        <f t="shared" ca="1" si="962"/>
        <v>1</v>
      </c>
      <c r="EA181">
        <f t="shared" ca="1" si="963"/>
        <v>-4.0790499999999899</v>
      </c>
      <c r="EB181">
        <f t="shared" ca="1" si="964"/>
        <v>31.9846</v>
      </c>
      <c r="EC181">
        <f t="shared" ca="1" si="965"/>
        <v>0</v>
      </c>
      <c r="ED181">
        <f t="shared" ca="1" si="966"/>
        <v>0</v>
      </c>
      <c r="EE181">
        <f t="shared" ca="1" si="967"/>
        <v>0</v>
      </c>
      <c r="EF181">
        <f t="shared" ca="1" si="968"/>
        <v>0</v>
      </c>
      <c r="EG181">
        <f t="shared" ca="1" si="969"/>
        <v>0</v>
      </c>
      <c r="EH181">
        <f t="shared" ca="1" si="970"/>
        <v>0</v>
      </c>
      <c r="EI181">
        <f t="shared" ca="1" si="971"/>
        <v>0</v>
      </c>
      <c r="EJ181">
        <f t="shared" ca="1" si="972"/>
        <v>0</v>
      </c>
      <c r="EK181">
        <f t="shared" ca="1" si="973"/>
        <v>0</v>
      </c>
      <c r="EL181">
        <f t="shared" ca="1" si="974"/>
        <v>0</v>
      </c>
      <c r="EM181">
        <f t="shared" ca="1" si="975"/>
        <v>0</v>
      </c>
      <c r="EN181">
        <f t="shared" ca="1" si="976"/>
        <v>0</v>
      </c>
      <c r="EO181">
        <f t="shared" ca="1" si="977"/>
        <v>0</v>
      </c>
      <c r="EP181">
        <f t="shared" ca="1" si="978"/>
        <v>0</v>
      </c>
      <c r="EQ181">
        <f t="shared" ca="1" si="979"/>
        <v>0</v>
      </c>
      <c r="ER181">
        <f t="shared" ca="1" si="980"/>
        <v>0</v>
      </c>
      <c r="ES181">
        <f t="shared" ca="1" si="981"/>
        <v>0</v>
      </c>
      <c r="ET181">
        <f t="shared" ca="1" si="982"/>
        <v>0</v>
      </c>
      <c r="EU181">
        <f t="shared" ca="1" si="983"/>
        <v>0</v>
      </c>
      <c r="EV181">
        <f t="shared" ca="1" si="984"/>
        <v>0</v>
      </c>
      <c r="EW181">
        <f t="shared" ca="1" si="985"/>
        <v>0</v>
      </c>
      <c r="EX181">
        <f t="shared" ca="1" si="986"/>
        <v>0</v>
      </c>
      <c r="EY181">
        <f t="shared" ca="1" si="987"/>
        <v>0</v>
      </c>
      <c r="EZ181">
        <f t="shared" ca="1" si="988"/>
        <v>0</v>
      </c>
      <c r="FA181">
        <f t="shared" ca="1" si="989"/>
        <v>0</v>
      </c>
      <c r="FB181">
        <f t="shared" ca="1" si="990"/>
        <v>0</v>
      </c>
      <c r="FC181">
        <f t="shared" ca="1" si="991"/>
        <v>0</v>
      </c>
      <c r="FD181">
        <f t="shared" ca="1" si="992"/>
        <v>0</v>
      </c>
      <c r="FE181">
        <f t="shared" ca="1" si="993"/>
        <v>0</v>
      </c>
      <c r="FF181">
        <f t="shared" ca="1" si="994"/>
        <v>0</v>
      </c>
      <c r="FG181">
        <f t="shared" ca="1" si="995"/>
        <v>0</v>
      </c>
      <c r="FH181">
        <f t="shared" ca="1" si="996"/>
        <v>0</v>
      </c>
      <c r="FI181">
        <f t="shared" ca="1" si="997"/>
        <v>0</v>
      </c>
      <c r="FJ181">
        <f t="shared" ca="1" si="998"/>
        <v>0</v>
      </c>
      <c r="FK181">
        <f t="shared" ca="1" si="999"/>
        <v>1</v>
      </c>
      <c r="FL181">
        <f t="shared" ca="1" si="1000"/>
        <v>0</v>
      </c>
      <c r="FM181">
        <f t="shared" ca="1" si="1001"/>
        <v>0.5</v>
      </c>
      <c r="FN181">
        <f t="shared" ca="1" si="1002"/>
        <v>0</v>
      </c>
      <c r="FO181">
        <f t="shared" ca="1" si="1003"/>
        <v>0</v>
      </c>
      <c r="FP181">
        <f t="shared" ca="1" si="1004"/>
        <v>0</v>
      </c>
      <c r="FQ181">
        <f t="shared" ca="1" si="1005"/>
        <v>0</v>
      </c>
      <c r="FR181">
        <f t="shared" ca="1" si="1006"/>
        <v>0</v>
      </c>
      <c r="FS181">
        <f t="shared" ca="1" si="1007"/>
        <v>0</v>
      </c>
      <c r="FT181">
        <f t="shared" ca="1" si="1008"/>
        <v>0</v>
      </c>
      <c r="FU181">
        <f t="shared" ca="1" si="1009"/>
        <v>1.5</v>
      </c>
      <c r="FV181">
        <f t="shared" ca="1" si="1010"/>
        <v>0</v>
      </c>
      <c r="FW181">
        <f t="shared" ca="1" si="1011"/>
        <v>0</v>
      </c>
      <c r="FX181">
        <f t="shared" ca="1" si="1012"/>
        <v>0</v>
      </c>
      <c r="FY181">
        <f t="shared" ca="1" si="1013"/>
        <v>0</v>
      </c>
      <c r="FZ181">
        <f t="shared" ca="1" si="1014"/>
        <v>0</v>
      </c>
      <c r="GA181">
        <f t="shared" ca="1" si="1015"/>
        <v>0</v>
      </c>
      <c r="GB181">
        <f t="shared" ca="1" si="1016"/>
        <v>0</v>
      </c>
      <c r="GC181">
        <f t="shared" ca="1" si="1017"/>
        <v>0</v>
      </c>
      <c r="GD181">
        <f t="shared" ca="1" si="1018"/>
        <v>0</v>
      </c>
      <c r="GE181">
        <f t="shared" ca="1" si="1019"/>
        <v>0</v>
      </c>
      <c r="GF181">
        <f t="shared" ca="1" si="1020"/>
        <v>0</v>
      </c>
      <c r="GG181">
        <f t="shared" ca="1" si="1021"/>
        <v>0</v>
      </c>
      <c r="GH181">
        <f t="shared" ca="1" si="1022"/>
        <v>0</v>
      </c>
      <c r="GI181">
        <f t="shared" ca="1" si="1023"/>
        <v>0</v>
      </c>
      <c r="GJ181">
        <f t="shared" ca="1" si="1024"/>
        <v>0</v>
      </c>
      <c r="GK181">
        <f t="shared" ca="1" si="1025"/>
        <v>0</v>
      </c>
      <c r="GL181">
        <f t="shared" ca="1" si="1026"/>
        <v>0</v>
      </c>
      <c r="GM181">
        <f t="shared" ca="1" si="1027"/>
        <v>0</v>
      </c>
      <c r="GN181">
        <f t="shared" ca="1" si="1028"/>
        <v>0</v>
      </c>
      <c r="GO181">
        <f t="shared" ca="1" si="1029"/>
        <v>0</v>
      </c>
      <c r="GP181">
        <f t="shared" ca="1" si="1030"/>
        <v>0</v>
      </c>
      <c r="GQ181">
        <f t="shared" ca="1" si="1031"/>
        <v>0</v>
      </c>
      <c r="GR181">
        <f t="shared" ca="1" si="1032"/>
        <v>0</v>
      </c>
      <c r="GS181">
        <f t="shared" ca="1" si="1033"/>
        <v>0</v>
      </c>
      <c r="GT181">
        <f t="shared" ca="1" si="1034"/>
        <v>0</v>
      </c>
      <c r="GU181">
        <f t="shared" ca="1" si="1035"/>
        <v>0</v>
      </c>
      <c r="GV181">
        <f t="shared" ca="1" si="1036"/>
        <v>0</v>
      </c>
      <c r="GW181">
        <f t="shared" ca="1" si="1037"/>
        <v>0</v>
      </c>
      <c r="GX181">
        <f t="shared" ca="1" si="1038"/>
        <v>0</v>
      </c>
      <c r="GY181">
        <f t="shared" ca="1" si="1039"/>
        <v>1</v>
      </c>
      <c r="GZ181">
        <f t="shared" ca="1" si="1040"/>
        <v>0</v>
      </c>
      <c r="HA181">
        <f t="shared" ca="1" si="1041"/>
        <v>0</v>
      </c>
      <c r="HB181">
        <f t="shared" ca="1" si="1042"/>
        <v>0</v>
      </c>
      <c r="HC181">
        <f t="shared" ca="1" si="1043"/>
        <v>0</v>
      </c>
      <c r="HD181">
        <f t="shared" ca="1" si="1044"/>
        <v>0</v>
      </c>
      <c r="HE181">
        <f t="shared" ca="1" si="1045"/>
        <v>0</v>
      </c>
      <c r="HF181">
        <f t="shared" ca="1" si="1046"/>
        <v>0</v>
      </c>
      <c r="HG181">
        <f t="shared" ca="1" si="1047"/>
        <v>0</v>
      </c>
      <c r="HH181">
        <f t="shared" ca="1" si="1048"/>
        <v>0</v>
      </c>
      <c r="HI181">
        <f t="shared" ca="1" si="1049"/>
        <v>0</v>
      </c>
    </row>
    <row r="182" spans="2:217" x14ac:dyDescent="0.2">
      <c r="B182" s="2">
        <v>45413</v>
      </c>
      <c r="C182">
        <v>1</v>
      </c>
      <c r="D182">
        <v>1</v>
      </c>
      <c r="E182">
        <v>29</v>
      </c>
      <c r="F182">
        <v>23</v>
      </c>
      <c r="G182" s="5">
        <v>694</v>
      </c>
      <c r="H182">
        <f t="shared" ca="1" si="840"/>
        <v>5</v>
      </c>
      <c r="I182">
        <f t="shared" ca="1" si="841"/>
        <v>11</v>
      </c>
      <c r="J182">
        <f t="shared" ca="1" si="842"/>
        <v>7.2028356481481453</v>
      </c>
      <c r="K182">
        <f t="shared" ca="1" si="843"/>
        <v>-3.1987702546296299</v>
      </c>
      <c r="L182">
        <f t="shared" ca="1" si="844"/>
        <v>7.2028356481481453</v>
      </c>
      <c r="M182">
        <f t="shared" ca="1" si="845"/>
        <v>0</v>
      </c>
      <c r="N182">
        <f t="shared" ca="1" si="846"/>
        <v>0.50890553013796147</v>
      </c>
      <c r="O182">
        <f t="shared" ca="1" si="847"/>
        <v>282.49749999999904</v>
      </c>
      <c r="P182">
        <f t="shared" ca="1" si="848"/>
        <v>272.41750000000002</v>
      </c>
      <c r="Q182">
        <f t="shared" ca="1" si="849"/>
        <v>282.43576541995503</v>
      </c>
      <c r="R182">
        <f t="shared" ca="1" si="850"/>
        <v>49</v>
      </c>
      <c r="S182">
        <f t="shared" ca="1" si="851"/>
        <v>0</v>
      </c>
      <c r="T182">
        <f t="shared" ca="1" si="852"/>
        <v>0.34414685511751153</v>
      </c>
      <c r="U182">
        <f t="shared" ca="1" si="853"/>
        <v>-1</v>
      </c>
      <c r="V182">
        <f t="shared" ca="1" si="854"/>
        <v>1</v>
      </c>
      <c r="W182">
        <f t="shared" ca="1" si="855"/>
        <v>0.34414685511751153</v>
      </c>
      <c r="X182">
        <f t="shared" ca="1" si="856"/>
        <v>1.9636363636363601</v>
      </c>
      <c r="Y182">
        <f t="shared" ca="1" si="857"/>
        <v>2.6272727272727252</v>
      </c>
      <c r="Z182">
        <f t="shared" ca="1" si="858"/>
        <v>2.9</v>
      </c>
      <c r="AA182">
        <f t="shared" ca="1" si="859"/>
        <v>5.3202486305709498E-16</v>
      </c>
      <c r="AB182">
        <f t="shared" ca="1" si="860"/>
        <v>-0.24542888346942698</v>
      </c>
      <c r="AC182">
        <f t="shared" ca="1" si="861"/>
        <v>-0.49868086525116662</v>
      </c>
      <c r="AD182">
        <f t="shared" ca="1" si="862"/>
        <v>-2.4897126658571649</v>
      </c>
      <c r="AE182">
        <f t="shared" ca="1" si="863"/>
        <v>-0.54540898520025005</v>
      </c>
      <c r="AF182">
        <f t="shared" ca="1" si="864"/>
        <v>-3.3077754131952051</v>
      </c>
      <c r="AG182">
        <f t="shared" ca="1" si="865"/>
        <v>3.8896350720961655E-17</v>
      </c>
      <c r="AH182">
        <f t="shared" ca="1" si="866"/>
        <v>-1.8944621348040949</v>
      </c>
      <c r="AI182">
        <f t="shared" ca="1" si="867"/>
        <v>2.1699983683261822E-6</v>
      </c>
      <c r="AJ182">
        <f t="shared" ca="1" si="868"/>
        <v>348.19638880031999</v>
      </c>
      <c r="AK182">
        <f t="shared" ca="1" si="869"/>
        <v>13.58560419816215</v>
      </c>
      <c r="AL182">
        <f t="shared" ca="1" si="870"/>
        <v>13.718284450245699</v>
      </c>
      <c r="AM182">
        <f t="shared" ca="1" si="871"/>
        <v>6.9545318870102104</v>
      </c>
      <c r="AN182">
        <f t="shared" ca="1" si="872"/>
        <v>7.0549389462052252</v>
      </c>
      <c r="AO182">
        <f t="shared" ca="1" si="873"/>
        <v>6.2693717294817795</v>
      </c>
      <c r="AP182">
        <f t="shared" ca="1" si="874"/>
        <v>1.4277309429819089</v>
      </c>
      <c r="AQ182">
        <f t="shared" ca="1" si="875"/>
        <v>0.76489650779893448</v>
      </c>
      <c r="AR182">
        <f t="shared" ca="1" si="876"/>
        <v>0.76489650779893448</v>
      </c>
      <c r="AS182">
        <f t="shared" ca="1" si="877"/>
        <v>0.40796377205346052</v>
      </c>
      <c r="AT182">
        <f t="shared" ca="1" si="878"/>
        <v>0.40796377205346052</v>
      </c>
      <c r="AU182">
        <f t="shared" ca="1" si="879"/>
        <v>0.20398188602673001</v>
      </c>
      <c r="AV182">
        <f t="shared" ca="1" si="880"/>
        <v>0.20398188602673001</v>
      </c>
      <c r="AW182">
        <f t="shared" ca="1" si="881"/>
        <v>0.56499999999999995</v>
      </c>
      <c r="AX182">
        <f t="shared" ca="1" si="882"/>
        <v>10551.501531493488</v>
      </c>
      <c r="AY182">
        <f t="shared" ca="1" si="883"/>
        <v>1.794274158382285</v>
      </c>
      <c r="AZ182">
        <f t="shared" ca="1" si="884"/>
        <v>11.726340843437345</v>
      </c>
      <c r="BA182">
        <f t="shared" ca="1" si="885"/>
        <v>17.255125753996904</v>
      </c>
      <c r="BB182">
        <f t="shared" ca="1" si="886"/>
        <v>89.468967080368046</v>
      </c>
      <c r="BC182">
        <f t="shared" ca="1" si="887"/>
        <v>44.046133389801398</v>
      </c>
      <c r="BD182">
        <f t="shared" ca="1" si="888"/>
        <v>2.8747559166419498</v>
      </c>
      <c r="BE182">
        <f t="shared" ca="1" si="889"/>
        <v>0</v>
      </c>
      <c r="BF182">
        <f t="shared" ca="1" si="890"/>
        <v>0</v>
      </c>
      <c r="BG182">
        <f t="shared" ca="1" si="891"/>
        <v>0</v>
      </c>
      <c r="BH182">
        <f t="shared" ca="1" si="892"/>
        <v>4.2355262349845999</v>
      </c>
      <c r="BI182">
        <f t="shared" ca="1" si="893"/>
        <v>0</v>
      </c>
      <c r="BJ182">
        <f t="shared" ca="1" si="894"/>
        <v>0</v>
      </c>
      <c r="BK182">
        <f t="shared" ca="1" si="895"/>
        <v>0</v>
      </c>
      <c r="BL182">
        <f t="shared" ca="1" si="896"/>
        <v>0</v>
      </c>
      <c r="BM182">
        <f t="shared" ca="1" si="897"/>
        <v>0</v>
      </c>
      <c r="BN182">
        <f t="shared" ca="1" si="898"/>
        <v>15.510783473974385</v>
      </c>
      <c r="BO182">
        <f t="shared" ca="1" si="899"/>
        <v>4.837863580103825</v>
      </c>
      <c r="BP182">
        <f t="shared" ca="1" si="900"/>
        <v>17.555007972693442</v>
      </c>
      <c r="BQ182">
        <f t="shared" ca="1" si="901"/>
        <v>57.87696951797755</v>
      </c>
      <c r="BR182">
        <f t="shared" ca="1" si="902"/>
        <v>0</v>
      </c>
      <c r="BS182">
        <f t="shared" ca="1" si="903"/>
        <v>0</v>
      </c>
      <c r="BT182">
        <f t="shared" ca="1" si="904"/>
        <v>0</v>
      </c>
      <c r="BU182">
        <f t="shared" ca="1" si="905"/>
        <v>0</v>
      </c>
      <c r="BV182">
        <f t="shared" ca="1" si="906"/>
        <v>6.6743759008058046</v>
      </c>
      <c r="BW182">
        <f t="shared" ca="1" si="907"/>
        <v>6.7674060715992592</v>
      </c>
      <c r="BX182">
        <f t="shared" ca="1" si="908"/>
        <v>14.86656316117505</v>
      </c>
      <c r="BY182">
        <f t="shared" ca="1" si="909"/>
        <v>0</v>
      </c>
      <c r="BZ182">
        <f t="shared" ca="1" si="910"/>
        <v>2.8747559166419498</v>
      </c>
      <c r="CA182">
        <f t="shared" ca="1" si="911"/>
        <v>44.046133389801398</v>
      </c>
      <c r="CB182">
        <f t="shared" ca="1" si="912"/>
        <v>0</v>
      </c>
      <c r="CC182">
        <f t="shared" ca="1" si="913"/>
        <v>2.8747559166419498</v>
      </c>
      <c r="CD182">
        <f t="shared" ca="1" si="914"/>
        <v>0</v>
      </c>
      <c r="CE182">
        <f t="shared" ca="1" si="915"/>
        <v>6.7674060715992592</v>
      </c>
      <c r="CF182">
        <f t="shared" ca="1" si="916"/>
        <v>3.2484298421579698</v>
      </c>
      <c r="CG182">
        <f t="shared" ca="1" si="917"/>
        <v>0</v>
      </c>
      <c r="CH182">
        <f t="shared" ca="1" si="918"/>
        <v>15.8029816976878</v>
      </c>
      <c r="CI182">
        <f t="shared" ca="1" si="919"/>
        <v>12.08483741532655</v>
      </c>
      <c r="CJ182">
        <f t="shared" ca="1" si="920"/>
        <v>4.2355262349845999</v>
      </c>
      <c r="CK182">
        <f t="shared" ca="1" si="921"/>
        <v>0</v>
      </c>
      <c r="CL182">
        <f t="shared" ca="1" si="922"/>
        <v>0</v>
      </c>
      <c r="CM182">
        <f t="shared" ca="1" si="923"/>
        <v>32.254999999999995</v>
      </c>
      <c r="CN182">
        <f t="shared" ca="1" si="924"/>
        <v>36.895842775230399</v>
      </c>
      <c r="CO182">
        <f t="shared" ca="1" si="925"/>
        <v>0</v>
      </c>
      <c r="CP182">
        <f t="shared" ca="1" si="926"/>
        <v>0</v>
      </c>
      <c r="CQ182">
        <f t="shared" ca="1" si="927"/>
        <v>35.964960187893055</v>
      </c>
      <c r="CR182">
        <f t="shared" ca="1" si="928"/>
        <v>0</v>
      </c>
      <c r="CS182">
        <f t="shared" ca="1" si="929"/>
        <v>0</v>
      </c>
      <c r="CT182">
        <f t="shared" ca="1" si="930"/>
        <v>0</v>
      </c>
      <c r="CU182">
        <f t="shared" ca="1" si="931"/>
        <v>0</v>
      </c>
      <c r="CV182">
        <f t="shared" ca="1" si="932"/>
        <v>0</v>
      </c>
      <c r="CW182">
        <f t="shared" ca="1" si="933"/>
        <v>2.3684314769000201</v>
      </c>
      <c r="CX182">
        <f t="shared" ca="1" si="934"/>
        <v>13.830836128176099</v>
      </c>
      <c r="CY182">
        <f t="shared" ca="1" si="935"/>
        <v>72.464249633881309</v>
      </c>
      <c r="CZ182">
        <f t="shared" ca="1" si="936"/>
        <v>0</v>
      </c>
      <c r="DA182">
        <f t="shared" ca="1" si="937"/>
        <v>0</v>
      </c>
      <c r="DB182">
        <f t="shared" ca="1" si="938"/>
        <v>0</v>
      </c>
      <c r="DC182">
        <f t="shared" ca="1" si="939"/>
        <v>-3.003481965702945</v>
      </c>
      <c r="DD182">
        <f t="shared" ca="1" si="940"/>
        <v>-0.4478741496598635</v>
      </c>
      <c r="DE182">
        <f t="shared" ca="1" si="941"/>
        <v>-1.9824537037037</v>
      </c>
      <c r="DF182">
        <f t="shared" ca="1" si="942"/>
        <v>0</v>
      </c>
      <c r="DG182">
        <f t="shared" ca="1" si="943"/>
        <v>-4.7621383101851844</v>
      </c>
      <c r="DH182">
        <f t="shared" ca="1" si="944"/>
        <v>-1.5183015046296251</v>
      </c>
      <c r="DI182">
        <f t="shared" ca="1" si="945"/>
        <v>0.625</v>
      </c>
      <c r="DJ182">
        <f t="shared" ca="1" si="946"/>
        <v>8</v>
      </c>
      <c r="DK182">
        <f t="shared" ca="1" si="947"/>
        <v>3</v>
      </c>
      <c r="DL182">
        <f t="shared" ca="1" si="948"/>
        <v>1.5</v>
      </c>
      <c r="DM182">
        <f t="shared" ca="1" si="949"/>
        <v>0</v>
      </c>
      <c r="DN182">
        <f t="shared" ca="1" si="950"/>
        <v>0</v>
      </c>
      <c r="DO182">
        <f t="shared" ca="1" si="951"/>
        <v>0</v>
      </c>
      <c r="DP182">
        <f t="shared" ca="1" si="952"/>
        <v>0.5</v>
      </c>
      <c r="DQ182">
        <f t="shared" ca="1" si="953"/>
        <v>0</v>
      </c>
      <c r="DR182">
        <f t="shared" ca="1" si="954"/>
        <v>0.5</v>
      </c>
      <c r="DS182">
        <f t="shared" ca="1" si="955"/>
        <v>0.5</v>
      </c>
      <c r="DT182">
        <f t="shared" ca="1" si="956"/>
        <v>1</v>
      </c>
      <c r="DU182">
        <f t="shared" ca="1" si="957"/>
        <v>3</v>
      </c>
      <c r="DV182">
        <f t="shared" ca="1" si="958"/>
        <v>3</v>
      </c>
      <c r="DW182">
        <f t="shared" ca="1" si="959"/>
        <v>0</v>
      </c>
      <c r="DX182">
        <f t="shared" ca="1" si="960"/>
        <v>0</v>
      </c>
      <c r="DY182">
        <f t="shared" ca="1" si="961"/>
        <v>0</v>
      </c>
      <c r="DZ182">
        <f t="shared" ca="1" si="962"/>
        <v>0.5</v>
      </c>
      <c r="EA182">
        <f t="shared" ca="1" si="963"/>
        <v>-4.6513499999999901</v>
      </c>
      <c r="EB182">
        <f t="shared" ca="1" si="964"/>
        <v>26.5076</v>
      </c>
      <c r="EC182">
        <f t="shared" ca="1" si="965"/>
        <v>0</v>
      </c>
      <c r="ED182">
        <f t="shared" ca="1" si="966"/>
        <v>0</v>
      </c>
      <c r="EE182">
        <f t="shared" ca="1" si="967"/>
        <v>0</v>
      </c>
      <c r="EF182">
        <f t="shared" ca="1" si="968"/>
        <v>0</v>
      </c>
      <c r="EG182">
        <f t="shared" ca="1" si="969"/>
        <v>0</v>
      </c>
      <c r="EH182">
        <f t="shared" ca="1" si="970"/>
        <v>0</v>
      </c>
      <c r="EI182">
        <f t="shared" ca="1" si="971"/>
        <v>0</v>
      </c>
      <c r="EJ182">
        <f t="shared" ca="1" si="972"/>
        <v>0</v>
      </c>
      <c r="EK182">
        <f t="shared" ca="1" si="973"/>
        <v>0</v>
      </c>
      <c r="EL182">
        <f t="shared" ca="1" si="974"/>
        <v>0</v>
      </c>
      <c r="EM182">
        <f t="shared" ca="1" si="975"/>
        <v>0</v>
      </c>
      <c r="EN182">
        <f t="shared" ca="1" si="976"/>
        <v>0</v>
      </c>
      <c r="EO182">
        <f t="shared" ca="1" si="977"/>
        <v>0</v>
      </c>
      <c r="EP182">
        <f t="shared" ca="1" si="978"/>
        <v>0</v>
      </c>
      <c r="EQ182">
        <f t="shared" ca="1" si="979"/>
        <v>0</v>
      </c>
      <c r="ER182">
        <f t="shared" ca="1" si="980"/>
        <v>0</v>
      </c>
      <c r="ES182">
        <f t="shared" ca="1" si="981"/>
        <v>0</v>
      </c>
      <c r="ET182">
        <f t="shared" ca="1" si="982"/>
        <v>0</v>
      </c>
      <c r="EU182">
        <f t="shared" ca="1" si="983"/>
        <v>0</v>
      </c>
      <c r="EV182">
        <f t="shared" ca="1" si="984"/>
        <v>0</v>
      </c>
      <c r="EW182">
        <f t="shared" ca="1" si="985"/>
        <v>0</v>
      </c>
      <c r="EX182">
        <f t="shared" ca="1" si="986"/>
        <v>0</v>
      </c>
      <c r="EY182">
        <f t="shared" ca="1" si="987"/>
        <v>0</v>
      </c>
      <c r="EZ182">
        <f t="shared" ca="1" si="988"/>
        <v>0</v>
      </c>
      <c r="FA182">
        <f t="shared" ca="1" si="989"/>
        <v>0</v>
      </c>
      <c r="FB182">
        <f t="shared" ca="1" si="990"/>
        <v>0</v>
      </c>
      <c r="FC182">
        <f t="shared" ca="1" si="991"/>
        <v>0</v>
      </c>
      <c r="FD182">
        <f t="shared" ca="1" si="992"/>
        <v>0</v>
      </c>
      <c r="FE182">
        <f t="shared" ca="1" si="993"/>
        <v>0</v>
      </c>
      <c r="FF182">
        <f t="shared" ca="1" si="994"/>
        <v>0</v>
      </c>
      <c r="FG182">
        <f t="shared" ca="1" si="995"/>
        <v>0</v>
      </c>
      <c r="FH182">
        <f t="shared" ca="1" si="996"/>
        <v>0</v>
      </c>
      <c r="FI182">
        <f t="shared" ca="1" si="997"/>
        <v>0</v>
      </c>
      <c r="FJ182">
        <f t="shared" ca="1" si="998"/>
        <v>0</v>
      </c>
      <c r="FK182">
        <f t="shared" ca="1" si="999"/>
        <v>0.5</v>
      </c>
      <c r="FL182">
        <f t="shared" ca="1" si="1000"/>
        <v>0</v>
      </c>
      <c r="FM182">
        <f t="shared" ca="1" si="1001"/>
        <v>0</v>
      </c>
      <c r="FN182">
        <f t="shared" ca="1" si="1002"/>
        <v>0</v>
      </c>
      <c r="FO182">
        <f t="shared" ca="1" si="1003"/>
        <v>0</v>
      </c>
      <c r="FP182">
        <f t="shared" ca="1" si="1004"/>
        <v>0</v>
      </c>
      <c r="FQ182">
        <f t="shared" ca="1" si="1005"/>
        <v>0</v>
      </c>
      <c r="FR182">
        <f t="shared" ca="1" si="1006"/>
        <v>0.5</v>
      </c>
      <c r="FS182">
        <f t="shared" ca="1" si="1007"/>
        <v>0</v>
      </c>
      <c r="FT182">
        <f t="shared" ca="1" si="1008"/>
        <v>0</v>
      </c>
      <c r="FU182">
        <f t="shared" ca="1" si="1009"/>
        <v>1.5</v>
      </c>
      <c r="FV182">
        <f t="shared" ca="1" si="1010"/>
        <v>0</v>
      </c>
      <c r="FW182">
        <f t="shared" ca="1" si="1011"/>
        <v>0</v>
      </c>
      <c r="FX182">
        <f t="shared" ca="1" si="1012"/>
        <v>0</v>
      </c>
      <c r="FY182">
        <f t="shared" ca="1" si="1013"/>
        <v>0</v>
      </c>
      <c r="FZ182">
        <f t="shared" ca="1" si="1014"/>
        <v>0</v>
      </c>
      <c r="GA182">
        <f t="shared" ca="1" si="1015"/>
        <v>0</v>
      </c>
      <c r="GB182">
        <f t="shared" ca="1" si="1016"/>
        <v>0</v>
      </c>
      <c r="GC182">
        <f t="shared" ca="1" si="1017"/>
        <v>0</v>
      </c>
      <c r="GD182">
        <f t="shared" ca="1" si="1018"/>
        <v>0</v>
      </c>
      <c r="GE182">
        <f t="shared" ca="1" si="1019"/>
        <v>0</v>
      </c>
      <c r="GF182">
        <f t="shared" ca="1" si="1020"/>
        <v>0.5</v>
      </c>
      <c r="GG182">
        <f t="shared" ca="1" si="1021"/>
        <v>0</v>
      </c>
      <c r="GH182">
        <f t="shared" ca="1" si="1022"/>
        <v>0</v>
      </c>
      <c r="GI182">
        <f t="shared" ca="1" si="1023"/>
        <v>0</v>
      </c>
      <c r="GJ182">
        <f t="shared" ca="1" si="1024"/>
        <v>0</v>
      </c>
      <c r="GK182">
        <f t="shared" ca="1" si="1025"/>
        <v>0</v>
      </c>
      <c r="GL182">
        <f t="shared" ca="1" si="1026"/>
        <v>0</v>
      </c>
      <c r="GM182">
        <f t="shared" ca="1" si="1027"/>
        <v>0</v>
      </c>
      <c r="GN182">
        <f t="shared" ca="1" si="1028"/>
        <v>0</v>
      </c>
      <c r="GO182">
        <f t="shared" ca="1" si="1029"/>
        <v>0</v>
      </c>
      <c r="GP182">
        <f t="shared" ca="1" si="1030"/>
        <v>0</v>
      </c>
      <c r="GQ182">
        <f t="shared" ca="1" si="1031"/>
        <v>0</v>
      </c>
      <c r="GR182">
        <f t="shared" ca="1" si="1032"/>
        <v>0</v>
      </c>
      <c r="GS182">
        <f t="shared" ca="1" si="1033"/>
        <v>0</v>
      </c>
      <c r="GT182">
        <f t="shared" ca="1" si="1034"/>
        <v>0</v>
      </c>
      <c r="GU182">
        <f t="shared" ca="1" si="1035"/>
        <v>0</v>
      </c>
      <c r="GV182">
        <f t="shared" ca="1" si="1036"/>
        <v>0</v>
      </c>
      <c r="GW182">
        <f t="shared" ca="1" si="1037"/>
        <v>0</v>
      </c>
      <c r="GX182">
        <f t="shared" ca="1" si="1038"/>
        <v>0</v>
      </c>
      <c r="GY182">
        <f t="shared" ca="1" si="1039"/>
        <v>1</v>
      </c>
      <c r="GZ182">
        <f t="shared" ca="1" si="1040"/>
        <v>0</v>
      </c>
      <c r="HA182">
        <f t="shared" ca="1" si="1041"/>
        <v>0</v>
      </c>
      <c r="HB182">
        <f t="shared" ca="1" si="1042"/>
        <v>0</v>
      </c>
      <c r="HC182">
        <f t="shared" ca="1" si="1043"/>
        <v>0</v>
      </c>
      <c r="HD182">
        <f t="shared" ca="1" si="1044"/>
        <v>0</v>
      </c>
      <c r="HE182">
        <f t="shared" ca="1" si="1045"/>
        <v>0</v>
      </c>
      <c r="HF182">
        <f t="shared" ca="1" si="1046"/>
        <v>0</v>
      </c>
      <c r="HG182">
        <f t="shared" ca="1" si="1047"/>
        <v>0</v>
      </c>
      <c r="HH182">
        <f t="shared" ca="1" si="1048"/>
        <v>0</v>
      </c>
      <c r="HI182">
        <f t="shared" ca="1" si="1049"/>
        <v>0</v>
      </c>
    </row>
    <row r="183" spans="2:217" x14ac:dyDescent="0.2">
      <c r="B183" s="2">
        <v>45413</v>
      </c>
      <c r="C183">
        <v>1</v>
      </c>
      <c r="D183">
        <v>1</v>
      </c>
      <c r="E183">
        <v>29</v>
      </c>
      <c r="F183">
        <v>21</v>
      </c>
      <c r="G183" s="5">
        <v>97</v>
      </c>
      <c r="H183">
        <f t="shared" ca="1" si="840"/>
        <v>3.5</v>
      </c>
      <c r="I183">
        <f t="shared" ca="1" si="841"/>
        <v>9</v>
      </c>
      <c r="J183">
        <f t="shared" ca="1" si="842"/>
        <v>7.056365740740735</v>
      </c>
      <c r="K183">
        <f t="shared" ca="1" si="843"/>
        <v>-2.9633680555555548</v>
      </c>
      <c r="L183">
        <f t="shared" ca="1" si="844"/>
        <v>7.056365740740735</v>
      </c>
      <c r="M183">
        <f t="shared" ca="1" si="845"/>
        <v>0</v>
      </c>
      <c r="N183">
        <f t="shared" ca="1" si="846"/>
        <v>0.47853792335265</v>
      </c>
      <c r="O183">
        <f t="shared" ca="1" si="847"/>
        <v>270.49899999999951</v>
      </c>
      <c r="P183">
        <f t="shared" ca="1" si="848"/>
        <v>262.435</v>
      </c>
      <c r="Q183">
        <f t="shared" ca="1" si="849"/>
        <v>270.40869354595497</v>
      </c>
      <c r="R183">
        <f t="shared" ca="1" si="850"/>
        <v>41</v>
      </c>
      <c r="S183">
        <f t="shared" ca="1" si="851"/>
        <v>0</v>
      </c>
      <c r="T183">
        <f t="shared" ca="1" si="852"/>
        <v>0.344158126128768</v>
      </c>
      <c r="U183">
        <f t="shared" ca="1" si="853"/>
        <v>-1</v>
      </c>
      <c r="V183">
        <f t="shared" ca="1" si="854"/>
        <v>1</v>
      </c>
      <c r="W183">
        <f t="shared" ca="1" si="855"/>
        <v>0.344158126128768</v>
      </c>
      <c r="X183">
        <f t="shared" ca="1" si="856"/>
        <v>2.1625000000000001</v>
      </c>
      <c r="Y183">
        <f t="shared" ca="1" si="857"/>
        <v>2.9</v>
      </c>
      <c r="Z183">
        <f t="shared" ca="1" si="858"/>
        <v>3.15</v>
      </c>
      <c r="AA183">
        <f t="shared" ca="1" si="859"/>
        <v>7.0324583932623496E-17</v>
      </c>
      <c r="AB183">
        <f t="shared" ca="1" si="860"/>
        <v>-0.23100897276201798</v>
      </c>
      <c r="AC183">
        <f t="shared" ca="1" si="861"/>
        <v>-0.49868086525116656</v>
      </c>
      <c r="AD183">
        <f t="shared" ca="1" si="862"/>
        <v>-2.4766135805559051</v>
      </c>
      <c r="AE183">
        <f t="shared" ca="1" si="863"/>
        <v>-0.54540898520025005</v>
      </c>
      <c r="AF183">
        <f t="shared" ca="1" si="864"/>
        <v>-3.307385873887895</v>
      </c>
      <c r="AG183">
        <f t="shared" ca="1" si="865"/>
        <v>1.4733854942289964E-16</v>
      </c>
      <c r="AH183">
        <f t="shared" ca="1" si="866"/>
        <v>-1.8943966930173799</v>
      </c>
      <c r="AI183">
        <f t="shared" ca="1" si="867"/>
        <v>8.7499963712513201E-7</v>
      </c>
      <c r="AJ183">
        <f t="shared" ca="1" si="868"/>
        <v>257.85961732803202</v>
      </c>
      <c r="AK183">
        <f t="shared" ca="1" si="869"/>
        <v>10.758253928972501</v>
      </c>
      <c r="AL183">
        <f t="shared" ca="1" si="870"/>
        <v>10.968284450245701</v>
      </c>
      <c r="AM183">
        <f t="shared" ca="1" si="871"/>
        <v>6.61278017747407</v>
      </c>
      <c r="AN183">
        <f t="shared" ca="1" si="872"/>
        <v>5.5436112615457045</v>
      </c>
      <c r="AO183">
        <f t="shared" ca="1" si="873"/>
        <v>4.8943717294817795</v>
      </c>
      <c r="AP183">
        <f t="shared" ca="1" si="874"/>
        <v>1.460979233445769</v>
      </c>
      <c r="AQ183">
        <f t="shared" ca="1" si="875"/>
        <v>0.50342754410692048</v>
      </c>
      <c r="AR183">
        <f t="shared" ca="1" si="876"/>
        <v>0.9116758345707795</v>
      </c>
      <c r="AS183">
        <f t="shared" ca="1" si="877"/>
        <v>0.24085021371808649</v>
      </c>
      <c r="AT183">
        <f t="shared" ca="1" si="878"/>
        <v>0.54164894171676004</v>
      </c>
      <c r="AU183">
        <f t="shared" ca="1" si="879"/>
        <v>0.11755786593603849</v>
      </c>
      <c r="AV183">
        <f t="shared" ca="1" si="880"/>
        <v>0.29347274808936952</v>
      </c>
      <c r="AW183">
        <f t="shared" ca="1" si="881"/>
        <v>0.90499999999999947</v>
      </c>
      <c r="AX183">
        <f t="shared" ca="1" si="882"/>
        <v>693.2922200201134</v>
      </c>
      <c r="AY183">
        <f t="shared" ca="1" si="883"/>
        <v>1.6903159393814251</v>
      </c>
      <c r="AZ183">
        <f t="shared" ca="1" si="884"/>
        <v>11.183651073087679</v>
      </c>
      <c r="BA183">
        <f t="shared" ca="1" si="885"/>
        <v>16.772450800181314</v>
      </c>
      <c r="BB183">
        <f t="shared" ca="1" si="886"/>
        <v>79.739964043286591</v>
      </c>
      <c r="BC183">
        <f t="shared" ca="1" si="887"/>
        <v>41.677701912901355</v>
      </c>
      <c r="BD183">
        <f t="shared" ca="1" si="888"/>
        <v>3.2484298421579698</v>
      </c>
      <c r="BE183">
        <f t="shared" ca="1" si="889"/>
        <v>0</v>
      </c>
      <c r="BF183">
        <f t="shared" ca="1" si="890"/>
        <v>0</v>
      </c>
      <c r="BG183">
        <f t="shared" ca="1" si="891"/>
        <v>0</v>
      </c>
      <c r="BH183">
        <f t="shared" ca="1" si="892"/>
        <v>4.2355262349845999</v>
      </c>
      <c r="BI183">
        <f t="shared" ca="1" si="893"/>
        <v>0</v>
      </c>
      <c r="BJ183">
        <f t="shared" ca="1" si="894"/>
        <v>0</v>
      </c>
      <c r="BK183">
        <f t="shared" ca="1" si="895"/>
        <v>0</v>
      </c>
      <c r="BL183">
        <f t="shared" ca="1" si="896"/>
        <v>5.66839293896735</v>
      </c>
      <c r="BM183">
        <f t="shared" ca="1" si="897"/>
        <v>3.0212093538316451</v>
      </c>
      <c r="BN183">
        <f t="shared" ca="1" si="898"/>
        <v>9.1252126173132346</v>
      </c>
      <c r="BO183">
        <f t="shared" ca="1" si="899"/>
        <v>2.0561378342553298</v>
      </c>
      <c r="BP183">
        <f t="shared" ca="1" si="900"/>
        <v>10.484658385604341</v>
      </c>
      <c r="BQ183">
        <f t="shared" ca="1" si="901"/>
        <v>52.767020928737054</v>
      </c>
      <c r="BR183">
        <f t="shared" ca="1" si="902"/>
        <v>5.66839293896735</v>
      </c>
      <c r="BS183">
        <f t="shared" ca="1" si="903"/>
        <v>0</v>
      </c>
      <c r="BT183">
        <f t="shared" ca="1" si="904"/>
        <v>0</v>
      </c>
      <c r="BU183">
        <f t="shared" ca="1" si="905"/>
        <v>0</v>
      </c>
      <c r="BV183">
        <f t="shared" ca="1" si="906"/>
        <v>6.6743759008058046</v>
      </c>
      <c r="BW183">
        <f t="shared" ca="1" si="907"/>
        <v>3.2484298421579698</v>
      </c>
      <c r="BX183">
        <f t="shared" ca="1" si="908"/>
        <v>11.1590495093477</v>
      </c>
      <c r="BY183">
        <f t="shared" ca="1" si="909"/>
        <v>0</v>
      </c>
      <c r="BZ183">
        <f t="shared" ca="1" si="910"/>
        <v>0</v>
      </c>
      <c r="CA183">
        <f t="shared" ca="1" si="911"/>
        <v>41.677701912901355</v>
      </c>
      <c r="CB183">
        <f t="shared" ca="1" si="912"/>
        <v>0</v>
      </c>
      <c r="CC183">
        <f t="shared" ca="1" si="913"/>
        <v>0</v>
      </c>
      <c r="CD183">
        <f t="shared" ca="1" si="914"/>
        <v>5.66839293896735</v>
      </c>
      <c r="CE183">
        <f t="shared" ca="1" si="915"/>
        <v>3.2484298421579698</v>
      </c>
      <c r="CF183">
        <f t="shared" ca="1" si="916"/>
        <v>3.2484298421579698</v>
      </c>
      <c r="CG183">
        <f t="shared" ca="1" si="917"/>
        <v>0</v>
      </c>
      <c r="CH183">
        <f t="shared" ca="1" si="918"/>
        <v>12.7183124363495</v>
      </c>
      <c r="CI183">
        <f t="shared" ca="1" si="919"/>
        <v>8.7204759124970508</v>
      </c>
      <c r="CJ183">
        <f t="shared" ca="1" si="920"/>
        <v>4.2355262349845999</v>
      </c>
      <c r="CK183">
        <f t="shared" ca="1" si="921"/>
        <v>0</v>
      </c>
      <c r="CL183">
        <f t="shared" ca="1" si="922"/>
        <v>0</v>
      </c>
      <c r="CM183">
        <f t="shared" ca="1" si="923"/>
        <v>27.64</v>
      </c>
      <c r="CN183">
        <f t="shared" ca="1" si="924"/>
        <v>24.116539772486</v>
      </c>
      <c r="CO183">
        <f t="shared" ca="1" si="925"/>
        <v>0</v>
      </c>
      <c r="CP183">
        <f t="shared" ca="1" si="926"/>
        <v>0</v>
      </c>
      <c r="CQ183">
        <f t="shared" ca="1" si="927"/>
        <v>38.643017392726847</v>
      </c>
      <c r="CR183">
        <f t="shared" ca="1" si="928"/>
        <v>5.66839293896735</v>
      </c>
      <c r="CS183">
        <f t="shared" ca="1" si="929"/>
        <v>0</v>
      </c>
      <c r="CT183">
        <f t="shared" ca="1" si="930"/>
        <v>0</v>
      </c>
      <c r="CU183">
        <f t="shared" ca="1" si="931"/>
        <v>0</v>
      </c>
      <c r="CV183">
        <f t="shared" ca="1" si="932"/>
        <v>0</v>
      </c>
      <c r="CW183">
        <f t="shared" ca="1" si="933"/>
        <v>0</v>
      </c>
      <c r="CX183">
        <f t="shared" ca="1" si="934"/>
        <v>11.0893190158357</v>
      </c>
      <c r="CY183">
        <f t="shared" ca="1" si="935"/>
        <v>55.079791666666651</v>
      </c>
      <c r="CZ183">
        <f t="shared" ca="1" si="936"/>
        <v>0.25791666666666602</v>
      </c>
      <c r="DA183">
        <f t="shared" ca="1" si="937"/>
        <v>-0.202546296296296</v>
      </c>
      <c r="DB183">
        <f t="shared" ca="1" si="938"/>
        <v>-0.14938657407407349</v>
      </c>
      <c r="DC183">
        <f t="shared" ca="1" si="939"/>
        <v>-2.3532870370370347</v>
      </c>
      <c r="DD183">
        <f t="shared" ca="1" si="940"/>
        <v>0</v>
      </c>
      <c r="DE183">
        <f t="shared" ca="1" si="941"/>
        <v>-0.48075231481481451</v>
      </c>
      <c r="DF183">
        <f t="shared" ca="1" si="942"/>
        <v>0</v>
      </c>
      <c r="DG183">
        <f t="shared" ca="1" si="943"/>
        <v>-4.5267361111111102</v>
      </c>
      <c r="DH183">
        <f t="shared" ca="1" si="944"/>
        <v>0</v>
      </c>
      <c r="DI183">
        <f t="shared" ca="1" si="945"/>
        <v>0.6</v>
      </c>
      <c r="DJ183">
        <f t="shared" ca="1" si="946"/>
        <v>6.5</v>
      </c>
      <c r="DK183">
        <f t="shared" ca="1" si="947"/>
        <v>3</v>
      </c>
      <c r="DL183">
        <f t="shared" ca="1" si="948"/>
        <v>1</v>
      </c>
      <c r="DM183">
        <f t="shared" ca="1" si="949"/>
        <v>0</v>
      </c>
      <c r="DN183">
        <f t="shared" ca="1" si="950"/>
        <v>0</v>
      </c>
      <c r="DO183">
        <f t="shared" ca="1" si="951"/>
        <v>0</v>
      </c>
      <c r="DP183">
        <f t="shared" ca="1" si="952"/>
        <v>0</v>
      </c>
      <c r="DQ183">
        <f t="shared" ca="1" si="953"/>
        <v>0.5</v>
      </c>
      <c r="DR183">
        <f t="shared" ca="1" si="954"/>
        <v>0.5</v>
      </c>
      <c r="DS183">
        <f t="shared" ca="1" si="955"/>
        <v>0.5</v>
      </c>
      <c r="DT183">
        <f t="shared" ca="1" si="956"/>
        <v>1</v>
      </c>
      <c r="DU183">
        <f t="shared" ca="1" si="957"/>
        <v>3</v>
      </c>
      <c r="DV183">
        <f t="shared" ca="1" si="958"/>
        <v>2</v>
      </c>
      <c r="DW183">
        <f t="shared" ca="1" si="959"/>
        <v>0</v>
      </c>
      <c r="DX183">
        <f t="shared" ca="1" si="960"/>
        <v>0</v>
      </c>
      <c r="DY183">
        <f t="shared" ca="1" si="961"/>
        <v>0</v>
      </c>
      <c r="DZ183">
        <f t="shared" ca="1" si="962"/>
        <v>0.5</v>
      </c>
      <c r="EA183">
        <f t="shared" ca="1" si="963"/>
        <v>-4.6248999999999896</v>
      </c>
      <c r="EB183">
        <f t="shared" ca="1" si="964"/>
        <v>22.170099999999952</v>
      </c>
      <c r="EC183">
        <f t="shared" ca="1" si="965"/>
        <v>0</v>
      </c>
      <c r="ED183">
        <f t="shared" ca="1" si="966"/>
        <v>0</v>
      </c>
      <c r="EE183">
        <f t="shared" ca="1" si="967"/>
        <v>0</v>
      </c>
      <c r="EF183">
        <f t="shared" ca="1" si="968"/>
        <v>0</v>
      </c>
      <c r="EG183">
        <f t="shared" ca="1" si="969"/>
        <v>0</v>
      </c>
      <c r="EH183">
        <f t="shared" ca="1" si="970"/>
        <v>0</v>
      </c>
      <c r="EI183">
        <f t="shared" ca="1" si="971"/>
        <v>0</v>
      </c>
      <c r="EJ183">
        <f t="shared" ca="1" si="972"/>
        <v>0</v>
      </c>
      <c r="EK183">
        <f t="shared" ca="1" si="973"/>
        <v>0</v>
      </c>
      <c r="EL183">
        <f t="shared" ca="1" si="974"/>
        <v>0</v>
      </c>
      <c r="EM183">
        <f t="shared" ca="1" si="975"/>
        <v>0</v>
      </c>
      <c r="EN183">
        <f t="shared" ca="1" si="976"/>
        <v>0</v>
      </c>
      <c r="EO183">
        <f t="shared" ca="1" si="977"/>
        <v>0</v>
      </c>
      <c r="EP183">
        <f t="shared" ca="1" si="978"/>
        <v>0</v>
      </c>
      <c r="EQ183">
        <f t="shared" ca="1" si="979"/>
        <v>0</v>
      </c>
      <c r="ER183">
        <f t="shared" ca="1" si="980"/>
        <v>0</v>
      </c>
      <c r="ES183">
        <f t="shared" ca="1" si="981"/>
        <v>0</v>
      </c>
      <c r="ET183">
        <f t="shared" ca="1" si="982"/>
        <v>0</v>
      </c>
      <c r="EU183">
        <f t="shared" ca="1" si="983"/>
        <v>0</v>
      </c>
      <c r="EV183">
        <f t="shared" ca="1" si="984"/>
        <v>0</v>
      </c>
      <c r="EW183">
        <f t="shared" ca="1" si="985"/>
        <v>0</v>
      </c>
      <c r="EX183">
        <f t="shared" ca="1" si="986"/>
        <v>0</v>
      </c>
      <c r="EY183">
        <f t="shared" ca="1" si="987"/>
        <v>0</v>
      </c>
      <c r="EZ183">
        <f t="shared" ca="1" si="988"/>
        <v>0</v>
      </c>
      <c r="FA183">
        <f t="shared" ca="1" si="989"/>
        <v>0</v>
      </c>
      <c r="FB183">
        <f t="shared" ca="1" si="990"/>
        <v>0</v>
      </c>
      <c r="FC183">
        <f t="shared" ca="1" si="991"/>
        <v>0</v>
      </c>
      <c r="FD183">
        <f t="shared" ca="1" si="992"/>
        <v>0</v>
      </c>
      <c r="FE183">
        <f t="shared" ca="1" si="993"/>
        <v>0</v>
      </c>
      <c r="FF183">
        <f t="shared" ca="1" si="994"/>
        <v>0</v>
      </c>
      <c r="FG183">
        <f t="shared" ca="1" si="995"/>
        <v>0</v>
      </c>
      <c r="FH183">
        <f t="shared" ca="1" si="996"/>
        <v>0</v>
      </c>
      <c r="FI183">
        <f t="shared" ca="1" si="997"/>
        <v>0</v>
      </c>
      <c r="FJ183">
        <f t="shared" ca="1" si="998"/>
        <v>0</v>
      </c>
      <c r="FK183">
        <f t="shared" ca="1" si="999"/>
        <v>0</v>
      </c>
      <c r="FL183">
        <f t="shared" ca="1" si="1000"/>
        <v>0</v>
      </c>
      <c r="FM183">
        <f t="shared" ca="1" si="1001"/>
        <v>0</v>
      </c>
      <c r="FN183">
        <f t="shared" ca="1" si="1002"/>
        <v>0</v>
      </c>
      <c r="FO183">
        <f t="shared" ca="1" si="1003"/>
        <v>0</v>
      </c>
      <c r="FP183">
        <f t="shared" ca="1" si="1004"/>
        <v>0</v>
      </c>
      <c r="FQ183">
        <f t="shared" ca="1" si="1005"/>
        <v>0</v>
      </c>
      <c r="FR183">
        <f t="shared" ca="1" si="1006"/>
        <v>0</v>
      </c>
      <c r="FS183">
        <f t="shared" ca="1" si="1007"/>
        <v>0</v>
      </c>
      <c r="FT183">
        <f t="shared" ca="1" si="1008"/>
        <v>0</v>
      </c>
      <c r="FU183">
        <f t="shared" ca="1" si="1009"/>
        <v>1.5</v>
      </c>
      <c r="FV183">
        <f t="shared" ca="1" si="1010"/>
        <v>0</v>
      </c>
      <c r="FW183">
        <f t="shared" ca="1" si="1011"/>
        <v>0</v>
      </c>
      <c r="FX183">
        <f t="shared" ca="1" si="1012"/>
        <v>0</v>
      </c>
      <c r="FY183">
        <f t="shared" ca="1" si="1013"/>
        <v>0</v>
      </c>
      <c r="FZ183">
        <f t="shared" ca="1" si="1014"/>
        <v>0</v>
      </c>
      <c r="GA183">
        <f t="shared" ca="1" si="1015"/>
        <v>0</v>
      </c>
      <c r="GB183">
        <f t="shared" ca="1" si="1016"/>
        <v>0</v>
      </c>
      <c r="GC183">
        <f t="shared" ca="1" si="1017"/>
        <v>0</v>
      </c>
      <c r="GD183">
        <f t="shared" ca="1" si="1018"/>
        <v>0</v>
      </c>
      <c r="GE183">
        <f t="shared" ca="1" si="1019"/>
        <v>0</v>
      </c>
      <c r="GF183">
        <f t="shared" ca="1" si="1020"/>
        <v>0</v>
      </c>
      <c r="GG183">
        <f t="shared" ca="1" si="1021"/>
        <v>0</v>
      </c>
      <c r="GH183">
        <f t="shared" ca="1" si="1022"/>
        <v>0</v>
      </c>
      <c r="GI183">
        <f t="shared" ca="1" si="1023"/>
        <v>0</v>
      </c>
      <c r="GJ183">
        <f t="shared" ca="1" si="1024"/>
        <v>0</v>
      </c>
      <c r="GK183">
        <f t="shared" ca="1" si="1025"/>
        <v>0</v>
      </c>
      <c r="GL183">
        <f t="shared" ca="1" si="1026"/>
        <v>0</v>
      </c>
      <c r="GM183">
        <f t="shared" ca="1" si="1027"/>
        <v>0</v>
      </c>
      <c r="GN183">
        <f t="shared" ca="1" si="1028"/>
        <v>0</v>
      </c>
      <c r="GO183">
        <f t="shared" ca="1" si="1029"/>
        <v>0</v>
      </c>
      <c r="GP183">
        <f t="shared" ca="1" si="1030"/>
        <v>0</v>
      </c>
      <c r="GQ183">
        <f t="shared" ca="1" si="1031"/>
        <v>0</v>
      </c>
      <c r="GR183">
        <f t="shared" ca="1" si="1032"/>
        <v>0</v>
      </c>
      <c r="GS183">
        <f t="shared" ca="1" si="1033"/>
        <v>0</v>
      </c>
      <c r="GT183">
        <f t="shared" ca="1" si="1034"/>
        <v>0</v>
      </c>
      <c r="GU183">
        <f t="shared" ca="1" si="1035"/>
        <v>0</v>
      </c>
      <c r="GV183">
        <f t="shared" ca="1" si="1036"/>
        <v>0</v>
      </c>
      <c r="GW183">
        <f t="shared" ca="1" si="1037"/>
        <v>0</v>
      </c>
      <c r="GX183">
        <f t="shared" ca="1" si="1038"/>
        <v>0</v>
      </c>
      <c r="GY183">
        <f t="shared" ca="1" si="1039"/>
        <v>1</v>
      </c>
      <c r="GZ183">
        <f t="shared" ca="1" si="1040"/>
        <v>0</v>
      </c>
      <c r="HA183">
        <f t="shared" ca="1" si="1041"/>
        <v>0</v>
      </c>
      <c r="HB183">
        <f t="shared" ca="1" si="1042"/>
        <v>0</v>
      </c>
      <c r="HC183">
        <f t="shared" ca="1" si="1043"/>
        <v>0</v>
      </c>
      <c r="HD183">
        <f t="shared" ca="1" si="1044"/>
        <v>0</v>
      </c>
      <c r="HE183">
        <f t="shared" ca="1" si="1045"/>
        <v>0</v>
      </c>
      <c r="HF183">
        <f t="shared" ca="1" si="1046"/>
        <v>0</v>
      </c>
      <c r="HG183">
        <f t="shared" ca="1" si="1047"/>
        <v>0.5</v>
      </c>
      <c r="HH183">
        <f t="shared" ca="1" si="1048"/>
        <v>0</v>
      </c>
      <c r="HI183">
        <f t="shared" ca="1" si="1049"/>
        <v>0</v>
      </c>
    </row>
    <row r="184" spans="2:217" x14ac:dyDescent="0.2">
      <c r="B184" s="2">
        <v>45413</v>
      </c>
      <c r="C184">
        <v>1</v>
      </c>
      <c r="D184">
        <v>1</v>
      </c>
      <c r="E184">
        <v>29</v>
      </c>
      <c r="F184">
        <v>12</v>
      </c>
      <c r="G184" s="5">
        <v>321</v>
      </c>
      <c r="H184">
        <f t="shared" ca="1" si="840"/>
        <v>4.5</v>
      </c>
      <c r="I184">
        <f t="shared" ca="1" si="841"/>
        <v>9.5</v>
      </c>
      <c r="J184">
        <f t="shared" ca="1" si="842"/>
        <v>10.230752314814776</v>
      </c>
      <c r="K184">
        <f t="shared" ca="1" si="843"/>
        <v>-3.2254629629629603</v>
      </c>
      <c r="L184">
        <f t="shared" ca="1" si="844"/>
        <v>10.230752314814776</v>
      </c>
      <c r="M184">
        <f t="shared" ca="1" si="845"/>
        <v>0</v>
      </c>
      <c r="N184">
        <f t="shared" ca="1" si="846"/>
        <v>0.48500533613155405</v>
      </c>
      <c r="O184">
        <f t="shared" ca="1" si="847"/>
        <v>276.47949999999946</v>
      </c>
      <c r="P184">
        <f t="shared" ca="1" si="848"/>
        <v>267.91149999999948</v>
      </c>
      <c r="Q184">
        <f t="shared" ca="1" si="849"/>
        <v>276.42577217195503</v>
      </c>
      <c r="R184">
        <f t="shared" ca="1" si="850"/>
        <v>46</v>
      </c>
      <c r="S184">
        <f t="shared" ca="1" si="851"/>
        <v>0</v>
      </c>
      <c r="T184">
        <f t="shared" ca="1" si="852"/>
        <v>0.344147525788909</v>
      </c>
      <c r="U184">
        <f t="shared" ca="1" si="853"/>
        <v>-1</v>
      </c>
      <c r="V184">
        <f t="shared" ca="1" si="854"/>
        <v>1</v>
      </c>
      <c r="W184">
        <f t="shared" ca="1" si="855"/>
        <v>0.344147525788909</v>
      </c>
      <c r="X184">
        <f t="shared" ca="1" si="856"/>
        <v>1.9500000000000002</v>
      </c>
      <c r="Y184">
        <f t="shared" ca="1" si="857"/>
        <v>2.5999999999999996</v>
      </c>
      <c r="Z184">
        <f t="shared" ca="1" si="858"/>
        <v>2.95</v>
      </c>
      <c r="AA184">
        <f t="shared" ca="1" si="859"/>
        <v>5.1298296606132503</v>
      </c>
      <c r="AB184">
        <f t="shared" ca="1" si="860"/>
        <v>-0.23101280992206452</v>
      </c>
      <c r="AC184">
        <f t="shared" ca="1" si="861"/>
        <v>-0.49868086525116662</v>
      </c>
      <c r="AD184">
        <f t="shared" ca="1" si="862"/>
        <v>-2.4850486174237147</v>
      </c>
      <c r="AE184">
        <f t="shared" ca="1" si="863"/>
        <v>-0.54540898520025005</v>
      </c>
      <c r="AF184">
        <f t="shared" ca="1" si="864"/>
        <v>-3.3078504182541648</v>
      </c>
      <c r="AG184">
        <f t="shared" ca="1" si="865"/>
        <v>4.8380892205905028E-6</v>
      </c>
      <c r="AH184">
        <f t="shared" ca="1" si="866"/>
        <v>-1.894458525703175</v>
      </c>
      <c r="AI184">
        <f t="shared" ca="1" si="867"/>
        <v>1.369999300825332E-6</v>
      </c>
      <c r="AJ184">
        <f t="shared" ca="1" si="868"/>
        <v>301.26028085336748</v>
      </c>
      <c r="AK184">
        <f t="shared" ca="1" si="869"/>
        <v>11.98205080756885</v>
      </c>
      <c r="AL184">
        <f t="shared" ca="1" si="870"/>
        <v>11.9531425415184</v>
      </c>
      <c r="AM184">
        <f t="shared" ca="1" si="871"/>
        <v>6.6893899782828896</v>
      </c>
      <c r="AN184">
        <f t="shared" ca="1" si="872"/>
        <v>6.2127132402714702</v>
      </c>
      <c r="AO184">
        <f t="shared" ca="1" si="873"/>
        <v>5.409738702502155</v>
      </c>
      <c r="AP184">
        <f t="shared" ca="1" si="874"/>
        <v>1.3180979160022839</v>
      </c>
      <c r="AQ184">
        <f t="shared" ca="1" si="875"/>
        <v>0.70629451712729441</v>
      </c>
      <c r="AR184">
        <f t="shared" ca="1" si="876"/>
        <v>0.70629451712729441</v>
      </c>
      <c r="AS184">
        <f t="shared" ca="1" si="877"/>
        <v>0.37677003812672449</v>
      </c>
      <c r="AT184">
        <f t="shared" ca="1" si="878"/>
        <v>0.37677003812672449</v>
      </c>
      <c r="AU184">
        <f t="shared" ca="1" si="879"/>
        <v>0.18713805746593051</v>
      </c>
      <c r="AV184">
        <f t="shared" ca="1" si="880"/>
        <v>0.18713805746593051</v>
      </c>
      <c r="AW184">
        <f t="shared" ca="1" si="881"/>
        <v>0.63</v>
      </c>
      <c r="AX184">
        <f t="shared" ca="1" si="882"/>
        <v>2228.7036685749486</v>
      </c>
      <c r="AY184">
        <f t="shared" ca="1" si="883"/>
        <v>1.9310912625316801</v>
      </c>
      <c r="AZ184">
        <f t="shared" ca="1" si="884"/>
        <v>11.352347899027134</v>
      </c>
      <c r="BA184">
        <f t="shared" ca="1" si="885"/>
        <v>16.832138845431086</v>
      </c>
      <c r="BB184">
        <f t="shared" ca="1" si="886"/>
        <v>83.7050353596279</v>
      </c>
      <c r="BC184">
        <f t="shared" ca="1" si="887"/>
        <v>41.677701912901355</v>
      </c>
      <c r="BD184">
        <f t="shared" ca="1" si="888"/>
        <v>6.1570402626809004</v>
      </c>
      <c r="BE184">
        <f t="shared" ca="1" si="889"/>
        <v>0</v>
      </c>
      <c r="BF184">
        <f t="shared" ca="1" si="890"/>
        <v>0</v>
      </c>
      <c r="BG184">
        <f t="shared" ca="1" si="891"/>
        <v>0</v>
      </c>
      <c r="BH184">
        <f t="shared" ca="1" si="892"/>
        <v>4.2355262349845999</v>
      </c>
      <c r="BI184">
        <f t="shared" ca="1" si="893"/>
        <v>0</v>
      </c>
      <c r="BJ184">
        <f t="shared" ca="1" si="894"/>
        <v>2.1952075238374098</v>
      </c>
      <c r="BK184">
        <f t="shared" ca="1" si="895"/>
        <v>0</v>
      </c>
      <c r="BL184">
        <f t="shared" ca="1" si="896"/>
        <v>0</v>
      </c>
      <c r="BM184">
        <f t="shared" ca="1" si="897"/>
        <v>9.0636280614948994</v>
      </c>
      <c r="BN184">
        <f t="shared" ca="1" si="898"/>
        <v>6.4471554124794803</v>
      </c>
      <c r="BO184">
        <f t="shared" ca="1" si="899"/>
        <v>4.837863580103825</v>
      </c>
      <c r="BP184">
        <f t="shared" ca="1" si="900"/>
        <v>8.7314640668388499</v>
      </c>
      <c r="BQ184">
        <f t="shared" ca="1" si="901"/>
        <v>55.647607730659601</v>
      </c>
      <c r="BR184">
        <f t="shared" ca="1" si="902"/>
        <v>0</v>
      </c>
      <c r="BS184">
        <f t="shared" ca="1" si="903"/>
        <v>0</v>
      </c>
      <c r="BT184">
        <f t="shared" ca="1" si="904"/>
        <v>0</v>
      </c>
      <c r="BU184">
        <f t="shared" ca="1" si="905"/>
        <v>0</v>
      </c>
      <c r="BV184">
        <f t="shared" ca="1" si="906"/>
        <v>6.6743759008058046</v>
      </c>
      <c r="BW184">
        <f t="shared" ca="1" si="907"/>
        <v>3.2484298421579698</v>
      </c>
      <c r="BX184">
        <f t="shared" ca="1" si="908"/>
        <v>17.775173581697999</v>
      </c>
      <c r="BY184">
        <f t="shared" ca="1" si="909"/>
        <v>0</v>
      </c>
      <c r="BZ184">
        <f t="shared" ca="1" si="910"/>
        <v>0</v>
      </c>
      <c r="CA184">
        <f t="shared" ca="1" si="911"/>
        <v>41.677701912901355</v>
      </c>
      <c r="CB184">
        <f t="shared" ca="1" si="912"/>
        <v>2.1952075238374098</v>
      </c>
      <c r="CC184">
        <f t="shared" ca="1" si="913"/>
        <v>0</v>
      </c>
      <c r="CD184">
        <f t="shared" ca="1" si="914"/>
        <v>0</v>
      </c>
      <c r="CE184">
        <f t="shared" ca="1" si="915"/>
        <v>3.2484298421579698</v>
      </c>
      <c r="CF184">
        <f t="shared" ca="1" si="916"/>
        <v>3.2484298421579698</v>
      </c>
      <c r="CG184">
        <f t="shared" ca="1" si="917"/>
        <v>2.9086104205229448</v>
      </c>
      <c r="CH184">
        <f t="shared" ca="1" si="918"/>
        <v>13.746843863432499</v>
      </c>
      <c r="CI184">
        <f t="shared" ca="1" si="919"/>
        <v>12.08483741532655</v>
      </c>
      <c r="CJ184">
        <f t="shared" ca="1" si="920"/>
        <v>4.2355262349845999</v>
      </c>
      <c r="CK184">
        <f t="shared" ca="1" si="921"/>
        <v>0</v>
      </c>
      <c r="CL184">
        <f t="shared" ca="1" si="922"/>
        <v>0</v>
      </c>
      <c r="CM184">
        <f t="shared" ca="1" si="923"/>
        <v>27.64</v>
      </c>
      <c r="CN184">
        <f t="shared" ca="1" si="924"/>
        <v>33.410721049670101</v>
      </c>
      <c r="CO184">
        <f t="shared" ca="1" si="925"/>
        <v>2.1952075238374098</v>
      </c>
      <c r="CP184">
        <f t="shared" ca="1" si="926"/>
        <v>0</v>
      </c>
      <c r="CQ184">
        <f t="shared" ca="1" si="927"/>
        <v>35.964960187893055</v>
      </c>
      <c r="CR184">
        <f t="shared" ca="1" si="928"/>
        <v>0</v>
      </c>
      <c r="CS184">
        <f t="shared" ca="1" si="929"/>
        <v>0</v>
      </c>
      <c r="CT184">
        <f t="shared" ca="1" si="930"/>
        <v>0</v>
      </c>
      <c r="CU184">
        <f t="shared" ca="1" si="931"/>
        <v>0</v>
      </c>
      <c r="CV184">
        <f t="shared" ca="1" si="932"/>
        <v>0</v>
      </c>
      <c r="CW184">
        <f t="shared" ca="1" si="933"/>
        <v>0</v>
      </c>
      <c r="CX184">
        <f t="shared" ca="1" si="934"/>
        <v>11.7746982939208</v>
      </c>
      <c r="CY184">
        <f t="shared" ca="1" si="935"/>
        <v>65.523160194633391</v>
      </c>
      <c r="CZ184">
        <f t="shared" ca="1" si="936"/>
        <v>0</v>
      </c>
      <c r="DA184">
        <f t="shared" ca="1" si="937"/>
        <v>0</v>
      </c>
      <c r="DB184">
        <f t="shared" ca="1" si="938"/>
        <v>0</v>
      </c>
      <c r="DC184">
        <f t="shared" ca="1" si="939"/>
        <v>-3.1163392857142851</v>
      </c>
      <c r="DD184">
        <f t="shared" ca="1" si="940"/>
        <v>-0.79849537037036999</v>
      </c>
      <c r="DE184">
        <f t="shared" ca="1" si="941"/>
        <v>-1.9444945200302299</v>
      </c>
      <c r="DF184">
        <f t="shared" ca="1" si="942"/>
        <v>0</v>
      </c>
      <c r="DG184">
        <f t="shared" ca="1" si="943"/>
        <v>-4.7888310185185148</v>
      </c>
      <c r="DH184">
        <f t="shared" ca="1" si="944"/>
        <v>0</v>
      </c>
      <c r="DI184">
        <f t="shared" ca="1" si="945"/>
        <v>0.57142857142857095</v>
      </c>
      <c r="DJ184">
        <f t="shared" ca="1" si="946"/>
        <v>7.5</v>
      </c>
      <c r="DK184">
        <f t="shared" ca="1" si="947"/>
        <v>3</v>
      </c>
      <c r="DL184">
        <f t="shared" ca="1" si="948"/>
        <v>1</v>
      </c>
      <c r="DM184">
        <f t="shared" ca="1" si="949"/>
        <v>0</v>
      </c>
      <c r="DN184">
        <f t="shared" ca="1" si="950"/>
        <v>0</v>
      </c>
      <c r="DO184">
        <f t="shared" ca="1" si="951"/>
        <v>0</v>
      </c>
      <c r="DP184">
        <f t="shared" ca="1" si="952"/>
        <v>0.5</v>
      </c>
      <c r="DQ184">
        <f t="shared" ca="1" si="953"/>
        <v>0</v>
      </c>
      <c r="DR184">
        <f t="shared" ca="1" si="954"/>
        <v>0.5</v>
      </c>
      <c r="DS184">
        <f t="shared" ca="1" si="955"/>
        <v>0</v>
      </c>
      <c r="DT184">
        <f t="shared" ca="1" si="956"/>
        <v>1</v>
      </c>
      <c r="DU184">
        <f t="shared" ca="1" si="957"/>
        <v>3</v>
      </c>
      <c r="DV184">
        <f t="shared" ca="1" si="958"/>
        <v>2</v>
      </c>
      <c r="DW184">
        <f t="shared" ca="1" si="959"/>
        <v>0</v>
      </c>
      <c r="DX184">
        <f t="shared" ca="1" si="960"/>
        <v>0</v>
      </c>
      <c r="DY184">
        <f t="shared" ca="1" si="961"/>
        <v>0</v>
      </c>
      <c r="DZ184">
        <f t="shared" ca="1" si="962"/>
        <v>0.5</v>
      </c>
      <c r="EA184">
        <f t="shared" ca="1" si="963"/>
        <v>-4.5860999999999894</v>
      </c>
      <c r="EB184">
        <f t="shared" ca="1" si="964"/>
        <v>23.210599999999999</v>
      </c>
      <c r="EC184">
        <f t="shared" ca="1" si="965"/>
        <v>0</v>
      </c>
      <c r="ED184">
        <f t="shared" ca="1" si="966"/>
        <v>0</v>
      </c>
      <c r="EE184">
        <f t="shared" ca="1" si="967"/>
        <v>0</v>
      </c>
      <c r="EF184">
        <f t="shared" ca="1" si="968"/>
        <v>0</v>
      </c>
      <c r="EG184">
        <f t="shared" ca="1" si="969"/>
        <v>0</v>
      </c>
      <c r="EH184">
        <f t="shared" ca="1" si="970"/>
        <v>0</v>
      </c>
      <c r="EI184">
        <f t="shared" ca="1" si="971"/>
        <v>0</v>
      </c>
      <c r="EJ184">
        <f t="shared" ca="1" si="972"/>
        <v>0</v>
      </c>
      <c r="EK184">
        <f t="shared" ca="1" si="973"/>
        <v>0</v>
      </c>
      <c r="EL184">
        <f t="shared" ca="1" si="974"/>
        <v>0</v>
      </c>
      <c r="EM184">
        <f t="shared" ca="1" si="975"/>
        <v>0</v>
      </c>
      <c r="EN184">
        <f t="shared" ca="1" si="976"/>
        <v>0</v>
      </c>
      <c r="EO184">
        <f t="shared" ca="1" si="977"/>
        <v>0</v>
      </c>
      <c r="EP184">
        <f t="shared" ca="1" si="978"/>
        <v>0</v>
      </c>
      <c r="EQ184">
        <f t="shared" ca="1" si="979"/>
        <v>0</v>
      </c>
      <c r="ER184">
        <f t="shared" ca="1" si="980"/>
        <v>0</v>
      </c>
      <c r="ES184">
        <f t="shared" ca="1" si="981"/>
        <v>0</v>
      </c>
      <c r="ET184">
        <f t="shared" ca="1" si="982"/>
        <v>0</v>
      </c>
      <c r="EU184">
        <f t="shared" ca="1" si="983"/>
        <v>0</v>
      </c>
      <c r="EV184">
        <f t="shared" ca="1" si="984"/>
        <v>0</v>
      </c>
      <c r="EW184">
        <f t="shared" ca="1" si="985"/>
        <v>0</v>
      </c>
      <c r="EX184">
        <f t="shared" ca="1" si="986"/>
        <v>0</v>
      </c>
      <c r="EY184">
        <f t="shared" ca="1" si="987"/>
        <v>0</v>
      </c>
      <c r="EZ184">
        <f t="shared" ca="1" si="988"/>
        <v>0</v>
      </c>
      <c r="FA184">
        <f t="shared" ca="1" si="989"/>
        <v>0</v>
      </c>
      <c r="FB184">
        <f t="shared" ca="1" si="990"/>
        <v>0</v>
      </c>
      <c r="FC184">
        <f t="shared" ca="1" si="991"/>
        <v>0</v>
      </c>
      <c r="FD184">
        <f t="shared" ca="1" si="992"/>
        <v>0</v>
      </c>
      <c r="FE184">
        <f t="shared" ca="1" si="993"/>
        <v>0</v>
      </c>
      <c r="FF184">
        <f t="shared" ca="1" si="994"/>
        <v>0</v>
      </c>
      <c r="FG184">
        <f t="shared" ca="1" si="995"/>
        <v>0</v>
      </c>
      <c r="FH184">
        <f t="shared" ca="1" si="996"/>
        <v>0</v>
      </c>
      <c r="FI184">
        <f t="shared" ca="1" si="997"/>
        <v>0</v>
      </c>
      <c r="FJ184">
        <f t="shared" ca="1" si="998"/>
        <v>0</v>
      </c>
      <c r="FK184">
        <f t="shared" ca="1" si="999"/>
        <v>0.5</v>
      </c>
      <c r="FL184">
        <f t="shared" ca="1" si="1000"/>
        <v>0</v>
      </c>
      <c r="FM184">
        <f t="shared" ca="1" si="1001"/>
        <v>0</v>
      </c>
      <c r="FN184">
        <f t="shared" ca="1" si="1002"/>
        <v>0</v>
      </c>
      <c r="FO184">
        <f t="shared" ca="1" si="1003"/>
        <v>0</v>
      </c>
      <c r="FP184">
        <f t="shared" ca="1" si="1004"/>
        <v>0</v>
      </c>
      <c r="FQ184">
        <f t="shared" ca="1" si="1005"/>
        <v>0</v>
      </c>
      <c r="FR184">
        <f t="shared" ca="1" si="1006"/>
        <v>0</v>
      </c>
      <c r="FS184">
        <f t="shared" ca="1" si="1007"/>
        <v>0</v>
      </c>
      <c r="FT184">
        <f t="shared" ca="1" si="1008"/>
        <v>0</v>
      </c>
      <c r="FU184">
        <f t="shared" ca="1" si="1009"/>
        <v>2</v>
      </c>
      <c r="FV184">
        <f t="shared" ca="1" si="1010"/>
        <v>0</v>
      </c>
      <c r="FW184">
        <f t="shared" ca="1" si="1011"/>
        <v>0</v>
      </c>
      <c r="FX184">
        <f t="shared" ca="1" si="1012"/>
        <v>0</v>
      </c>
      <c r="FY184">
        <f t="shared" ca="1" si="1013"/>
        <v>0</v>
      </c>
      <c r="FZ184">
        <f t="shared" ca="1" si="1014"/>
        <v>0</v>
      </c>
      <c r="GA184">
        <f t="shared" ca="1" si="1015"/>
        <v>0</v>
      </c>
      <c r="GB184">
        <f t="shared" ca="1" si="1016"/>
        <v>0</v>
      </c>
      <c r="GC184">
        <f t="shared" ca="1" si="1017"/>
        <v>0</v>
      </c>
      <c r="GD184">
        <f t="shared" ca="1" si="1018"/>
        <v>0</v>
      </c>
      <c r="GE184">
        <f t="shared" ca="1" si="1019"/>
        <v>0</v>
      </c>
      <c r="GF184">
        <f t="shared" ca="1" si="1020"/>
        <v>0</v>
      </c>
      <c r="GG184">
        <f t="shared" ca="1" si="1021"/>
        <v>0</v>
      </c>
      <c r="GH184">
        <f t="shared" ca="1" si="1022"/>
        <v>0</v>
      </c>
      <c r="GI184">
        <f t="shared" ca="1" si="1023"/>
        <v>0</v>
      </c>
      <c r="GJ184">
        <f t="shared" ca="1" si="1024"/>
        <v>0</v>
      </c>
      <c r="GK184">
        <f t="shared" ca="1" si="1025"/>
        <v>0</v>
      </c>
      <c r="GL184">
        <f t="shared" ca="1" si="1026"/>
        <v>0</v>
      </c>
      <c r="GM184">
        <f t="shared" ca="1" si="1027"/>
        <v>0</v>
      </c>
      <c r="GN184">
        <f t="shared" ca="1" si="1028"/>
        <v>0</v>
      </c>
      <c r="GO184">
        <f t="shared" ca="1" si="1029"/>
        <v>0</v>
      </c>
      <c r="GP184">
        <f t="shared" ca="1" si="1030"/>
        <v>0</v>
      </c>
      <c r="GQ184">
        <f t="shared" ca="1" si="1031"/>
        <v>0</v>
      </c>
      <c r="GR184">
        <f t="shared" ca="1" si="1032"/>
        <v>0</v>
      </c>
      <c r="GS184">
        <f t="shared" ca="1" si="1033"/>
        <v>0</v>
      </c>
      <c r="GT184">
        <f t="shared" ca="1" si="1034"/>
        <v>0</v>
      </c>
      <c r="GU184">
        <f t="shared" ca="1" si="1035"/>
        <v>0</v>
      </c>
      <c r="GV184">
        <f t="shared" ca="1" si="1036"/>
        <v>0</v>
      </c>
      <c r="GW184">
        <f t="shared" ca="1" si="1037"/>
        <v>0</v>
      </c>
      <c r="GX184">
        <f t="shared" ca="1" si="1038"/>
        <v>0</v>
      </c>
      <c r="GY184">
        <f t="shared" ca="1" si="1039"/>
        <v>1</v>
      </c>
      <c r="GZ184">
        <f t="shared" ca="1" si="1040"/>
        <v>0</v>
      </c>
      <c r="HA184">
        <f t="shared" ca="1" si="1041"/>
        <v>0</v>
      </c>
      <c r="HB184">
        <f t="shared" ca="1" si="1042"/>
        <v>0</v>
      </c>
      <c r="HC184">
        <f t="shared" ca="1" si="1043"/>
        <v>0</v>
      </c>
      <c r="HD184">
        <f t="shared" ca="1" si="1044"/>
        <v>0</v>
      </c>
      <c r="HE184">
        <f t="shared" ca="1" si="1045"/>
        <v>0</v>
      </c>
      <c r="HF184">
        <f t="shared" ca="1" si="1046"/>
        <v>0</v>
      </c>
      <c r="HG184">
        <f t="shared" ca="1" si="1047"/>
        <v>0</v>
      </c>
      <c r="HH184">
        <f t="shared" ca="1" si="1048"/>
        <v>0</v>
      </c>
      <c r="HI184">
        <f t="shared" ca="1" si="1049"/>
        <v>0</v>
      </c>
    </row>
    <row r="185" spans="2:217" x14ac:dyDescent="0.2">
      <c r="B185" s="2">
        <v>45413</v>
      </c>
      <c r="C185">
        <v>1</v>
      </c>
      <c r="D185">
        <v>1</v>
      </c>
      <c r="E185">
        <v>29</v>
      </c>
      <c r="F185">
        <v>13</v>
      </c>
      <c r="G185" s="5">
        <v>544</v>
      </c>
      <c r="H185">
        <f t="shared" ca="1" si="840"/>
        <v>4.5</v>
      </c>
      <c r="I185">
        <f t="shared" ca="1" si="841"/>
        <v>9.5</v>
      </c>
      <c r="J185">
        <f t="shared" ca="1" si="842"/>
        <v>10.079012660619775</v>
      </c>
      <c r="K185">
        <f t="shared" ca="1" si="843"/>
        <v>-3.1917129629629599</v>
      </c>
      <c r="L185">
        <f t="shared" ca="1" si="844"/>
        <v>10.079012660619775</v>
      </c>
      <c r="M185">
        <f t="shared" ca="1" si="845"/>
        <v>0</v>
      </c>
      <c r="N185">
        <f t="shared" ca="1" si="846"/>
        <v>0.48500533613155405</v>
      </c>
      <c r="O185">
        <f t="shared" ca="1" si="847"/>
        <v>276.47949999999946</v>
      </c>
      <c r="P185">
        <f t="shared" ca="1" si="848"/>
        <v>267.91149999999948</v>
      </c>
      <c r="Q185">
        <f t="shared" ca="1" si="849"/>
        <v>276.42577217195503</v>
      </c>
      <c r="R185">
        <f t="shared" ca="1" si="850"/>
        <v>46</v>
      </c>
      <c r="S185">
        <f t="shared" ca="1" si="851"/>
        <v>0</v>
      </c>
      <c r="T185">
        <f t="shared" ca="1" si="852"/>
        <v>0.34414686022329855</v>
      </c>
      <c r="U185">
        <f t="shared" ca="1" si="853"/>
        <v>-1</v>
      </c>
      <c r="V185">
        <f t="shared" ca="1" si="854"/>
        <v>1</v>
      </c>
      <c r="W185">
        <f t="shared" ca="1" si="855"/>
        <v>0.34414686022329855</v>
      </c>
      <c r="X185">
        <f t="shared" ca="1" si="856"/>
        <v>2</v>
      </c>
      <c r="Y185">
        <f t="shared" ca="1" si="857"/>
        <v>2.7</v>
      </c>
      <c r="Z185">
        <f t="shared" ca="1" si="858"/>
        <v>3.05</v>
      </c>
      <c r="AA185">
        <f t="shared" ca="1" si="859"/>
        <v>5.1370188785246498</v>
      </c>
      <c r="AB185">
        <f t="shared" ca="1" si="860"/>
        <v>-0.23101541219843602</v>
      </c>
      <c r="AC185">
        <f t="shared" ca="1" si="861"/>
        <v>-0.49868086525116656</v>
      </c>
      <c r="AD185">
        <f t="shared" ca="1" si="862"/>
        <v>-2.4877833666944653</v>
      </c>
      <c r="AE185">
        <f t="shared" ca="1" si="863"/>
        <v>-0.54540898520025005</v>
      </c>
      <c r="AF185">
        <f t="shared" ca="1" si="864"/>
        <v>-3.30778514330704</v>
      </c>
      <c r="AG185">
        <f t="shared" ca="1" si="865"/>
        <v>3.2753336396762876E-6</v>
      </c>
      <c r="AH185">
        <f t="shared" ca="1" si="866"/>
        <v>-1.894462087124815</v>
      </c>
      <c r="AI185">
        <f t="shared" ca="1" si="867"/>
        <v>1.369999300825332E-6</v>
      </c>
      <c r="AJ185">
        <f t="shared" ca="1" si="868"/>
        <v>301.26028085336748</v>
      </c>
      <c r="AK185">
        <f t="shared" ca="1" si="869"/>
        <v>11.98205080756885</v>
      </c>
      <c r="AL185">
        <f t="shared" ca="1" si="870"/>
        <v>11.9531425415184</v>
      </c>
      <c r="AM185">
        <f t="shared" ca="1" si="871"/>
        <v>6.6893899782828896</v>
      </c>
      <c r="AN185">
        <f t="shared" ca="1" si="872"/>
        <v>6.2127132402714702</v>
      </c>
      <c r="AO185">
        <f t="shared" ca="1" si="873"/>
        <v>5.409738702502155</v>
      </c>
      <c r="AP185">
        <f t="shared" ca="1" si="874"/>
        <v>1.3180979160022839</v>
      </c>
      <c r="AQ185">
        <f t="shared" ca="1" si="875"/>
        <v>0.70629451712729441</v>
      </c>
      <c r="AR185">
        <f t="shared" ca="1" si="876"/>
        <v>0.70629451712729441</v>
      </c>
      <c r="AS185">
        <f t="shared" ca="1" si="877"/>
        <v>0.35314725856364798</v>
      </c>
      <c r="AT185">
        <f t="shared" ca="1" si="878"/>
        <v>0.35314725856364798</v>
      </c>
      <c r="AU185">
        <f t="shared" ca="1" si="879"/>
        <v>0.188385019063362</v>
      </c>
      <c r="AV185">
        <f t="shared" ca="1" si="880"/>
        <v>0.188385019063362</v>
      </c>
      <c r="AW185">
        <f t="shared" ca="1" si="881"/>
        <v>0.63</v>
      </c>
      <c r="AX185">
        <f t="shared" ca="1" si="882"/>
        <v>2228.7036685749486</v>
      </c>
      <c r="AY185">
        <f t="shared" ca="1" si="883"/>
        <v>1.9310912625316801</v>
      </c>
      <c r="AZ185">
        <f t="shared" ca="1" si="884"/>
        <v>11.352347899027134</v>
      </c>
      <c r="BA185">
        <f t="shared" ca="1" si="885"/>
        <v>17.027982711415724</v>
      </c>
      <c r="BB185">
        <f t="shared" ca="1" si="886"/>
        <v>83.7050353596279</v>
      </c>
      <c r="BC185">
        <f t="shared" ca="1" si="887"/>
        <v>41.677701912901355</v>
      </c>
      <c r="BD185">
        <f t="shared" ca="1" si="888"/>
        <v>2.9086104205229448</v>
      </c>
      <c r="BE185">
        <f t="shared" ca="1" si="889"/>
        <v>0</v>
      </c>
      <c r="BF185">
        <f t="shared" ca="1" si="890"/>
        <v>0</v>
      </c>
      <c r="BG185">
        <f t="shared" ca="1" si="891"/>
        <v>0</v>
      </c>
      <c r="BH185">
        <f t="shared" ca="1" si="892"/>
        <v>4.2355262349845999</v>
      </c>
      <c r="BI185">
        <f t="shared" ca="1" si="893"/>
        <v>0</v>
      </c>
      <c r="BJ185">
        <f t="shared" ca="1" si="894"/>
        <v>2.1952075238374098</v>
      </c>
      <c r="BK185">
        <f t="shared" ca="1" si="895"/>
        <v>0</v>
      </c>
      <c r="BL185">
        <f t="shared" ca="1" si="896"/>
        <v>0</v>
      </c>
      <c r="BM185">
        <f t="shared" ca="1" si="897"/>
        <v>6.0424187076632503</v>
      </c>
      <c r="BN185">
        <f t="shared" ca="1" si="898"/>
        <v>9.468364766311085</v>
      </c>
      <c r="BO185">
        <f t="shared" ca="1" si="899"/>
        <v>4.837863580103825</v>
      </c>
      <c r="BP185">
        <f t="shared" ca="1" si="900"/>
        <v>11.97989390899679</v>
      </c>
      <c r="BQ185">
        <f t="shared" ca="1" si="901"/>
        <v>55.647607730659601</v>
      </c>
      <c r="BR185">
        <f t="shared" ca="1" si="902"/>
        <v>0</v>
      </c>
      <c r="BS185">
        <f t="shared" ca="1" si="903"/>
        <v>0</v>
      </c>
      <c r="BT185">
        <f t="shared" ca="1" si="904"/>
        <v>0</v>
      </c>
      <c r="BU185">
        <f t="shared" ca="1" si="905"/>
        <v>0</v>
      </c>
      <c r="BV185">
        <f t="shared" ca="1" si="906"/>
        <v>6.6743759008058046</v>
      </c>
      <c r="BW185">
        <f t="shared" ca="1" si="907"/>
        <v>3.2484298421579698</v>
      </c>
      <c r="BX185">
        <f t="shared" ca="1" si="908"/>
        <v>17.775173581697999</v>
      </c>
      <c r="BY185">
        <f t="shared" ca="1" si="909"/>
        <v>0</v>
      </c>
      <c r="BZ185">
        <f t="shared" ca="1" si="910"/>
        <v>0</v>
      </c>
      <c r="CA185">
        <f t="shared" ca="1" si="911"/>
        <v>41.677701912901355</v>
      </c>
      <c r="CB185">
        <f t="shared" ca="1" si="912"/>
        <v>2.1952075238374098</v>
      </c>
      <c r="CC185">
        <f t="shared" ca="1" si="913"/>
        <v>0</v>
      </c>
      <c r="CD185">
        <f t="shared" ca="1" si="914"/>
        <v>0</v>
      </c>
      <c r="CE185">
        <f t="shared" ca="1" si="915"/>
        <v>3.2484298421579698</v>
      </c>
      <c r="CF185">
        <f t="shared" ca="1" si="916"/>
        <v>3.2484298421579698</v>
      </c>
      <c r="CG185">
        <f t="shared" ca="1" si="917"/>
        <v>2.9086104205229448</v>
      </c>
      <c r="CH185">
        <f t="shared" ca="1" si="918"/>
        <v>13.746843863432499</v>
      </c>
      <c r="CI185">
        <f t="shared" ca="1" si="919"/>
        <v>12.08483741532655</v>
      </c>
      <c r="CJ185">
        <f t="shared" ca="1" si="920"/>
        <v>4.2355262349845999</v>
      </c>
      <c r="CK185">
        <f t="shared" ca="1" si="921"/>
        <v>0</v>
      </c>
      <c r="CL185">
        <f t="shared" ca="1" si="922"/>
        <v>0</v>
      </c>
      <c r="CM185">
        <f t="shared" ca="1" si="923"/>
        <v>27.64</v>
      </c>
      <c r="CN185">
        <f t="shared" ca="1" si="924"/>
        <v>33.410721049670101</v>
      </c>
      <c r="CO185">
        <f t="shared" ca="1" si="925"/>
        <v>2.1952075238374098</v>
      </c>
      <c r="CP185">
        <f t="shared" ca="1" si="926"/>
        <v>0</v>
      </c>
      <c r="CQ185">
        <f t="shared" ca="1" si="927"/>
        <v>35.964960187893055</v>
      </c>
      <c r="CR185">
        <f t="shared" ca="1" si="928"/>
        <v>0</v>
      </c>
      <c r="CS185">
        <f t="shared" ca="1" si="929"/>
        <v>0</v>
      </c>
      <c r="CT185">
        <f t="shared" ca="1" si="930"/>
        <v>0</v>
      </c>
      <c r="CU185">
        <f t="shared" ca="1" si="931"/>
        <v>0</v>
      </c>
      <c r="CV185">
        <f t="shared" ca="1" si="932"/>
        <v>0</v>
      </c>
      <c r="CW185">
        <f t="shared" ca="1" si="933"/>
        <v>0</v>
      </c>
      <c r="CX185">
        <f t="shared" ca="1" si="934"/>
        <v>11.7746982939208</v>
      </c>
      <c r="CY185">
        <f t="shared" ca="1" si="935"/>
        <v>65.471076861300048</v>
      </c>
      <c r="CZ185">
        <f t="shared" ca="1" si="936"/>
        <v>0</v>
      </c>
      <c r="DA185">
        <f t="shared" ca="1" si="937"/>
        <v>0</v>
      </c>
      <c r="DB185">
        <f t="shared" ca="1" si="938"/>
        <v>0</v>
      </c>
      <c r="DC185">
        <f t="shared" ca="1" si="939"/>
        <v>-3.025089285714285</v>
      </c>
      <c r="DD185">
        <f t="shared" ca="1" si="940"/>
        <v>-0.75540509259259003</v>
      </c>
      <c r="DE185">
        <f t="shared" ca="1" si="941"/>
        <v>-2.0605014644746751</v>
      </c>
      <c r="DF185">
        <f t="shared" ca="1" si="942"/>
        <v>0</v>
      </c>
      <c r="DG185">
        <f t="shared" ca="1" si="943"/>
        <v>-4.7550810185185153</v>
      </c>
      <c r="DH185">
        <f t="shared" ca="1" si="944"/>
        <v>0</v>
      </c>
      <c r="DI185">
        <f t="shared" ca="1" si="945"/>
        <v>0.57142857142857095</v>
      </c>
      <c r="DJ185">
        <f t="shared" ca="1" si="946"/>
        <v>7.5</v>
      </c>
      <c r="DK185">
        <f t="shared" ca="1" si="947"/>
        <v>3</v>
      </c>
      <c r="DL185">
        <f t="shared" ca="1" si="948"/>
        <v>1</v>
      </c>
      <c r="DM185">
        <f t="shared" ca="1" si="949"/>
        <v>0</v>
      </c>
      <c r="DN185">
        <f t="shared" ca="1" si="950"/>
        <v>0</v>
      </c>
      <c r="DO185">
        <f t="shared" ca="1" si="951"/>
        <v>0</v>
      </c>
      <c r="DP185">
        <f t="shared" ca="1" si="952"/>
        <v>0.5</v>
      </c>
      <c r="DQ185">
        <f t="shared" ca="1" si="953"/>
        <v>0</v>
      </c>
      <c r="DR185">
        <f t="shared" ca="1" si="954"/>
        <v>0.5</v>
      </c>
      <c r="DS185">
        <f t="shared" ca="1" si="955"/>
        <v>0</v>
      </c>
      <c r="DT185">
        <f t="shared" ca="1" si="956"/>
        <v>1</v>
      </c>
      <c r="DU185">
        <f t="shared" ca="1" si="957"/>
        <v>3</v>
      </c>
      <c r="DV185">
        <f t="shared" ca="1" si="958"/>
        <v>2</v>
      </c>
      <c r="DW185">
        <f t="shared" ca="1" si="959"/>
        <v>0</v>
      </c>
      <c r="DX185">
        <f t="shared" ca="1" si="960"/>
        <v>0</v>
      </c>
      <c r="DY185">
        <f t="shared" ca="1" si="961"/>
        <v>0</v>
      </c>
      <c r="DZ185">
        <f t="shared" ca="1" si="962"/>
        <v>0.5</v>
      </c>
      <c r="EA185">
        <f t="shared" ca="1" si="963"/>
        <v>-4.5860999999999894</v>
      </c>
      <c r="EB185">
        <f t="shared" ca="1" si="964"/>
        <v>23.210599999999999</v>
      </c>
      <c r="EC185">
        <f t="shared" ca="1" si="965"/>
        <v>0</v>
      </c>
      <c r="ED185">
        <f t="shared" ca="1" si="966"/>
        <v>0</v>
      </c>
      <c r="EE185">
        <f t="shared" ca="1" si="967"/>
        <v>0</v>
      </c>
      <c r="EF185">
        <f t="shared" ca="1" si="968"/>
        <v>0</v>
      </c>
      <c r="EG185">
        <f t="shared" ca="1" si="969"/>
        <v>0</v>
      </c>
      <c r="EH185">
        <f t="shared" ca="1" si="970"/>
        <v>0</v>
      </c>
      <c r="EI185">
        <f t="shared" ca="1" si="971"/>
        <v>0</v>
      </c>
      <c r="EJ185">
        <f t="shared" ca="1" si="972"/>
        <v>0</v>
      </c>
      <c r="EK185">
        <f t="shared" ca="1" si="973"/>
        <v>0</v>
      </c>
      <c r="EL185">
        <f t="shared" ca="1" si="974"/>
        <v>0</v>
      </c>
      <c r="EM185">
        <f t="shared" ca="1" si="975"/>
        <v>0</v>
      </c>
      <c r="EN185">
        <f t="shared" ca="1" si="976"/>
        <v>0</v>
      </c>
      <c r="EO185">
        <f t="shared" ca="1" si="977"/>
        <v>0</v>
      </c>
      <c r="EP185">
        <f t="shared" ca="1" si="978"/>
        <v>0</v>
      </c>
      <c r="EQ185">
        <f t="shared" ca="1" si="979"/>
        <v>0</v>
      </c>
      <c r="ER185">
        <f t="shared" ca="1" si="980"/>
        <v>0</v>
      </c>
      <c r="ES185">
        <f t="shared" ca="1" si="981"/>
        <v>0</v>
      </c>
      <c r="ET185">
        <f t="shared" ca="1" si="982"/>
        <v>0</v>
      </c>
      <c r="EU185">
        <f t="shared" ca="1" si="983"/>
        <v>0</v>
      </c>
      <c r="EV185">
        <f t="shared" ca="1" si="984"/>
        <v>0</v>
      </c>
      <c r="EW185">
        <f t="shared" ca="1" si="985"/>
        <v>0</v>
      </c>
      <c r="EX185">
        <f t="shared" ca="1" si="986"/>
        <v>0</v>
      </c>
      <c r="EY185">
        <f t="shared" ca="1" si="987"/>
        <v>0</v>
      </c>
      <c r="EZ185">
        <f t="shared" ca="1" si="988"/>
        <v>0</v>
      </c>
      <c r="FA185">
        <f t="shared" ca="1" si="989"/>
        <v>0</v>
      </c>
      <c r="FB185">
        <f t="shared" ca="1" si="990"/>
        <v>0</v>
      </c>
      <c r="FC185">
        <f t="shared" ca="1" si="991"/>
        <v>0</v>
      </c>
      <c r="FD185">
        <f t="shared" ca="1" si="992"/>
        <v>0</v>
      </c>
      <c r="FE185">
        <f t="shared" ca="1" si="993"/>
        <v>0</v>
      </c>
      <c r="FF185">
        <f t="shared" ca="1" si="994"/>
        <v>0</v>
      </c>
      <c r="FG185">
        <f t="shared" ca="1" si="995"/>
        <v>0</v>
      </c>
      <c r="FH185">
        <f t="shared" ca="1" si="996"/>
        <v>0</v>
      </c>
      <c r="FI185">
        <f t="shared" ca="1" si="997"/>
        <v>0</v>
      </c>
      <c r="FJ185">
        <f t="shared" ca="1" si="998"/>
        <v>0</v>
      </c>
      <c r="FK185">
        <f t="shared" ca="1" si="999"/>
        <v>0.5</v>
      </c>
      <c r="FL185">
        <f t="shared" ca="1" si="1000"/>
        <v>0</v>
      </c>
      <c r="FM185">
        <f t="shared" ca="1" si="1001"/>
        <v>0</v>
      </c>
      <c r="FN185">
        <f t="shared" ca="1" si="1002"/>
        <v>0</v>
      </c>
      <c r="FO185">
        <f t="shared" ca="1" si="1003"/>
        <v>0</v>
      </c>
      <c r="FP185">
        <f t="shared" ca="1" si="1004"/>
        <v>0</v>
      </c>
      <c r="FQ185">
        <f t="shared" ca="1" si="1005"/>
        <v>0</v>
      </c>
      <c r="FR185">
        <f t="shared" ca="1" si="1006"/>
        <v>0</v>
      </c>
      <c r="FS185">
        <f t="shared" ca="1" si="1007"/>
        <v>0</v>
      </c>
      <c r="FT185">
        <f t="shared" ca="1" si="1008"/>
        <v>0</v>
      </c>
      <c r="FU185">
        <f t="shared" ca="1" si="1009"/>
        <v>2</v>
      </c>
      <c r="FV185">
        <f t="shared" ca="1" si="1010"/>
        <v>0</v>
      </c>
      <c r="FW185">
        <f t="shared" ca="1" si="1011"/>
        <v>0</v>
      </c>
      <c r="FX185">
        <f t="shared" ca="1" si="1012"/>
        <v>0</v>
      </c>
      <c r="FY185">
        <f t="shared" ca="1" si="1013"/>
        <v>0</v>
      </c>
      <c r="FZ185">
        <f t="shared" ca="1" si="1014"/>
        <v>0</v>
      </c>
      <c r="GA185">
        <f t="shared" ca="1" si="1015"/>
        <v>0</v>
      </c>
      <c r="GB185">
        <f t="shared" ca="1" si="1016"/>
        <v>0</v>
      </c>
      <c r="GC185">
        <f t="shared" ca="1" si="1017"/>
        <v>0</v>
      </c>
      <c r="GD185">
        <f t="shared" ca="1" si="1018"/>
        <v>0</v>
      </c>
      <c r="GE185">
        <f t="shared" ca="1" si="1019"/>
        <v>0</v>
      </c>
      <c r="GF185">
        <f t="shared" ca="1" si="1020"/>
        <v>0</v>
      </c>
      <c r="GG185">
        <f t="shared" ca="1" si="1021"/>
        <v>0</v>
      </c>
      <c r="GH185">
        <f t="shared" ca="1" si="1022"/>
        <v>0</v>
      </c>
      <c r="GI185">
        <f t="shared" ca="1" si="1023"/>
        <v>0</v>
      </c>
      <c r="GJ185">
        <f t="shared" ca="1" si="1024"/>
        <v>0</v>
      </c>
      <c r="GK185">
        <f t="shared" ca="1" si="1025"/>
        <v>0</v>
      </c>
      <c r="GL185">
        <f t="shared" ca="1" si="1026"/>
        <v>0</v>
      </c>
      <c r="GM185">
        <f t="shared" ca="1" si="1027"/>
        <v>0</v>
      </c>
      <c r="GN185">
        <f t="shared" ca="1" si="1028"/>
        <v>0</v>
      </c>
      <c r="GO185">
        <f t="shared" ca="1" si="1029"/>
        <v>0</v>
      </c>
      <c r="GP185">
        <f t="shared" ca="1" si="1030"/>
        <v>0</v>
      </c>
      <c r="GQ185">
        <f t="shared" ca="1" si="1031"/>
        <v>0</v>
      </c>
      <c r="GR185">
        <f t="shared" ca="1" si="1032"/>
        <v>0</v>
      </c>
      <c r="GS185">
        <f t="shared" ca="1" si="1033"/>
        <v>0</v>
      </c>
      <c r="GT185">
        <f t="shared" ca="1" si="1034"/>
        <v>0</v>
      </c>
      <c r="GU185">
        <f t="shared" ca="1" si="1035"/>
        <v>0</v>
      </c>
      <c r="GV185">
        <f t="shared" ca="1" si="1036"/>
        <v>0</v>
      </c>
      <c r="GW185">
        <f t="shared" ca="1" si="1037"/>
        <v>0</v>
      </c>
      <c r="GX185">
        <f t="shared" ca="1" si="1038"/>
        <v>0</v>
      </c>
      <c r="GY185">
        <f t="shared" ca="1" si="1039"/>
        <v>1</v>
      </c>
      <c r="GZ185">
        <f t="shared" ca="1" si="1040"/>
        <v>0</v>
      </c>
      <c r="HA185">
        <f t="shared" ca="1" si="1041"/>
        <v>0</v>
      </c>
      <c r="HB185">
        <f t="shared" ca="1" si="1042"/>
        <v>0</v>
      </c>
      <c r="HC185">
        <f t="shared" ca="1" si="1043"/>
        <v>0</v>
      </c>
      <c r="HD185">
        <f t="shared" ca="1" si="1044"/>
        <v>0</v>
      </c>
      <c r="HE185">
        <f t="shared" ca="1" si="1045"/>
        <v>0</v>
      </c>
      <c r="HF185">
        <f t="shared" ca="1" si="1046"/>
        <v>0</v>
      </c>
      <c r="HG185">
        <f t="shared" ca="1" si="1047"/>
        <v>0</v>
      </c>
      <c r="HH185">
        <f t="shared" ca="1" si="1048"/>
        <v>0</v>
      </c>
      <c r="HI185">
        <f t="shared" ca="1" si="1049"/>
        <v>0</v>
      </c>
    </row>
    <row r="186" spans="2:217" x14ac:dyDescent="0.2">
      <c r="B186" s="2">
        <v>45413</v>
      </c>
      <c r="C186">
        <v>1</v>
      </c>
      <c r="D186">
        <v>1</v>
      </c>
      <c r="E186">
        <v>29</v>
      </c>
      <c r="F186">
        <v>14</v>
      </c>
      <c r="G186" s="5">
        <v>693</v>
      </c>
      <c r="H186">
        <f t="shared" ca="1" si="840"/>
        <v>4.5</v>
      </c>
      <c r="I186">
        <f t="shared" ca="1" si="841"/>
        <v>9.5</v>
      </c>
      <c r="J186">
        <f t="shared" ca="1" si="842"/>
        <v>9.9885116685562743</v>
      </c>
      <c r="K186">
        <f t="shared" ca="1" si="843"/>
        <v>-3.1733796296296299</v>
      </c>
      <c r="L186">
        <f t="shared" ca="1" si="844"/>
        <v>9.9885116685562743</v>
      </c>
      <c r="M186">
        <f t="shared" ca="1" si="845"/>
        <v>0</v>
      </c>
      <c r="N186">
        <f t="shared" ca="1" si="846"/>
        <v>0.48500533613155405</v>
      </c>
      <c r="O186">
        <f t="shared" ca="1" si="847"/>
        <v>276.47949999999946</v>
      </c>
      <c r="P186">
        <f t="shared" ca="1" si="848"/>
        <v>267.91149999999948</v>
      </c>
      <c r="Q186">
        <f t="shared" ca="1" si="849"/>
        <v>276.42577217195503</v>
      </c>
      <c r="R186">
        <f t="shared" ca="1" si="850"/>
        <v>46</v>
      </c>
      <c r="S186">
        <f t="shared" ca="1" si="851"/>
        <v>0</v>
      </c>
      <c r="T186">
        <f t="shared" ca="1" si="852"/>
        <v>0.344146855104698</v>
      </c>
      <c r="U186">
        <f t="shared" ca="1" si="853"/>
        <v>-1</v>
      </c>
      <c r="V186">
        <f t="shared" ca="1" si="854"/>
        <v>1</v>
      </c>
      <c r="W186">
        <f t="shared" ca="1" si="855"/>
        <v>0.344146855104698</v>
      </c>
      <c r="X186">
        <f t="shared" ca="1" si="856"/>
        <v>1.9000000000000001</v>
      </c>
      <c r="Y186">
        <f t="shared" ca="1" si="857"/>
        <v>2.5</v>
      </c>
      <c r="Z186">
        <f t="shared" ca="1" si="858"/>
        <v>2.75</v>
      </c>
      <c r="AA186">
        <f t="shared" ca="1" si="859"/>
        <v>5.1388661145987999</v>
      </c>
      <c r="AB186">
        <f t="shared" ca="1" si="860"/>
        <v>-0.23101514076865048</v>
      </c>
      <c r="AC186">
        <f t="shared" ca="1" si="861"/>
        <v>-0.49868086525116662</v>
      </c>
      <c r="AD186">
        <f t="shared" ca="1" si="862"/>
        <v>-2.4883498911070152</v>
      </c>
      <c r="AE186">
        <f t="shared" ca="1" si="863"/>
        <v>-0.54540898520025005</v>
      </c>
      <c r="AF186">
        <f t="shared" ca="1" si="864"/>
        <v>-3.3077804637745247</v>
      </c>
      <c r="AG186">
        <f t="shared" ca="1" si="865"/>
        <v>3.2753443585042726E-6</v>
      </c>
      <c r="AH186">
        <f t="shared" ca="1" si="866"/>
        <v>-1.8944620506306</v>
      </c>
      <c r="AI186">
        <f t="shared" ca="1" si="867"/>
        <v>1.369999300825332E-6</v>
      </c>
      <c r="AJ186">
        <f t="shared" ca="1" si="868"/>
        <v>301.26028085336748</v>
      </c>
      <c r="AK186">
        <f t="shared" ca="1" si="869"/>
        <v>11.98205080756885</v>
      </c>
      <c r="AL186">
        <f t="shared" ca="1" si="870"/>
        <v>11.9531425415184</v>
      </c>
      <c r="AM186">
        <f t="shared" ca="1" si="871"/>
        <v>6.6893899782828896</v>
      </c>
      <c r="AN186">
        <f t="shared" ca="1" si="872"/>
        <v>6.2127132402714702</v>
      </c>
      <c r="AO186">
        <f t="shared" ca="1" si="873"/>
        <v>5.409738702502155</v>
      </c>
      <c r="AP186">
        <f t="shared" ca="1" si="874"/>
        <v>1.3180979160022839</v>
      </c>
      <c r="AQ186">
        <f t="shared" ca="1" si="875"/>
        <v>0.70629451712729441</v>
      </c>
      <c r="AR186">
        <f t="shared" ca="1" si="876"/>
        <v>0.70629451712729441</v>
      </c>
      <c r="AS186">
        <f t="shared" ca="1" si="877"/>
        <v>0.35314725856364798</v>
      </c>
      <c r="AT186">
        <f t="shared" ca="1" si="878"/>
        <v>0.35314725856364798</v>
      </c>
      <c r="AU186">
        <f t="shared" ca="1" si="879"/>
        <v>0.17657362928182399</v>
      </c>
      <c r="AV186">
        <f t="shared" ca="1" si="880"/>
        <v>0.17657362928182399</v>
      </c>
      <c r="AW186">
        <f t="shared" ca="1" si="881"/>
        <v>0.63</v>
      </c>
      <c r="AX186">
        <f t="shared" ca="1" si="882"/>
        <v>2228.7036685749486</v>
      </c>
      <c r="AY186">
        <f t="shared" ca="1" si="883"/>
        <v>1.9310912625316801</v>
      </c>
      <c r="AZ186">
        <f t="shared" ca="1" si="884"/>
        <v>11.352347899027134</v>
      </c>
      <c r="BA186">
        <f t="shared" ca="1" si="885"/>
        <v>17.027982711415724</v>
      </c>
      <c r="BB186">
        <f t="shared" ca="1" si="886"/>
        <v>83.7050353596279</v>
      </c>
      <c r="BC186">
        <f t="shared" ca="1" si="887"/>
        <v>41.677701912901355</v>
      </c>
      <c r="BD186">
        <f t="shared" ca="1" si="888"/>
        <v>2.9086104205229448</v>
      </c>
      <c r="BE186">
        <f t="shared" ca="1" si="889"/>
        <v>0</v>
      </c>
      <c r="BF186">
        <f t="shared" ca="1" si="890"/>
        <v>0</v>
      </c>
      <c r="BG186">
        <f t="shared" ca="1" si="891"/>
        <v>0</v>
      </c>
      <c r="BH186">
        <f t="shared" ca="1" si="892"/>
        <v>4.2355262349845999</v>
      </c>
      <c r="BI186">
        <f t="shared" ca="1" si="893"/>
        <v>0</v>
      </c>
      <c r="BJ186">
        <f t="shared" ca="1" si="894"/>
        <v>2.1952075238374098</v>
      </c>
      <c r="BK186">
        <f t="shared" ca="1" si="895"/>
        <v>0</v>
      </c>
      <c r="BL186">
        <f t="shared" ca="1" si="896"/>
        <v>0</v>
      </c>
      <c r="BM186">
        <f t="shared" ca="1" si="897"/>
        <v>6.0424187076632503</v>
      </c>
      <c r="BN186">
        <f t="shared" ca="1" si="898"/>
        <v>9.468364766311085</v>
      </c>
      <c r="BO186">
        <f t="shared" ca="1" si="899"/>
        <v>4.837863580103825</v>
      </c>
      <c r="BP186">
        <f t="shared" ca="1" si="900"/>
        <v>11.97989390899679</v>
      </c>
      <c r="BQ186">
        <f t="shared" ca="1" si="901"/>
        <v>55.647607730659601</v>
      </c>
      <c r="BR186">
        <f t="shared" ca="1" si="902"/>
        <v>0</v>
      </c>
      <c r="BS186">
        <f t="shared" ca="1" si="903"/>
        <v>0</v>
      </c>
      <c r="BT186">
        <f t="shared" ca="1" si="904"/>
        <v>0</v>
      </c>
      <c r="BU186">
        <f t="shared" ca="1" si="905"/>
        <v>0</v>
      </c>
      <c r="BV186">
        <f t="shared" ca="1" si="906"/>
        <v>6.6743759008058046</v>
      </c>
      <c r="BW186">
        <f t="shared" ca="1" si="907"/>
        <v>3.2484298421579698</v>
      </c>
      <c r="BX186">
        <f t="shared" ca="1" si="908"/>
        <v>17.775173581697999</v>
      </c>
      <c r="BY186">
        <f t="shared" ca="1" si="909"/>
        <v>0</v>
      </c>
      <c r="BZ186">
        <f t="shared" ca="1" si="910"/>
        <v>0</v>
      </c>
      <c r="CA186">
        <f t="shared" ca="1" si="911"/>
        <v>41.677701912901355</v>
      </c>
      <c r="CB186">
        <f t="shared" ca="1" si="912"/>
        <v>2.1952075238374098</v>
      </c>
      <c r="CC186">
        <f t="shared" ca="1" si="913"/>
        <v>0</v>
      </c>
      <c r="CD186">
        <f t="shared" ca="1" si="914"/>
        <v>0</v>
      </c>
      <c r="CE186">
        <f t="shared" ca="1" si="915"/>
        <v>3.2484298421579698</v>
      </c>
      <c r="CF186">
        <f t="shared" ca="1" si="916"/>
        <v>3.2484298421579698</v>
      </c>
      <c r="CG186">
        <f t="shared" ca="1" si="917"/>
        <v>2.9086104205229448</v>
      </c>
      <c r="CH186">
        <f t="shared" ca="1" si="918"/>
        <v>13.746843863432499</v>
      </c>
      <c r="CI186">
        <f t="shared" ca="1" si="919"/>
        <v>12.08483741532655</v>
      </c>
      <c r="CJ186">
        <f t="shared" ca="1" si="920"/>
        <v>4.2355262349845999</v>
      </c>
      <c r="CK186">
        <f t="shared" ca="1" si="921"/>
        <v>0</v>
      </c>
      <c r="CL186">
        <f t="shared" ca="1" si="922"/>
        <v>0</v>
      </c>
      <c r="CM186">
        <f t="shared" ca="1" si="923"/>
        <v>27.64</v>
      </c>
      <c r="CN186">
        <f t="shared" ca="1" si="924"/>
        <v>33.410721049670101</v>
      </c>
      <c r="CO186">
        <f t="shared" ca="1" si="925"/>
        <v>2.1952075238374098</v>
      </c>
      <c r="CP186">
        <f t="shared" ca="1" si="926"/>
        <v>0</v>
      </c>
      <c r="CQ186">
        <f t="shared" ca="1" si="927"/>
        <v>35.964960187893055</v>
      </c>
      <c r="CR186">
        <f t="shared" ca="1" si="928"/>
        <v>0</v>
      </c>
      <c r="CS186">
        <f t="shared" ca="1" si="929"/>
        <v>0</v>
      </c>
      <c r="CT186">
        <f t="shared" ca="1" si="930"/>
        <v>0</v>
      </c>
      <c r="CU186">
        <f t="shared" ca="1" si="931"/>
        <v>0</v>
      </c>
      <c r="CV186">
        <f t="shared" ca="1" si="932"/>
        <v>0</v>
      </c>
      <c r="CW186">
        <f t="shared" ca="1" si="933"/>
        <v>0</v>
      </c>
      <c r="CX186">
        <f t="shared" ca="1" si="934"/>
        <v>11.7746982939208</v>
      </c>
      <c r="CY186">
        <f t="shared" ca="1" si="935"/>
        <v>65.441689106197998</v>
      </c>
      <c r="CZ186">
        <f t="shared" ca="1" si="936"/>
        <v>0</v>
      </c>
      <c r="DA186">
        <f t="shared" ca="1" si="937"/>
        <v>0</v>
      </c>
      <c r="DB186">
        <f t="shared" ca="1" si="938"/>
        <v>0</v>
      </c>
      <c r="DC186">
        <f t="shared" ca="1" si="939"/>
        <v>-2.9802848639455748</v>
      </c>
      <c r="DD186">
        <f t="shared" ca="1" si="940"/>
        <v>-0.72102229780800997</v>
      </c>
      <c r="DE186">
        <f t="shared" ca="1" si="941"/>
        <v>-2.1286342592592549</v>
      </c>
      <c r="DF186">
        <f t="shared" ca="1" si="942"/>
        <v>0</v>
      </c>
      <c r="DG186">
        <f t="shared" ca="1" si="943"/>
        <v>-4.7367476851851844</v>
      </c>
      <c r="DH186">
        <f t="shared" ca="1" si="944"/>
        <v>0</v>
      </c>
      <c r="DI186">
        <f t="shared" ca="1" si="945"/>
        <v>0.57142857142857095</v>
      </c>
      <c r="DJ186">
        <f t="shared" ca="1" si="946"/>
        <v>7.5</v>
      </c>
      <c r="DK186">
        <f t="shared" ca="1" si="947"/>
        <v>3</v>
      </c>
      <c r="DL186">
        <f t="shared" ca="1" si="948"/>
        <v>1</v>
      </c>
      <c r="DM186">
        <f t="shared" ca="1" si="949"/>
        <v>0</v>
      </c>
      <c r="DN186">
        <f t="shared" ca="1" si="950"/>
        <v>0</v>
      </c>
      <c r="DO186">
        <f t="shared" ca="1" si="951"/>
        <v>0</v>
      </c>
      <c r="DP186">
        <f t="shared" ca="1" si="952"/>
        <v>0.5</v>
      </c>
      <c r="DQ186">
        <f t="shared" ca="1" si="953"/>
        <v>0</v>
      </c>
      <c r="DR186">
        <f t="shared" ca="1" si="954"/>
        <v>0.5</v>
      </c>
      <c r="DS186">
        <f t="shared" ca="1" si="955"/>
        <v>0</v>
      </c>
      <c r="DT186">
        <f t="shared" ca="1" si="956"/>
        <v>1</v>
      </c>
      <c r="DU186">
        <f t="shared" ca="1" si="957"/>
        <v>3</v>
      </c>
      <c r="DV186">
        <f t="shared" ca="1" si="958"/>
        <v>2</v>
      </c>
      <c r="DW186">
        <f t="shared" ca="1" si="959"/>
        <v>0</v>
      </c>
      <c r="DX186">
        <f t="shared" ca="1" si="960"/>
        <v>0</v>
      </c>
      <c r="DY186">
        <f t="shared" ca="1" si="961"/>
        <v>0</v>
      </c>
      <c r="DZ186">
        <f t="shared" ca="1" si="962"/>
        <v>0.5</v>
      </c>
      <c r="EA186">
        <f t="shared" ca="1" si="963"/>
        <v>-4.5860999999999894</v>
      </c>
      <c r="EB186">
        <f t="shared" ca="1" si="964"/>
        <v>23.210599999999999</v>
      </c>
      <c r="EC186">
        <f t="shared" ca="1" si="965"/>
        <v>0</v>
      </c>
      <c r="ED186">
        <f t="shared" ca="1" si="966"/>
        <v>0</v>
      </c>
      <c r="EE186">
        <f t="shared" ca="1" si="967"/>
        <v>0</v>
      </c>
      <c r="EF186">
        <f t="shared" ca="1" si="968"/>
        <v>0</v>
      </c>
      <c r="EG186">
        <f t="shared" ca="1" si="969"/>
        <v>0</v>
      </c>
      <c r="EH186">
        <f t="shared" ca="1" si="970"/>
        <v>0</v>
      </c>
      <c r="EI186">
        <f t="shared" ca="1" si="971"/>
        <v>0</v>
      </c>
      <c r="EJ186">
        <f t="shared" ca="1" si="972"/>
        <v>0</v>
      </c>
      <c r="EK186">
        <f t="shared" ca="1" si="973"/>
        <v>0</v>
      </c>
      <c r="EL186">
        <f t="shared" ca="1" si="974"/>
        <v>0</v>
      </c>
      <c r="EM186">
        <f t="shared" ca="1" si="975"/>
        <v>0</v>
      </c>
      <c r="EN186">
        <f t="shared" ca="1" si="976"/>
        <v>0</v>
      </c>
      <c r="EO186">
        <f t="shared" ca="1" si="977"/>
        <v>0</v>
      </c>
      <c r="EP186">
        <f t="shared" ca="1" si="978"/>
        <v>0</v>
      </c>
      <c r="EQ186">
        <f t="shared" ca="1" si="979"/>
        <v>0</v>
      </c>
      <c r="ER186">
        <f t="shared" ca="1" si="980"/>
        <v>0</v>
      </c>
      <c r="ES186">
        <f t="shared" ca="1" si="981"/>
        <v>0</v>
      </c>
      <c r="ET186">
        <f t="shared" ca="1" si="982"/>
        <v>0</v>
      </c>
      <c r="EU186">
        <f t="shared" ca="1" si="983"/>
        <v>0</v>
      </c>
      <c r="EV186">
        <f t="shared" ca="1" si="984"/>
        <v>0</v>
      </c>
      <c r="EW186">
        <f t="shared" ca="1" si="985"/>
        <v>0</v>
      </c>
      <c r="EX186">
        <f t="shared" ca="1" si="986"/>
        <v>0</v>
      </c>
      <c r="EY186">
        <f t="shared" ca="1" si="987"/>
        <v>0</v>
      </c>
      <c r="EZ186">
        <f t="shared" ca="1" si="988"/>
        <v>0</v>
      </c>
      <c r="FA186">
        <f t="shared" ca="1" si="989"/>
        <v>0</v>
      </c>
      <c r="FB186">
        <f t="shared" ca="1" si="990"/>
        <v>0</v>
      </c>
      <c r="FC186">
        <f t="shared" ca="1" si="991"/>
        <v>0</v>
      </c>
      <c r="FD186">
        <f t="shared" ca="1" si="992"/>
        <v>0</v>
      </c>
      <c r="FE186">
        <f t="shared" ca="1" si="993"/>
        <v>0</v>
      </c>
      <c r="FF186">
        <f t="shared" ca="1" si="994"/>
        <v>0</v>
      </c>
      <c r="FG186">
        <f t="shared" ca="1" si="995"/>
        <v>0</v>
      </c>
      <c r="FH186">
        <f t="shared" ca="1" si="996"/>
        <v>0</v>
      </c>
      <c r="FI186">
        <f t="shared" ca="1" si="997"/>
        <v>0</v>
      </c>
      <c r="FJ186">
        <f t="shared" ca="1" si="998"/>
        <v>0</v>
      </c>
      <c r="FK186">
        <f t="shared" ca="1" si="999"/>
        <v>0.5</v>
      </c>
      <c r="FL186">
        <f t="shared" ca="1" si="1000"/>
        <v>0</v>
      </c>
      <c r="FM186">
        <f t="shared" ca="1" si="1001"/>
        <v>0</v>
      </c>
      <c r="FN186">
        <f t="shared" ca="1" si="1002"/>
        <v>0</v>
      </c>
      <c r="FO186">
        <f t="shared" ca="1" si="1003"/>
        <v>0</v>
      </c>
      <c r="FP186">
        <f t="shared" ca="1" si="1004"/>
        <v>0</v>
      </c>
      <c r="FQ186">
        <f t="shared" ca="1" si="1005"/>
        <v>0</v>
      </c>
      <c r="FR186">
        <f t="shared" ca="1" si="1006"/>
        <v>0</v>
      </c>
      <c r="FS186">
        <f t="shared" ca="1" si="1007"/>
        <v>0</v>
      </c>
      <c r="FT186">
        <f t="shared" ca="1" si="1008"/>
        <v>0</v>
      </c>
      <c r="FU186">
        <f t="shared" ca="1" si="1009"/>
        <v>2</v>
      </c>
      <c r="FV186">
        <f t="shared" ca="1" si="1010"/>
        <v>0</v>
      </c>
      <c r="FW186">
        <f t="shared" ca="1" si="1011"/>
        <v>0</v>
      </c>
      <c r="FX186">
        <f t="shared" ca="1" si="1012"/>
        <v>0</v>
      </c>
      <c r="FY186">
        <f t="shared" ca="1" si="1013"/>
        <v>0</v>
      </c>
      <c r="FZ186">
        <f t="shared" ca="1" si="1014"/>
        <v>0</v>
      </c>
      <c r="GA186">
        <f t="shared" ca="1" si="1015"/>
        <v>0</v>
      </c>
      <c r="GB186">
        <f t="shared" ca="1" si="1016"/>
        <v>0</v>
      </c>
      <c r="GC186">
        <f t="shared" ca="1" si="1017"/>
        <v>0</v>
      </c>
      <c r="GD186">
        <f t="shared" ca="1" si="1018"/>
        <v>0</v>
      </c>
      <c r="GE186">
        <f t="shared" ca="1" si="1019"/>
        <v>0</v>
      </c>
      <c r="GF186">
        <f t="shared" ca="1" si="1020"/>
        <v>0</v>
      </c>
      <c r="GG186">
        <f t="shared" ca="1" si="1021"/>
        <v>0</v>
      </c>
      <c r="GH186">
        <f t="shared" ca="1" si="1022"/>
        <v>0</v>
      </c>
      <c r="GI186">
        <f t="shared" ca="1" si="1023"/>
        <v>0</v>
      </c>
      <c r="GJ186">
        <f t="shared" ca="1" si="1024"/>
        <v>0</v>
      </c>
      <c r="GK186">
        <f t="shared" ca="1" si="1025"/>
        <v>0</v>
      </c>
      <c r="GL186">
        <f t="shared" ca="1" si="1026"/>
        <v>0</v>
      </c>
      <c r="GM186">
        <f t="shared" ca="1" si="1027"/>
        <v>0</v>
      </c>
      <c r="GN186">
        <f t="shared" ca="1" si="1028"/>
        <v>0</v>
      </c>
      <c r="GO186">
        <f t="shared" ca="1" si="1029"/>
        <v>0</v>
      </c>
      <c r="GP186">
        <f t="shared" ca="1" si="1030"/>
        <v>0</v>
      </c>
      <c r="GQ186">
        <f t="shared" ca="1" si="1031"/>
        <v>0</v>
      </c>
      <c r="GR186">
        <f t="shared" ca="1" si="1032"/>
        <v>0</v>
      </c>
      <c r="GS186">
        <f t="shared" ca="1" si="1033"/>
        <v>0</v>
      </c>
      <c r="GT186">
        <f t="shared" ca="1" si="1034"/>
        <v>0</v>
      </c>
      <c r="GU186">
        <f t="shared" ca="1" si="1035"/>
        <v>0</v>
      </c>
      <c r="GV186">
        <f t="shared" ca="1" si="1036"/>
        <v>0</v>
      </c>
      <c r="GW186">
        <f t="shared" ca="1" si="1037"/>
        <v>0</v>
      </c>
      <c r="GX186">
        <f t="shared" ca="1" si="1038"/>
        <v>0</v>
      </c>
      <c r="GY186">
        <f t="shared" ca="1" si="1039"/>
        <v>1</v>
      </c>
      <c r="GZ186">
        <f t="shared" ca="1" si="1040"/>
        <v>0</v>
      </c>
      <c r="HA186">
        <f t="shared" ca="1" si="1041"/>
        <v>0</v>
      </c>
      <c r="HB186">
        <f t="shared" ca="1" si="1042"/>
        <v>0</v>
      </c>
      <c r="HC186">
        <f t="shared" ca="1" si="1043"/>
        <v>0</v>
      </c>
      <c r="HD186">
        <f t="shared" ca="1" si="1044"/>
        <v>0</v>
      </c>
      <c r="HE186">
        <f t="shared" ca="1" si="1045"/>
        <v>0</v>
      </c>
      <c r="HF186">
        <f t="shared" ca="1" si="1046"/>
        <v>0</v>
      </c>
      <c r="HG186">
        <f t="shared" ca="1" si="1047"/>
        <v>0</v>
      </c>
      <c r="HH186">
        <f t="shared" ca="1" si="1048"/>
        <v>0</v>
      </c>
      <c r="HI186">
        <f t="shared" ca="1" si="1049"/>
        <v>0</v>
      </c>
    </row>
    <row r="187" spans="2:217" x14ac:dyDescent="0.2">
      <c r="B187" s="2">
        <v>45413</v>
      </c>
      <c r="C187">
        <v>1</v>
      </c>
      <c r="D187">
        <v>1</v>
      </c>
      <c r="E187">
        <v>29</v>
      </c>
      <c r="F187">
        <v>20</v>
      </c>
      <c r="G187" s="5">
        <v>527</v>
      </c>
      <c r="H187">
        <f t="shared" ca="1" si="840"/>
        <v>4.5</v>
      </c>
      <c r="I187">
        <f t="shared" ca="1" si="841"/>
        <v>13</v>
      </c>
      <c r="J187">
        <f t="shared" ca="1" si="842"/>
        <v>7.3840277777777752</v>
      </c>
      <c r="K187">
        <f t="shared" ca="1" si="843"/>
        <v>-3.6717013888888852</v>
      </c>
      <c r="L187">
        <f t="shared" ca="1" si="844"/>
        <v>7.3840277777777752</v>
      </c>
      <c r="M187">
        <f t="shared" ca="1" si="845"/>
        <v>0</v>
      </c>
      <c r="N187">
        <f t="shared" ca="1" si="846"/>
        <v>0.46805428863095999</v>
      </c>
      <c r="O187">
        <f t="shared" ca="1" si="847"/>
        <v>270.50849999999951</v>
      </c>
      <c r="P187">
        <f t="shared" ca="1" si="848"/>
        <v>258.41249999999951</v>
      </c>
      <c r="Q187">
        <f t="shared" ca="1" si="849"/>
        <v>270.45395817395502</v>
      </c>
      <c r="R187">
        <f t="shared" ca="1" si="850"/>
        <v>46</v>
      </c>
      <c r="S187">
        <f t="shared" ca="1" si="851"/>
        <v>0</v>
      </c>
      <c r="T187">
        <f t="shared" ca="1" si="852"/>
        <v>0.34400663361823303</v>
      </c>
      <c r="U187">
        <f t="shared" ca="1" si="853"/>
        <v>-1</v>
      </c>
      <c r="V187">
        <f t="shared" ca="1" si="854"/>
        <v>1</v>
      </c>
      <c r="W187">
        <f t="shared" ca="1" si="855"/>
        <v>0.34400663361823303</v>
      </c>
      <c r="X187">
        <f t="shared" ca="1" si="856"/>
        <v>1.93333333333333</v>
      </c>
      <c r="Y187">
        <f t="shared" ca="1" si="857"/>
        <v>2.5666666666666647</v>
      </c>
      <c r="Z187">
        <f t="shared" ca="1" si="858"/>
        <v>2.8444444444444397</v>
      </c>
      <c r="AA187">
        <f t="shared" ca="1" si="859"/>
        <v>-1.7426290241444051E-15</v>
      </c>
      <c r="AB187">
        <f t="shared" ca="1" si="860"/>
        <v>-0.23113851615272052</v>
      </c>
      <c r="AC187">
        <f t="shared" ca="1" si="861"/>
        <v>-0.78295969056675252</v>
      </c>
      <c r="AD187">
        <f t="shared" ca="1" si="862"/>
        <v>-2.6634664484423549</v>
      </c>
      <c r="AE187">
        <f t="shared" ca="1" si="863"/>
        <v>-0.82763131219794106</v>
      </c>
      <c r="AF187">
        <f t="shared" ca="1" si="864"/>
        <v>-3.32626797699313</v>
      </c>
      <c r="AG187">
        <f t="shared" ca="1" si="865"/>
        <v>-2.7868143311762135E-16</v>
      </c>
      <c r="AH187">
        <f t="shared" ca="1" si="866"/>
        <v>-1.891014680218315</v>
      </c>
      <c r="AI187">
        <f t="shared" ca="1" si="867"/>
        <v>2.629997921126577E-6</v>
      </c>
      <c r="AJ187">
        <f t="shared" ca="1" si="868"/>
        <v>317.14750586698602</v>
      </c>
      <c r="AK187">
        <f t="shared" ca="1" si="869"/>
        <v>14.75</v>
      </c>
      <c r="AL187">
        <f t="shared" ca="1" si="870"/>
        <v>15.26416030501375</v>
      </c>
      <c r="AM187">
        <f t="shared" ca="1" si="871"/>
        <v>6.5004077417782753</v>
      </c>
      <c r="AN187">
        <f t="shared" ca="1" si="872"/>
        <v>7.25</v>
      </c>
      <c r="AO187">
        <f t="shared" ca="1" si="873"/>
        <v>7.0652475842498497</v>
      </c>
      <c r="AP187">
        <f t="shared" ca="1" si="874"/>
        <v>1.2236067977499741</v>
      </c>
      <c r="AQ187">
        <f t="shared" ca="1" si="875"/>
        <v>0.61180339887498447</v>
      </c>
      <c r="AR187">
        <f t="shared" ca="1" si="876"/>
        <v>0.61180339887498447</v>
      </c>
      <c r="AS187">
        <f t="shared" ca="1" si="877"/>
        <v>0.30590169943749451</v>
      </c>
      <c r="AT187">
        <f t="shared" ca="1" si="878"/>
        <v>0.30590169943749451</v>
      </c>
      <c r="AU187">
        <f t="shared" ca="1" si="879"/>
        <v>0.15295084971874701</v>
      </c>
      <c r="AV187">
        <f t="shared" ca="1" si="880"/>
        <v>0.15295084971874701</v>
      </c>
      <c r="AW187">
        <f t="shared" ca="1" si="881"/>
        <v>1.0549999999999999</v>
      </c>
      <c r="AX187">
        <f t="shared" ca="1" si="882"/>
        <v>15958.015286358539</v>
      </c>
      <c r="AY187">
        <f t="shared" ca="1" si="883"/>
        <v>1.323248422271615</v>
      </c>
      <c r="AZ187">
        <f t="shared" ca="1" si="884"/>
        <v>11.776801865444504</v>
      </c>
      <c r="BA187">
        <f t="shared" ca="1" si="885"/>
        <v>17.421434427168986</v>
      </c>
      <c r="BB187">
        <f t="shared" ca="1" si="886"/>
        <v>87.603028072145293</v>
      </c>
      <c r="BC187">
        <f t="shared" ca="1" si="887"/>
        <v>41.677701912901355</v>
      </c>
      <c r="BD187">
        <f t="shared" ca="1" si="888"/>
        <v>0</v>
      </c>
      <c r="BE187">
        <f t="shared" ca="1" si="889"/>
        <v>0</v>
      </c>
      <c r="BF187">
        <f t="shared" ca="1" si="890"/>
        <v>0</v>
      </c>
      <c r="BG187">
        <f t="shared" ca="1" si="891"/>
        <v>0</v>
      </c>
      <c r="BH187">
        <f t="shared" ca="1" si="892"/>
        <v>4.2355262349845999</v>
      </c>
      <c r="BI187">
        <f t="shared" ca="1" si="893"/>
        <v>0</v>
      </c>
      <c r="BJ187">
        <f t="shared" ca="1" si="894"/>
        <v>0</v>
      </c>
      <c r="BK187">
        <f t="shared" ca="1" si="895"/>
        <v>0</v>
      </c>
      <c r="BL187">
        <f t="shared" ca="1" si="896"/>
        <v>0</v>
      </c>
      <c r="BM187">
        <f t="shared" ca="1" si="897"/>
        <v>9.5593873519940509</v>
      </c>
      <c r="BN187">
        <f t="shared" ca="1" si="898"/>
        <v>9.7988709599771848</v>
      </c>
      <c r="BO187">
        <f t="shared" ca="1" si="899"/>
        <v>12.542288735873029</v>
      </c>
      <c r="BP187">
        <f t="shared" ca="1" si="900"/>
        <v>9.2383767966563806</v>
      </c>
      <c r="BQ187">
        <f t="shared" ca="1" si="901"/>
        <v>58.250055153417946</v>
      </c>
      <c r="BR187">
        <f t="shared" ca="1" si="902"/>
        <v>0</v>
      </c>
      <c r="BS187">
        <f t="shared" ca="1" si="903"/>
        <v>0</v>
      </c>
      <c r="BT187">
        <f t="shared" ca="1" si="904"/>
        <v>0</v>
      </c>
      <c r="BU187">
        <f t="shared" ca="1" si="905"/>
        <v>2.9469788426815349</v>
      </c>
      <c r="BV187">
        <f t="shared" ca="1" si="906"/>
        <v>19.358258311971234</v>
      </c>
      <c r="BW187">
        <f t="shared" ca="1" si="907"/>
        <v>6.4968596843159396</v>
      </c>
      <c r="BX187">
        <f t="shared" ca="1" si="908"/>
        <v>0</v>
      </c>
      <c r="BY187">
        <f t="shared" ca="1" si="909"/>
        <v>0</v>
      </c>
      <c r="BZ187">
        <f t="shared" ca="1" si="910"/>
        <v>0</v>
      </c>
      <c r="CA187">
        <f t="shared" ca="1" si="911"/>
        <v>41.677701912901355</v>
      </c>
      <c r="CB187">
        <f t="shared" ca="1" si="912"/>
        <v>0</v>
      </c>
      <c r="CC187">
        <f t="shared" ca="1" si="913"/>
        <v>0</v>
      </c>
      <c r="CD187">
        <f t="shared" ca="1" si="914"/>
        <v>0</v>
      </c>
      <c r="CE187">
        <f t="shared" ca="1" si="915"/>
        <v>6.4968596843159396</v>
      </c>
      <c r="CF187">
        <f t="shared" ca="1" si="916"/>
        <v>0</v>
      </c>
      <c r="CG187">
        <f t="shared" ca="1" si="917"/>
        <v>2.9469788426815349</v>
      </c>
      <c r="CH187">
        <f t="shared" ca="1" si="918"/>
        <v>31.695085317503249</v>
      </c>
      <c r="CI187">
        <f t="shared" ca="1" si="919"/>
        <v>0</v>
      </c>
      <c r="CJ187">
        <f t="shared" ca="1" si="920"/>
        <v>4.2355262349845999</v>
      </c>
      <c r="CK187">
        <f t="shared" ca="1" si="921"/>
        <v>0</v>
      </c>
      <c r="CL187">
        <f t="shared" ca="1" si="922"/>
        <v>0</v>
      </c>
      <c r="CM187">
        <f t="shared" ca="1" si="923"/>
        <v>27.64</v>
      </c>
      <c r="CN187">
        <f t="shared" ca="1" si="924"/>
        <v>34.514838563977051</v>
      </c>
      <c r="CO187">
        <f t="shared" ca="1" si="925"/>
        <v>0</v>
      </c>
      <c r="CP187">
        <f t="shared" ca="1" si="926"/>
        <v>0</v>
      </c>
      <c r="CQ187">
        <f t="shared" ca="1" si="927"/>
        <v>35.964960187893055</v>
      </c>
      <c r="CR187">
        <f t="shared" ca="1" si="928"/>
        <v>0</v>
      </c>
      <c r="CS187">
        <f t="shared" ca="1" si="929"/>
        <v>0</v>
      </c>
      <c r="CT187">
        <f t="shared" ca="1" si="930"/>
        <v>0</v>
      </c>
      <c r="CU187">
        <f t="shared" ca="1" si="931"/>
        <v>0</v>
      </c>
      <c r="CV187">
        <f t="shared" ca="1" si="932"/>
        <v>0</v>
      </c>
      <c r="CW187">
        <f t="shared" ca="1" si="933"/>
        <v>0</v>
      </c>
      <c r="CX187">
        <f t="shared" ca="1" si="934"/>
        <v>16.572353240516549</v>
      </c>
      <c r="CY187">
        <f t="shared" ca="1" si="935"/>
        <v>87.053030045351051</v>
      </c>
      <c r="CZ187">
        <f t="shared" ca="1" si="936"/>
        <v>0</v>
      </c>
      <c r="DA187">
        <f t="shared" ca="1" si="937"/>
        <v>0</v>
      </c>
      <c r="DB187">
        <f t="shared" ca="1" si="938"/>
        <v>0</v>
      </c>
      <c r="DC187">
        <f t="shared" ca="1" si="939"/>
        <v>-2.76677579365079</v>
      </c>
      <c r="DD187">
        <f t="shared" ca="1" si="940"/>
        <v>-2.0779513888888852</v>
      </c>
      <c r="DE187">
        <f t="shared" ca="1" si="941"/>
        <v>0</v>
      </c>
      <c r="DF187">
        <f t="shared" ca="1" si="942"/>
        <v>-9.8761848072562</v>
      </c>
      <c r="DG187">
        <f t="shared" ca="1" si="943"/>
        <v>-5.2071180555555543</v>
      </c>
      <c r="DH187">
        <f t="shared" ca="1" si="944"/>
        <v>0</v>
      </c>
      <c r="DI187">
        <f t="shared" ca="1" si="945"/>
        <v>1</v>
      </c>
      <c r="DJ187">
        <f t="shared" ca="1" si="946"/>
        <v>7</v>
      </c>
      <c r="DK187">
        <f t="shared" ca="1" si="947"/>
        <v>3</v>
      </c>
      <c r="DL187">
        <f t="shared" ca="1" si="948"/>
        <v>1</v>
      </c>
      <c r="DM187">
        <f t="shared" ca="1" si="949"/>
        <v>0.5</v>
      </c>
      <c r="DN187">
        <f t="shared" ca="1" si="950"/>
        <v>0</v>
      </c>
      <c r="DO187">
        <f t="shared" ca="1" si="951"/>
        <v>0.5</v>
      </c>
      <c r="DP187">
        <f t="shared" ca="1" si="952"/>
        <v>0</v>
      </c>
      <c r="DQ187">
        <f t="shared" ca="1" si="953"/>
        <v>0</v>
      </c>
      <c r="DR187">
        <f t="shared" ca="1" si="954"/>
        <v>0</v>
      </c>
      <c r="DS187">
        <f t="shared" ca="1" si="955"/>
        <v>0</v>
      </c>
      <c r="DT187">
        <f t="shared" ca="1" si="956"/>
        <v>1</v>
      </c>
      <c r="DU187">
        <f t="shared" ca="1" si="957"/>
        <v>2.5</v>
      </c>
      <c r="DV187">
        <f t="shared" ca="1" si="958"/>
        <v>2</v>
      </c>
      <c r="DW187">
        <f t="shared" ca="1" si="959"/>
        <v>0.5</v>
      </c>
      <c r="DX187">
        <f t="shared" ca="1" si="960"/>
        <v>0</v>
      </c>
      <c r="DY187">
        <f t="shared" ca="1" si="961"/>
        <v>0.5</v>
      </c>
      <c r="DZ187">
        <f t="shared" ca="1" si="962"/>
        <v>0.5</v>
      </c>
      <c r="EA187">
        <f t="shared" ca="1" si="963"/>
        <v>-4.4655999999999896</v>
      </c>
      <c r="EB187">
        <f t="shared" ca="1" si="964"/>
        <v>23.87959999999995</v>
      </c>
      <c r="EC187">
        <f t="shared" ca="1" si="965"/>
        <v>0</v>
      </c>
      <c r="ED187">
        <f t="shared" ca="1" si="966"/>
        <v>0</v>
      </c>
      <c r="EE187">
        <f t="shared" ca="1" si="967"/>
        <v>0</v>
      </c>
      <c r="EF187">
        <f t="shared" ca="1" si="968"/>
        <v>0</v>
      </c>
      <c r="EG187">
        <f t="shared" ca="1" si="969"/>
        <v>0</v>
      </c>
      <c r="EH187">
        <f t="shared" ca="1" si="970"/>
        <v>0</v>
      </c>
      <c r="EI187">
        <f t="shared" ca="1" si="971"/>
        <v>0</v>
      </c>
      <c r="EJ187">
        <f t="shared" ca="1" si="972"/>
        <v>0</v>
      </c>
      <c r="EK187">
        <f t="shared" ca="1" si="973"/>
        <v>0</v>
      </c>
      <c r="EL187">
        <f t="shared" ca="1" si="974"/>
        <v>0</v>
      </c>
      <c r="EM187">
        <f t="shared" ca="1" si="975"/>
        <v>0</v>
      </c>
      <c r="EN187">
        <f t="shared" ca="1" si="976"/>
        <v>0</v>
      </c>
      <c r="EO187">
        <f t="shared" ca="1" si="977"/>
        <v>0</v>
      </c>
      <c r="EP187">
        <f t="shared" ca="1" si="978"/>
        <v>0</v>
      </c>
      <c r="EQ187">
        <f t="shared" ca="1" si="979"/>
        <v>0</v>
      </c>
      <c r="ER187">
        <f t="shared" ca="1" si="980"/>
        <v>0</v>
      </c>
      <c r="ES187">
        <f t="shared" ca="1" si="981"/>
        <v>0</v>
      </c>
      <c r="ET187">
        <f t="shared" ca="1" si="982"/>
        <v>0</v>
      </c>
      <c r="EU187">
        <f t="shared" ca="1" si="983"/>
        <v>0</v>
      </c>
      <c r="EV187">
        <f t="shared" ca="1" si="984"/>
        <v>0</v>
      </c>
      <c r="EW187">
        <f t="shared" ca="1" si="985"/>
        <v>0</v>
      </c>
      <c r="EX187">
        <f t="shared" ca="1" si="986"/>
        <v>0</v>
      </c>
      <c r="EY187">
        <f t="shared" ca="1" si="987"/>
        <v>0</v>
      </c>
      <c r="EZ187">
        <f t="shared" ca="1" si="988"/>
        <v>0</v>
      </c>
      <c r="FA187">
        <f t="shared" ca="1" si="989"/>
        <v>0</v>
      </c>
      <c r="FB187">
        <f t="shared" ca="1" si="990"/>
        <v>0</v>
      </c>
      <c r="FC187">
        <f t="shared" ca="1" si="991"/>
        <v>0</v>
      </c>
      <c r="FD187">
        <f t="shared" ca="1" si="992"/>
        <v>0</v>
      </c>
      <c r="FE187">
        <f t="shared" ca="1" si="993"/>
        <v>0</v>
      </c>
      <c r="FF187">
        <f t="shared" ca="1" si="994"/>
        <v>0</v>
      </c>
      <c r="FG187">
        <f t="shared" ca="1" si="995"/>
        <v>0</v>
      </c>
      <c r="FH187">
        <f t="shared" ca="1" si="996"/>
        <v>0</v>
      </c>
      <c r="FI187">
        <f t="shared" ca="1" si="997"/>
        <v>0</v>
      </c>
      <c r="FJ187">
        <f t="shared" ca="1" si="998"/>
        <v>0</v>
      </c>
      <c r="FK187">
        <f t="shared" ca="1" si="999"/>
        <v>0</v>
      </c>
      <c r="FL187">
        <f t="shared" ca="1" si="1000"/>
        <v>0</v>
      </c>
      <c r="FM187">
        <f t="shared" ca="1" si="1001"/>
        <v>0</v>
      </c>
      <c r="FN187">
        <f t="shared" ca="1" si="1002"/>
        <v>0</v>
      </c>
      <c r="FO187">
        <f t="shared" ca="1" si="1003"/>
        <v>0</v>
      </c>
      <c r="FP187">
        <f t="shared" ca="1" si="1004"/>
        <v>0</v>
      </c>
      <c r="FQ187">
        <f t="shared" ca="1" si="1005"/>
        <v>0</v>
      </c>
      <c r="FR187">
        <f t="shared" ca="1" si="1006"/>
        <v>0</v>
      </c>
      <c r="FS187">
        <f t="shared" ca="1" si="1007"/>
        <v>0</v>
      </c>
      <c r="FT187">
        <f t="shared" ca="1" si="1008"/>
        <v>0</v>
      </c>
      <c r="FU187">
        <f t="shared" ca="1" si="1009"/>
        <v>1.5</v>
      </c>
      <c r="FV187">
        <f t="shared" ca="1" si="1010"/>
        <v>0</v>
      </c>
      <c r="FW187">
        <f t="shared" ca="1" si="1011"/>
        <v>0</v>
      </c>
      <c r="FX187">
        <f t="shared" ca="1" si="1012"/>
        <v>0</v>
      </c>
      <c r="FY187">
        <f t="shared" ca="1" si="1013"/>
        <v>0</v>
      </c>
      <c r="FZ187">
        <f t="shared" ca="1" si="1014"/>
        <v>0</v>
      </c>
      <c r="GA187">
        <f t="shared" ca="1" si="1015"/>
        <v>0</v>
      </c>
      <c r="GB187">
        <f t="shared" ca="1" si="1016"/>
        <v>0</v>
      </c>
      <c r="GC187">
        <f t="shared" ca="1" si="1017"/>
        <v>0</v>
      </c>
      <c r="GD187">
        <f t="shared" ca="1" si="1018"/>
        <v>0</v>
      </c>
      <c r="GE187">
        <f t="shared" ca="1" si="1019"/>
        <v>0</v>
      </c>
      <c r="GF187">
        <f t="shared" ca="1" si="1020"/>
        <v>0</v>
      </c>
      <c r="GG187">
        <f t="shared" ca="1" si="1021"/>
        <v>0</v>
      </c>
      <c r="GH187">
        <f t="shared" ca="1" si="1022"/>
        <v>0</v>
      </c>
      <c r="GI187">
        <f t="shared" ca="1" si="1023"/>
        <v>0</v>
      </c>
      <c r="GJ187">
        <f t="shared" ca="1" si="1024"/>
        <v>0</v>
      </c>
      <c r="GK187">
        <f t="shared" ca="1" si="1025"/>
        <v>0</v>
      </c>
      <c r="GL187">
        <f t="shared" ca="1" si="1026"/>
        <v>0</v>
      </c>
      <c r="GM187">
        <f t="shared" ca="1" si="1027"/>
        <v>0</v>
      </c>
      <c r="GN187">
        <f t="shared" ca="1" si="1028"/>
        <v>0</v>
      </c>
      <c r="GO187">
        <f t="shared" ca="1" si="1029"/>
        <v>0</v>
      </c>
      <c r="GP187">
        <f t="shared" ca="1" si="1030"/>
        <v>0</v>
      </c>
      <c r="GQ187">
        <f t="shared" ca="1" si="1031"/>
        <v>0</v>
      </c>
      <c r="GR187">
        <f t="shared" ca="1" si="1032"/>
        <v>0</v>
      </c>
      <c r="GS187">
        <f t="shared" ca="1" si="1033"/>
        <v>0</v>
      </c>
      <c r="GT187">
        <f t="shared" ca="1" si="1034"/>
        <v>0</v>
      </c>
      <c r="GU187">
        <f t="shared" ca="1" si="1035"/>
        <v>0</v>
      </c>
      <c r="GV187">
        <f t="shared" ca="1" si="1036"/>
        <v>0</v>
      </c>
      <c r="GW187">
        <f t="shared" ca="1" si="1037"/>
        <v>0</v>
      </c>
      <c r="GX187">
        <f t="shared" ca="1" si="1038"/>
        <v>0</v>
      </c>
      <c r="GY187">
        <f t="shared" ca="1" si="1039"/>
        <v>1</v>
      </c>
      <c r="GZ187">
        <f t="shared" ca="1" si="1040"/>
        <v>0</v>
      </c>
      <c r="HA187">
        <f t="shared" ca="1" si="1041"/>
        <v>0</v>
      </c>
      <c r="HB187">
        <f t="shared" ca="1" si="1042"/>
        <v>0</v>
      </c>
      <c r="HC187">
        <f t="shared" ca="1" si="1043"/>
        <v>0</v>
      </c>
      <c r="HD187">
        <f t="shared" ca="1" si="1044"/>
        <v>0</v>
      </c>
      <c r="HE187">
        <f t="shared" ca="1" si="1045"/>
        <v>0</v>
      </c>
      <c r="HF187">
        <f t="shared" ca="1" si="1046"/>
        <v>0</v>
      </c>
      <c r="HG187">
        <f t="shared" ca="1" si="1047"/>
        <v>0</v>
      </c>
      <c r="HH187">
        <f t="shared" ca="1" si="1048"/>
        <v>0</v>
      </c>
      <c r="HI187">
        <f t="shared" ca="1" si="1049"/>
        <v>0</v>
      </c>
    </row>
    <row r="188" spans="2:217" x14ac:dyDescent="0.2">
      <c r="B188" s="2">
        <v>45413</v>
      </c>
      <c r="C188">
        <v>2</v>
      </c>
      <c r="D188">
        <v>1</v>
      </c>
      <c r="E188">
        <v>29</v>
      </c>
      <c r="F188">
        <v>17</v>
      </c>
      <c r="G188" s="5">
        <v>319</v>
      </c>
      <c r="H188">
        <f t="shared" ca="1" si="840"/>
        <v>5</v>
      </c>
      <c r="I188">
        <f t="shared" ca="1" si="841"/>
        <v>10</v>
      </c>
      <c r="J188">
        <f t="shared" ca="1" si="842"/>
        <v>7.1416666666666595</v>
      </c>
      <c r="K188">
        <f t="shared" ca="1" si="843"/>
        <v>-3.19078798185941</v>
      </c>
      <c r="L188">
        <f t="shared" ca="1" si="844"/>
        <v>7.1416666666666595</v>
      </c>
      <c r="M188">
        <f t="shared" ca="1" si="845"/>
        <v>0</v>
      </c>
      <c r="N188">
        <f t="shared" ca="1" si="846"/>
        <v>0.49507737515346273</v>
      </c>
      <c r="O188">
        <f t="shared" ca="1" si="847"/>
        <v>294.97666666666566</v>
      </c>
      <c r="P188">
        <f t="shared" ca="1" si="848"/>
        <v>285.56866666666662</v>
      </c>
      <c r="Q188">
        <f t="shared" ca="1" si="849"/>
        <v>294.91726168527333</v>
      </c>
      <c r="R188">
        <f t="shared" ca="1" si="850"/>
        <v>46.666666666666664</v>
      </c>
      <c r="S188">
        <f t="shared" ca="1" si="851"/>
        <v>0</v>
      </c>
      <c r="T188">
        <f t="shared" ca="1" si="852"/>
        <v>0.34409749801784467</v>
      </c>
      <c r="U188">
        <f t="shared" ca="1" si="853"/>
        <v>-1</v>
      </c>
      <c r="V188">
        <f t="shared" ca="1" si="854"/>
        <v>1</v>
      </c>
      <c r="W188">
        <f t="shared" ca="1" si="855"/>
        <v>0.34409749801784467</v>
      </c>
      <c r="X188">
        <f t="shared" ca="1" si="856"/>
        <v>1.8769230769230767</v>
      </c>
      <c r="Y188">
        <f t="shared" ca="1" si="857"/>
        <v>2.5333333333333332</v>
      </c>
      <c r="Z188">
        <f t="shared" ca="1" si="858"/>
        <v>2.8153846153846129</v>
      </c>
      <c r="AA188">
        <f t="shared" ca="1" si="859"/>
        <v>3.3670689534695999</v>
      </c>
      <c r="AB188">
        <f t="shared" ca="1" si="860"/>
        <v>-0.23654267936163767</v>
      </c>
      <c r="AC188">
        <f t="shared" ca="1" si="861"/>
        <v>-0.66490782033488871</v>
      </c>
      <c r="AD188">
        <f t="shared" ca="1" si="862"/>
        <v>-2.4980480723750733</v>
      </c>
      <c r="AE188">
        <f t="shared" ca="1" si="863"/>
        <v>-0.72721198026700007</v>
      </c>
      <c r="AF188">
        <f t="shared" ca="1" si="864"/>
        <v>-3.312310309085813</v>
      </c>
      <c r="AG188">
        <f t="shared" ca="1" si="865"/>
        <v>6.0380504449926973E-6</v>
      </c>
      <c r="AH188">
        <f t="shared" ca="1" si="866"/>
        <v>-1.8935604872362333</v>
      </c>
      <c r="AI188">
        <f t="shared" ca="1" si="867"/>
        <v>7.0833267783380273E-7</v>
      </c>
      <c r="AJ188">
        <f t="shared" ca="1" si="868"/>
        <v>371.12603821693136</v>
      </c>
      <c r="AK188">
        <f t="shared" ca="1" si="869"/>
        <v>12.591167563965399</v>
      </c>
      <c r="AL188">
        <f t="shared" ca="1" si="870"/>
        <v>12.910487717181965</v>
      </c>
      <c r="AM188">
        <f t="shared" ca="1" si="871"/>
        <v>7.1729848691425344</v>
      </c>
      <c r="AN188">
        <f t="shared" ca="1" si="872"/>
        <v>6.5822645618629325</v>
      </c>
      <c r="AO188">
        <f t="shared" ca="1" si="873"/>
        <v>5.8985809175831827</v>
      </c>
      <c r="AP188">
        <f t="shared" ca="1" si="874"/>
        <v>1.3902734644166419</v>
      </c>
      <c r="AQ188">
        <f t="shared" ca="1" si="875"/>
        <v>0.77847006554165254</v>
      </c>
      <c r="AR188">
        <f t="shared" ca="1" si="876"/>
        <v>0.77847006554165254</v>
      </c>
      <c r="AS188">
        <f t="shared" ca="1" si="877"/>
        <v>0.47476779962499333</v>
      </c>
      <c r="AT188">
        <f t="shared" ca="1" si="878"/>
        <v>0.47476779962499333</v>
      </c>
      <c r="AU188">
        <f t="shared" ca="1" si="879"/>
        <v>0.29878418305208065</v>
      </c>
      <c r="AV188">
        <f t="shared" ca="1" si="880"/>
        <v>0.29878418305208065</v>
      </c>
      <c r="AW188">
        <f t="shared" ca="1" si="881"/>
        <v>0.74333333333333329</v>
      </c>
      <c r="AX188">
        <f t="shared" ca="1" si="882"/>
        <v>30881.343233394116</v>
      </c>
      <c r="AY188">
        <f t="shared" ca="1" si="883"/>
        <v>1.8647604852849267</v>
      </c>
      <c r="AZ188">
        <f t="shared" ca="1" si="884"/>
        <v>13.579463283375041</v>
      </c>
      <c r="BA188">
        <f t="shared" ca="1" si="885"/>
        <v>21.627394847889423</v>
      </c>
      <c r="BB188">
        <f t="shared" ca="1" si="886"/>
        <v>89.428904639710723</v>
      </c>
      <c r="BC188">
        <f t="shared" ca="1" si="887"/>
        <v>45.673808600445035</v>
      </c>
      <c r="BD188">
        <f t="shared" ca="1" si="888"/>
        <v>2.16561989477198</v>
      </c>
      <c r="BE188">
        <f t="shared" ca="1" si="889"/>
        <v>0</v>
      </c>
      <c r="BF188">
        <f t="shared" ca="1" si="890"/>
        <v>0</v>
      </c>
      <c r="BG188">
        <f t="shared" ca="1" si="891"/>
        <v>0</v>
      </c>
      <c r="BH188">
        <f t="shared" ca="1" si="892"/>
        <v>4.2355262349845999</v>
      </c>
      <c r="BI188">
        <f t="shared" ca="1" si="893"/>
        <v>0</v>
      </c>
      <c r="BJ188">
        <f t="shared" ca="1" si="894"/>
        <v>0</v>
      </c>
      <c r="BK188">
        <f t="shared" ca="1" si="895"/>
        <v>0</v>
      </c>
      <c r="BL188">
        <f t="shared" ca="1" si="896"/>
        <v>0</v>
      </c>
      <c r="BM188">
        <f t="shared" ca="1" si="897"/>
        <v>14.098976984547667</v>
      </c>
      <c r="BN188">
        <f t="shared" ca="1" si="898"/>
        <v>8.1587442211736132</v>
      </c>
      <c r="BO188">
        <f t="shared" ca="1" si="899"/>
        <v>4.5960009429061026</v>
      </c>
      <c r="BP188">
        <f t="shared" ca="1" si="900"/>
        <v>10.271193532948219</v>
      </c>
      <c r="BQ188">
        <f t="shared" ca="1" si="901"/>
        <v>58.590805691174374</v>
      </c>
      <c r="BR188">
        <f t="shared" ca="1" si="902"/>
        <v>3.5908161429765002</v>
      </c>
      <c r="BS188">
        <f t="shared" ca="1" si="903"/>
        <v>0</v>
      </c>
      <c r="BT188">
        <f t="shared" ca="1" si="904"/>
        <v>0</v>
      </c>
      <c r="BU188">
        <f t="shared" ca="1" si="905"/>
        <v>0</v>
      </c>
      <c r="BV188">
        <f t="shared" ca="1" si="906"/>
        <v>6.7335479729690944</v>
      </c>
      <c r="BW188">
        <f t="shared" ca="1" si="907"/>
        <v>4.3312397895439601</v>
      </c>
      <c r="BX188">
        <f t="shared" ca="1" si="908"/>
        <v>15.953460815113333</v>
      </c>
      <c r="BY188">
        <f t="shared" ca="1" si="909"/>
        <v>0</v>
      </c>
      <c r="BZ188">
        <f t="shared" ca="1" si="910"/>
        <v>0</v>
      </c>
      <c r="CA188">
        <f t="shared" ca="1" si="911"/>
        <v>45.673808600445035</v>
      </c>
      <c r="CB188">
        <f t="shared" ca="1" si="912"/>
        <v>0</v>
      </c>
      <c r="CC188">
        <f t="shared" ca="1" si="913"/>
        <v>0</v>
      </c>
      <c r="CD188">
        <f t="shared" ca="1" si="914"/>
        <v>0</v>
      </c>
      <c r="CE188">
        <f t="shared" ca="1" si="915"/>
        <v>4.3312397895439601</v>
      </c>
      <c r="CF188">
        <f t="shared" ca="1" si="916"/>
        <v>2.16561989477198</v>
      </c>
      <c r="CG188">
        <f t="shared" ca="1" si="917"/>
        <v>0</v>
      </c>
      <c r="CH188">
        <f t="shared" ca="1" si="918"/>
        <v>15.103882764507432</v>
      </c>
      <c r="CI188">
        <f t="shared" ca="1" si="919"/>
        <v>14.098976984547667</v>
      </c>
      <c r="CJ188">
        <f t="shared" ca="1" si="920"/>
        <v>4.2355262349845999</v>
      </c>
      <c r="CK188">
        <f t="shared" ca="1" si="921"/>
        <v>3.5908161429765002</v>
      </c>
      <c r="CL188">
        <f t="shared" ca="1" si="922"/>
        <v>0</v>
      </c>
      <c r="CM188">
        <f t="shared" ca="1" si="923"/>
        <v>27.64</v>
      </c>
      <c r="CN188">
        <f t="shared" ca="1" si="924"/>
        <v>36.32180644561123</v>
      </c>
      <c r="CO188">
        <f t="shared" ca="1" si="925"/>
        <v>0</v>
      </c>
      <c r="CP188">
        <f t="shared" ca="1" si="926"/>
        <v>0</v>
      </c>
      <c r="CQ188">
        <f t="shared" ca="1" si="927"/>
        <v>39.961066875436735</v>
      </c>
      <c r="CR188">
        <f t="shared" ca="1" si="928"/>
        <v>0</v>
      </c>
      <c r="CS188">
        <f t="shared" ca="1" si="929"/>
        <v>0</v>
      </c>
      <c r="CT188">
        <f t="shared" ca="1" si="930"/>
        <v>0</v>
      </c>
      <c r="CU188">
        <f t="shared" ca="1" si="931"/>
        <v>0</v>
      </c>
      <c r="CV188">
        <f t="shared" ca="1" si="932"/>
        <v>0</v>
      </c>
      <c r="CW188">
        <f t="shared" ca="1" si="933"/>
        <v>0</v>
      </c>
      <c r="CX188">
        <f t="shared" ca="1" si="934"/>
        <v>12.916997090729302</v>
      </c>
      <c r="CY188">
        <f t="shared" ca="1" si="935"/>
        <v>65.943521589191207</v>
      </c>
      <c r="CZ188">
        <f t="shared" ca="1" si="936"/>
        <v>0</v>
      </c>
      <c r="DA188">
        <f t="shared" ca="1" si="937"/>
        <v>0</v>
      </c>
      <c r="DB188">
        <f t="shared" ca="1" si="938"/>
        <v>-0.34704475308641669</v>
      </c>
      <c r="DC188">
        <f t="shared" ca="1" si="939"/>
        <v>-2.7712853521038032</v>
      </c>
      <c r="DD188">
        <f t="shared" ca="1" si="940"/>
        <v>0</v>
      </c>
      <c r="DE188">
        <f t="shared" ca="1" si="941"/>
        <v>-1.7443572058453001</v>
      </c>
      <c r="DF188">
        <f t="shared" ca="1" si="942"/>
        <v>0</v>
      </c>
      <c r="DG188">
        <f t="shared" ca="1" si="943"/>
        <v>-5.2752787226001496</v>
      </c>
      <c r="DH188">
        <f t="shared" ca="1" si="944"/>
        <v>0</v>
      </c>
      <c r="DI188">
        <f t="shared" ca="1" si="945"/>
        <v>0.69696969696969691</v>
      </c>
      <c r="DJ188">
        <f t="shared" ca="1" si="946"/>
        <v>7.666666666666667</v>
      </c>
      <c r="DK188">
        <f t="shared" ca="1" si="947"/>
        <v>3</v>
      </c>
      <c r="DL188">
        <f t="shared" ca="1" si="948"/>
        <v>1</v>
      </c>
      <c r="DM188">
        <f t="shared" ca="1" si="949"/>
        <v>0</v>
      </c>
      <c r="DN188">
        <f t="shared" ca="1" si="950"/>
        <v>0</v>
      </c>
      <c r="DO188">
        <f t="shared" ca="1" si="951"/>
        <v>0</v>
      </c>
      <c r="DP188">
        <f t="shared" ca="1" si="952"/>
        <v>0.66666666666666663</v>
      </c>
      <c r="DQ188">
        <f t="shared" ca="1" si="953"/>
        <v>0</v>
      </c>
      <c r="DR188">
        <f t="shared" ca="1" si="954"/>
        <v>0.66666666666666663</v>
      </c>
      <c r="DS188">
        <f t="shared" ca="1" si="955"/>
        <v>0</v>
      </c>
      <c r="DT188">
        <f t="shared" ca="1" si="956"/>
        <v>1</v>
      </c>
      <c r="DU188">
        <f t="shared" ca="1" si="957"/>
        <v>2.6666666666666665</v>
      </c>
      <c r="DV188">
        <f t="shared" ca="1" si="958"/>
        <v>2</v>
      </c>
      <c r="DW188">
        <f t="shared" ca="1" si="959"/>
        <v>0</v>
      </c>
      <c r="DX188">
        <f t="shared" ca="1" si="960"/>
        <v>0</v>
      </c>
      <c r="DY188">
        <f t="shared" ca="1" si="961"/>
        <v>0</v>
      </c>
      <c r="DZ188">
        <f t="shared" ca="1" si="962"/>
        <v>0.66666666666666663</v>
      </c>
      <c r="EA188">
        <f t="shared" ca="1" si="963"/>
        <v>-4.9672999999999901</v>
      </c>
      <c r="EB188">
        <f t="shared" ca="1" si="964"/>
        <v>25.799433333333337</v>
      </c>
      <c r="EC188">
        <f t="shared" ca="1" si="965"/>
        <v>0</v>
      </c>
      <c r="ED188">
        <f t="shared" ca="1" si="966"/>
        <v>0</v>
      </c>
      <c r="EE188">
        <f t="shared" ca="1" si="967"/>
        <v>0</v>
      </c>
      <c r="EF188">
        <f t="shared" ca="1" si="968"/>
        <v>0</v>
      </c>
      <c r="EG188">
        <f t="shared" ca="1" si="969"/>
        <v>0</v>
      </c>
      <c r="EH188">
        <f t="shared" ca="1" si="970"/>
        <v>0</v>
      </c>
      <c r="EI188">
        <f t="shared" ca="1" si="971"/>
        <v>0</v>
      </c>
      <c r="EJ188">
        <f t="shared" ca="1" si="972"/>
        <v>0</v>
      </c>
      <c r="EK188">
        <f t="shared" ca="1" si="973"/>
        <v>0</v>
      </c>
      <c r="EL188">
        <f t="shared" ca="1" si="974"/>
        <v>0</v>
      </c>
      <c r="EM188">
        <f t="shared" ca="1" si="975"/>
        <v>0</v>
      </c>
      <c r="EN188">
        <f t="shared" ca="1" si="976"/>
        <v>0</v>
      </c>
      <c r="EO188">
        <f t="shared" ca="1" si="977"/>
        <v>0</v>
      </c>
      <c r="EP188">
        <f t="shared" ca="1" si="978"/>
        <v>0</v>
      </c>
      <c r="EQ188">
        <f t="shared" ca="1" si="979"/>
        <v>0</v>
      </c>
      <c r="ER188">
        <f t="shared" ca="1" si="980"/>
        <v>0</v>
      </c>
      <c r="ES188">
        <f t="shared" ca="1" si="981"/>
        <v>0</v>
      </c>
      <c r="ET188">
        <f t="shared" ca="1" si="982"/>
        <v>0</v>
      </c>
      <c r="EU188">
        <f t="shared" ca="1" si="983"/>
        <v>0</v>
      </c>
      <c r="EV188">
        <f t="shared" ca="1" si="984"/>
        <v>0</v>
      </c>
      <c r="EW188">
        <f t="shared" ca="1" si="985"/>
        <v>0</v>
      </c>
      <c r="EX188">
        <f t="shared" ca="1" si="986"/>
        <v>0</v>
      </c>
      <c r="EY188">
        <f t="shared" ca="1" si="987"/>
        <v>0</v>
      </c>
      <c r="EZ188">
        <f t="shared" ca="1" si="988"/>
        <v>0</v>
      </c>
      <c r="FA188">
        <f t="shared" ca="1" si="989"/>
        <v>0</v>
      </c>
      <c r="FB188">
        <f t="shared" ca="1" si="990"/>
        <v>0</v>
      </c>
      <c r="FC188">
        <f t="shared" ca="1" si="991"/>
        <v>0</v>
      </c>
      <c r="FD188">
        <f t="shared" ca="1" si="992"/>
        <v>0</v>
      </c>
      <c r="FE188">
        <f t="shared" ca="1" si="993"/>
        <v>0</v>
      </c>
      <c r="FF188">
        <f t="shared" ca="1" si="994"/>
        <v>0</v>
      </c>
      <c r="FG188">
        <f t="shared" ca="1" si="995"/>
        <v>0</v>
      </c>
      <c r="FH188">
        <f t="shared" ca="1" si="996"/>
        <v>0</v>
      </c>
      <c r="FI188">
        <f t="shared" ca="1" si="997"/>
        <v>0</v>
      </c>
      <c r="FJ188">
        <f t="shared" ca="1" si="998"/>
        <v>0</v>
      </c>
      <c r="FK188">
        <f t="shared" ca="1" si="999"/>
        <v>0.66666666666666663</v>
      </c>
      <c r="FL188">
        <f t="shared" ca="1" si="1000"/>
        <v>0</v>
      </c>
      <c r="FM188">
        <f t="shared" ca="1" si="1001"/>
        <v>0.33333333333333331</v>
      </c>
      <c r="FN188">
        <f t="shared" ca="1" si="1002"/>
        <v>0</v>
      </c>
      <c r="FO188">
        <f t="shared" ca="1" si="1003"/>
        <v>0</v>
      </c>
      <c r="FP188">
        <f t="shared" ca="1" si="1004"/>
        <v>0</v>
      </c>
      <c r="FQ188">
        <f t="shared" ca="1" si="1005"/>
        <v>0</v>
      </c>
      <c r="FR188">
        <f t="shared" ca="1" si="1006"/>
        <v>0</v>
      </c>
      <c r="FS188">
        <f t="shared" ca="1" si="1007"/>
        <v>0</v>
      </c>
      <c r="FT188">
        <f t="shared" ca="1" si="1008"/>
        <v>0</v>
      </c>
      <c r="FU188">
        <f t="shared" ca="1" si="1009"/>
        <v>1.6666666666666667</v>
      </c>
      <c r="FV188">
        <f t="shared" ca="1" si="1010"/>
        <v>0</v>
      </c>
      <c r="FW188">
        <f t="shared" ca="1" si="1011"/>
        <v>0</v>
      </c>
      <c r="FX188">
        <f t="shared" ca="1" si="1012"/>
        <v>0</v>
      </c>
      <c r="FY188">
        <f t="shared" ca="1" si="1013"/>
        <v>0</v>
      </c>
      <c r="FZ188">
        <f t="shared" ca="1" si="1014"/>
        <v>0</v>
      </c>
      <c r="GA188">
        <f t="shared" ca="1" si="1015"/>
        <v>0</v>
      </c>
      <c r="GB188">
        <f t="shared" ca="1" si="1016"/>
        <v>0</v>
      </c>
      <c r="GC188">
        <f t="shared" ca="1" si="1017"/>
        <v>0</v>
      </c>
      <c r="GD188">
        <f t="shared" ca="1" si="1018"/>
        <v>0</v>
      </c>
      <c r="GE188">
        <f t="shared" ca="1" si="1019"/>
        <v>0</v>
      </c>
      <c r="GF188">
        <f t="shared" ca="1" si="1020"/>
        <v>0</v>
      </c>
      <c r="GG188">
        <f t="shared" ca="1" si="1021"/>
        <v>0</v>
      </c>
      <c r="GH188">
        <f t="shared" ca="1" si="1022"/>
        <v>0</v>
      </c>
      <c r="GI188">
        <f t="shared" ca="1" si="1023"/>
        <v>0</v>
      </c>
      <c r="GJ188">
        <f t="shared" ca="1" si="1024"/>
        <v>0</v>
      </c>
      <c r="GK188">
        <f t="shared" ca="1" si="1025"/>
        <v>0</v>
      </c>
      <c r="GL188">
        <f t="shared" ca="1" si="1026"/>
        <v>0</v>
      </c>
      <c r="GM188">
        <f t="shared" ca="1" si="1027"/>
        <v>0</v>
      </c>
      <c r="GN188">
        <f t="shared" ca="1" si="1028"/>
        <v>0</v>
      </c>
      <c r="GO188">
        <f t="shared" ca="1" si="1029"/>
        <v>0</v>
      </c>
      <c r="GP188">
        <f t="shared" ca="1" si="1030"/>
        <v>0</v>
      </c>
      <c r="GQ188">
        <f t="shared" ca="1" si="1031"/>
        <v>0</v>
      </c>
      <c r="GR188">
        <f t="shared" ca="1" si="1032"/>
        <v>0</v>
      </c>
      <c r="GS188">
        <f t="shared" ca="1" si="1033"/>
        <v>0</v>
      </c>
      <c r="GT188">
        <f t="shared" ca="1" si="1034"/>
        <v>0</v>
      </c>
      <c r="GU188">
        <f t="shared" ca="1" si="1035"/>
        <v>0</v>
      </c>
      <c r="GV188">
        <f t="shared" ca="1" si="1036"/>
        <v>0</v>
      </c>
      <c r="GW188">
        <f t="shared" ca="1" si="1037"/>
        <v>0</v>
      </c>
      <c r="GX188">
        <f t="shared" ca="1" si="1038"/>
        <v>0</v>
      </c>
      <c r="GY188">
        <f t="shared" ca="1" si="1039"/>
        <v>1</v>
      </c>
      <c r="GZ188">
        <f t="shared" ca="1" si="1040"/>
        <v>0</v>
      </c>
      <c r="HA188">
        <f t="shared" ca="1" si="1041"/>
        <v>0</v>
      </c>
      <c r="HB188">
        <f t="shared" ca="1" si="1042"/>
        <v>0</v>
      </c>
      <c r="HC188">
        <f t="shared" ca="1" si="1043"/>
        <v>0</v>
      </c>
      <c r="HD188">
        <f t="shared" ca="1" si="1044"/>
        <v>0</v>
      </c>
      <c r="HE188">
        <f t="shared" ca="1" si="1045"/>
        <v>0</v>
      </c>
      <c r="HF188">
        <f t="shared" ca="1" si="1046"/>
        <v>0</v>
      </c>
      <c r="HG188">
        <f t="shared" ca="1" si="1047"/>
        <v>0</v>
      </c>
      <c r="HH188">
        <f t="shared" ca="1" si="1048"/>
        <v>0</v>
      </c>
      <c r="HI188">
        <f t="shared" ca="1" si="1049"/>
        <v>0</v>
      </c>
    </row>
    <row r="189" spans="2:217" x14ac:dyDescent="0.2">
      <c r="B189" s="2">
        <v>45413</v>
      </c>
      <c r="C189">
        <v>2</v>
      </c>
      <c r="D189">
        <v>1</v>
      </c>
      <c r="E189">
        <v>29</v>
      </c>
      <c r="F189">
        <v>18</v>
      </c>
      <c r="G189" s="5">
        <v>46</v>
      </c>
      <c r="H189">
        <f t="shared" ca="1" si="840"/>
        <v>5</v>
      </c>
      <c r="I189">
        <f t="shared" ca="1" si="841"/>
        <v>10</v>
      </c>
      <c r="J189">
        <f t="shared" ca="1" si="842"/>
        <v>7.18405092592592</v>
      </c>
      <c r="K189">
        <f t="shared" ca="1" si="843"/>
        <v>-3.1869663721970269</v>
      </c>
      <c r="L189">
        <f t="shared" ca="1" si="844"/>
        <v>7.18405092592592</v>
      </c>
      <c r="M189">
        <f t="shared" ca="1" si="845"/>
        <v>0</v>
      </c>
      <c r="N189">
        <f t="shared" ca="1" si="846"/>
        <v>0.49507737515346273</v>
      </c>
      <c r="O189">
        <f t="shared" ca="1" si="847"/>
        <v>294.97666666666566</v>
      </c>
      <c r="P189">
        <f t="shared" ca="1" si="848"/>
        <v>285.56866666666662</v>
      </c>
      <c r="Q189">
        <f t="shared" ca="1" si="849"/>
        <v>294.91726168527333</v>
      </c>
      <c r="R189">
        <f t="shared" ca="1" si="850"/>
        <v>46.666666666666664</v>
      </c>
      <c r="S189">
        <f t="shared" ca="1" si="851"/>
        <v>0</v>
      </c>
      <c r="T189">
        <f t="shared" ca="1" si="852"/>
        <v>0.34409740565357633</v>
      </c>
      <c r="U189">
        <f t="shared" ca="1" si="853"/>
        <v>-1</v>
      </c>
      <c r="V189">
        <f t="shared" ca="1" si="854"/>
        <v>1</v>
      </c>
      <c r="W189">
        <f t="shared" ca="1" si="855"/>
        <v>0.34409740565357633</v>
      </c>
      <c r="X189">
        <f t="shared" ca="1" si="856"/>
        <v>1.8769230769230767</v>
      </c>
      <c r="Y189">
        <f t="shared" ca="1" si="857"/>
        <v>2.5333333333333332</v>
      </c>
      <c r="Z189">
        <f t="shared" ca="1" si="858"/>
        <v>2.7897435897435865</v>
      </c>
      <c r="AA189">
        <f t="shared" ca="1" si="859"/>
        <v>3.3776816082907666</v>
      </c>
      <c r="AB189">
        <f t="shared" ca="1" si="860"/>
        <v>-0.23654434617172135</v>
      </c>
      <c r="AC189">
        <f t="shared" ca="1" si="861"/>
        <v>-0.66490782033488871</v>
      </c>
      <c r="AD189">
        <f t="shared" ca="1" si="862"/>
        <v>-2.4982076497907566</v>
      </c>
      <c r="AE189">
        <f t="shared" ca="1" si="863"/>
        <v>-0.72721198026700007</v>
      </c>
      <c r="AF189">
        <f t="shared" ca="1" si="864"/>
        <v>-3.3123796637913299</v>
      </c>
      <c r="AG189">
        <f t="shared" ca="1" si="865"/>
        <v>5.2774926145518313E-6</v>
      </c>
      <c r="AH189">
        <f t="shared" ca="1" si="866"/>
        <v>-1.8935823138775401</v>
      </c>
      <c r="AI189">
        <f t="shared" ca="1" si="867"/>
        <v>7.0833265616716602E-7</v>
      </c>
      <c r="AJ189">
        <f t="shared" ca="1" si="868"/>
        <v>373.87603821693136</v>
      </c>
      <c r="AK189">
        <f t="shared" ca="1" si="869"/>
        <v>12.591167563965399</v>
      </c>
      <c r="AL189">
        <f t="shared" ca="1" si="870"/>
        <v>12.910487717181965</v>
      </c>
      <c r="AM189">
        <f t="shared" ca="1" si="871"/>
        <v>7.1729848691425344</v>
      </c>
      <c r="AN189">
        <f t="shared" ca="1" si="872"/>
        <v>6.5822645618629325</v>
      </c>
      <c r="AO189">
        <f t="shared" ca="1" si="873"/>
        <v>5.8985809175831827</v>
      </c>
      <c r="AP189">
        <f t="shared" ca="1" si="874"/>
        <v>1.3902734644166419</v>
      </c>
      <c r="AQ189">
        <f t="shared" ca="1" si="875"/>
        <v>0.77847006554165254</v>
      </c>
      <c r="AR189">
        <f t="shared" ca="1" si="876"/>
        <v>0.77847006554165254</v>
      </c>
      <c r="AS189">
        <f t="shared" ca="1" si="877"/>
        <v>0.45393446629166001</v>
      </c>
      <c r="AT189">
        <f t="shared" ca="1" si="878"/>
        <v>0.45393446629166001</v>
      </c>
      <c r="AU189">
        <f t="shared" ca="1" si="879"/>
        <v>0.27905056647916465</v>
      </c>
      <c r="AV189">
        <f t="shared" ca="1" si="880"/>
        <v>0.27905056647916465</v>
      </c>
      <c r="AW189">
        <f t="shared" ca="1" si="881"/>
        <v>0.74333333333333329</v>
      </c>
      <c r="AX189">
        <f t="shared" ca="1" si="882"/>
        <v>30375.265507058983</v>
      </c>
      <c r="AY189">
        <f t="shared" ca="1" si="883"/>
        <v>1.8647604852849267</v>
      </c>
      <c r="AZ189">
        <f t="shared" ca="1" si="884"/>
        <v>13.579463283375041</v>
      </c>
      <c r="BA189">
        <f t="shared" ca="1" si="885"/>
        <v>21.691291728208778</v>
      </c>
      <c r="BB189">
        <f t="shared" ca="1" si="886"/>
        <v>89.428904639710723</v>
      </c>
      <c r="BC189">
        <f t="shared" ca="1" si="887"/>
        <v>45.673808600445035</v>
      </c>
      <c r="BD189">
        <f t="shared" ca="1" si="888"/>
        <v>0</v>
      </c>
      <c r="BE189">
        <f t="shared" ca="1" si="889"/>
        <v>0</v>
      </c>
      <c r="BF189">
        <f t="shared" ca="1" si="890"/>
        <v>0</v>
      </c>
      <c r="BG189">
        <f t="shared" ca="1" si="891"/>
        <v>0</v>
      </c>
      <c r="BH189">
        <f t="shared" ca="1" si="892"/>
        <v>4.2355262349845999</v>
      </c>
      <c r="BI189">
        <f t="shared" ca="1" si="893"/>
        <v>0</v>
      </c>
      <c r="BJ189">
        <f t="shared" ca="1" si="894"/>
        <v>0</v>
      </c>
      <c r="BK189">
        <f t="shared" ca="1" si="895"/>
        <v>0</v>
      </c>
      <c r="BL189">
        <f t="shared" ca="1" si="896"/>
        <v>0</v>
      </c>
      <c r="BM189">
        <f t="shared" ca="1" si="897"/>
        <v>12.084837415326566</v>
      </c>
      <c r="BN189">
        <f t="shared" ca="1" si="898"/>
        <v>10.172883790394714</v>
      </c>
      <c r="BO189">
        <f t="shared" ca="1" si="899"/>
        <v>4.5960009429061026</v>
      </c>
      <c r="BP189">
        <f t="shared" ca="1" si="900"/>
        <v>12.436813427720219</v>
      </c>
      <c r="BQ189">
        <f t="shared" ca="1" si="901"/>
        <v>58.590805691174374</v>
      </c>
      <c r="BR189">
        <f t="shared" ca="1" si="902"/>
        <v>3.5908161429765002</v>
      </c>
      <c r="BS189">
        <f t="shared" ca="1" si="903"/>
        <v>0</v>
      </c>
      <c r="BT189">
        <f t="shared" ca="1" si="904"/>
        <v>0</v>
      </c>
      <c r="BU189">
        <f t="shared" ca="1" si="905"/>
        <v>0</v>
      </c>
      <c r="BV189">
        <f t="shared" ca="1" si="906"/>
        <v>6.7335479729690944</v>
      </c>
      <c r="BW189">
        <f t="shared" ca="1" si="907"/>
        <v>4.3312397895439601</v>
      </c>
      <c r="BX189">
        <f t="shared" ca="1" si="908"/>
        <v>15.953460815113333</v>
      </c>
      <c r="BY189">
        <f t="shared" ca="1" si="909"/>
        <v>0</v>
      </c>
      <c r="BZ189">
        <f t="shared" ca="1" si="910"/>
        <v>0</v>
      </c>
      <c r="CA189">
        <f t="shared" ca="1" si="911"/>
        <v>45.673808600445035</v>
      </c>
      <c r="CB189">
        <f t="shared" ca="1" si="912"/>
        <v>0</v>
      </c>
      <c r="CC189">
        <f t="shared" ca="1" si="913"/>
        <v>0</v>
      </c>
      <c r="CD189">
        <f t="shared" ca="1" si="914"/>
        <v>0</v>
      </c>
      <c r="CE189">
        <f t="shared" ca="1" si="915"/>
        <v>4.3312397895439601</v>
      </c>
      <c r="CF189">
        <f t="shared" ca="1" si="916"/>
        <v>2.16561989477198</v>
      </c>
      <c r="CG189">
        <f t="shared" ca="1" si="917"/>
        <v>0</v>
      </c>
      <c r="CH189">
        <f t="shared" ca="1" si="918"/>
        <v>15.103882764507432</v>
      </c>
      <c r="CI189">
        <f t="shared" ca="1" si="919"/>
        <v>14.098976984547667</v>
      </c>
      <c r="CJ189">
        <f t="shared" ca="1" si="920"/>
        <v>4.2355262349845999</v>
      </c>
      <c r="CK189">
        <f t="shared" ca="1" si="921"/>
        <v>3.5908161429765002</v>
      </c>
      <c r="CL189">
        <f t="shared" ca="1" si="922"/>
        <v>0</v>
      </c>
      <c r="CM189">
        <f t="shared" ca="1" si="923"/>
        <v>27.64</v>
      </c>
      <c r="CN189">
        <f t="shared" ca="1" si="924"/>
        <v>36.32180644561123</v>
      </c>
      <c r="CO189">
        <f t="shared" ca="1" si="925"/>
        <v>0</v>
      </c>
      <c r="CP189">
        <f t="shared" ca="1" si="926"/>
        <v>0</v>
      </c>
      <c r="CQ189">
        <f t="shared" ca="1" si="927"/>
        <v>39.961066875436735</v>
      </c>
      <c r="CR189">
        <f t="shared" ca="1" si="928"/>
        <v>0</v>
      </c>
      <c r="CS189">
        <f t="shared" ca="1" si="929"/>
        <v>0</v>
      </c>
      <c r="CT189">
        <f t="shared" ca="1" si="930"/>
        <v>0</v>
      </c>
      <c r="CU189">
        <f t="shared" ca="1" si="931"/>
        <v>0</v>
      </c>
      <c r="CV189">
        <f t="shared" ca="1" si="932"/>
        <v>0</v>
      </c>
      <c r="CW189">
        <f t="shared" ca="1" si="933"/>
        <v>0</v>
      </c>
      <c r="CX189">
        <f t="shared" ca="1" si="934"/>
        <v>12.916997090729302</v>
      </c>
      <c r="CY189">
        <f t="shared" ca="1" si="935"/>
        <v>65.868937429138299</v>
      </c>
      <c r="CZ189">
        <f t="shared" ca="1" si="936"/>
        <v>0</v>
      </c>
      <c r="DA189">
        <f t="shared" ca="1" si="937"/>
        <v>0</v>
      </c>
      <c r="DB189">
        <f t="shared" ca="1" si="938"/>
        <v>-0.29539603804484732</v>
      </c>
      <c r="DC189">
        <f t="shared" ca="1" si="939"/>
        <v>-2.7874578241790533</v>
      </c>
      <c r="DD189">
        <f t="shared" ca="1" si="940"/>
        <v>0</v>
      </c>
      <c r="DE189">
        <f t="shared" ca="1" si="941"/>
        <v>-1.7090708984210934</v>
      </c>
      <c r="DF189">
        <f t="shared" ca="1" si="942"/>
        <v>0</v>
      </c>
      <c r="DG189">
        <f t="shared" ca="1" si="943"/>
        <v>-5.2714571129377665</v>
      </c>
      <c r="DH189">
        <f t="shared" ca="1" si="944"/>
        <v>0</v>
      </c>
      <c r="DI189">
        <f t="shared" ca="1" si="945"/>
        <v>0.69696969696969691</v>
      </c>
      <c r="DJ189">
        <f t="shared" ca="1" si="946"/>
        <v>7.666666666666667</v>
      </c>
      <c r="DK189">
        <f t="shared" ca="1" si="947"/>
        <v>3</v>
      </c>
      <c r="DL189">
        <f t="shared" ca="1" si="948"/>
        <v>1</v>
      </c>
      <c r="DM189">
        <f t="shared" ca="1" si="949"/>
        <v>0</v>
      </c>
      <c r="DN189">
        <f t="shared" ca="1" si="950"/>
        <v>0</v>
      </c>
      <c r="DO189">
        <f t="shared" ca="1" si="951"/>
        <v>0</v>
      </c>
      <c r="DP189">
        <f t="shared" ca="1" si="952"/>
        <v>0.66666666666666663</v>
      </c>
      <c r="DQ189">
        <f t="shared" ca="1" si="953"/>
        <v>0</v>
      </c>
      <c r="DR189">
        <f t="shared" ca="1" si="954"/>
        <v>0.66666666666666663</v>
      </c>
      <c r="DS189">
        <f t="shared" ca="1" si="955"/>
        <v>0</v>
      </c>
      <c r="DT189">
        <f t="shared" ca="1" si="956"/>
        <v>1</v>
      </c>
      <c r="DU189">
        <f t="shared" ca="1" si="957"/>
        <v>2.6666666666666665</v>
      </c>
      <c r="DV189">
        <f t="shared" ca="1" si="958"/>
        <v>2</v>
      </c>
      <c r="DW189">
        <f t="shared" ca="1" si="959"/>
        <v>0</v>
      </c>
      <c r="DX189">
        <f t="shared" ca="1" si="960"/>
        <v>0</v>
      </c>
      <c r="DY189">
        <f t="shared" ca="1" si="961"/>
        <v>0</v>
      </c>
      <c r="DZ189">
        <f t="shared" ca="1" si="962"/>
        <v>0.66666666666666663</v>
      </c>
      <c r="EA189">
        <f t="shared" ca="1" si="963"/>
        <v>-4.9672999999999901</v>
      </c>
      <c r="EB189">
        <f t="shared" ca="1" si="964"/>
        <v>25.799433333333337</v>
      </c>
      <c r="EC189">
        <f t="shared" ca="1" si="965"/>
        <v>0</v>
      </c>
      <c r="ED189">
        <f t="shared" ca="1" si="966"/>
        <v>0</v>
      </c>
      <c r="EE189">
        <f t="shared" ca="1" si="967"/>
        <v>0</v>
      </c>
      <c r="EF189">
        <f t="shared" ca="1" si="968"/>
        <v>0</v>
      </c>
      <c r="EG189">
        <f t="shared" ca="1" si="969"/>
        <v>0</v>
      </c>
      <c r="EH189">
        <f t="shared" ca="1" si="970"/>
        <v>0</v>
      </c>
      <c r="EI189">
        <f t="shared" ca="1" si="971"/>
        <v>0</v>
      </c>
      <c r="EJ189">
        <f t="shared" ca="1" si="972"/>
        <v>0</v>
      </c>
      <c r="EK189">
        <f t="shared" ca="1" si="973"/>
        <v>0</v>
      </c>
      <c r="EL189">
        <f t="shared" ca="1" si="974"/>
        <v>0</v>
      </c>
      <c r="EM189">
        <f t="shared" ca="1" si="975"/>
        <v>0</v>
      </c>
      <c r="EN189">
        <f t="shared" ca="1" si="976"/>
        <v>0</v>
      </c>
      <c r="EO189">
        <f t="shared" ca="1" si="977"/>
        <v>0</v>
      </c>
      <c r="EP189">
        <f t="shared" ca="1" si="978"/>
        <v>0</v>
      </c>
      <c r="EQ189">
        <f t="shared" ca="1" si="979"/>
        <v>0</v>
      </c>
      <c r="ER189">
        <f t="shared" ca="1" si="980"/>
        <v>0</v>
      </c>
      <c r="ES189">
        <f t="shared" ca="1" si="981"/>
        <v>0</v>
      </c>
      <c r="ET189">
        <f t="shared" ca="1" si="982"/>
        <v>0</v>
      </c>
      <c r="EU189">
        <f t="shared" ca="1" si="983"/>
        <v>0</v>
      </c>
      <c r="EV189">
        <f t="shared" ca="1" si="984"/>
        <v>0</v>
      </c>
      <c r="EW189">
        <f t="shared" ca="1" si="985"/>
        <v>0</v>
      </c>
      <c r="EX189">
        <f t="shared" ca="1" si="986"/>
        <v>0</v>
      </c>
      <c r="EY189">
        <f t="shared" ca="1" si="987"/>
        <v>0</v>
      </c>
      <c r="EZ189">
        <f t="shared" ca="1" si="988"/>
        <v>0</v>
      </c>
      <c r="FA189">
        <f t="shared" ca="1" si="989"/>
        <v>0</v>
      </c>
      <c r="FB189">
        <f t="shared" ca="1" si="990"/>
        <v>0</v>
      </c>
      <c r="FC189">
        <f t="shared" ca="1" si="991"/>
        <v>0</v>
      </c>
      <c r="FD189">
        <f t="shared" ca="1" si="992"/>
        <v>0</v>
      </c>
      <c r="FE189">
        <f t="shared" ca="1" si="993"/>
        <v>0</v>
      </c>
      <c r="FF189">
        <f t="shared" ca="1" si="994"/>
        <v>0</v>
      </c>
      <c r="FG189">
        <f t="shared" ca="1" si="995"/>
        <v>0</v>
      </c>
      <c r="FH189">
        <f t="shared" ca="1" si="996"/>
        <v>0</v>
      </c>
      <c r="FI189">
        <f t="shared" ca="1" si="997"/>
        <v>0</v>
      </c>
      <c r="FJ189">
        <f t="shared" ca="1" si="998"/>
        <v>0</v>
      </c>
      <c r="FK189">
        <f t="shared" ca="1" si="999"/>
        <v>0.66666666666666663</v>
      </c>
      <c r="FL189">
        <f t="shared" ca="1" si="1000"/>
        <v>0</v>
      </c>
      <c r="FM189">
        <f t="shared" ca="1" si="1001"/>
        <v>0.33333333333333331</v>
      </c>
      <c r="FN189">
        <f t="shared" ca="1" si="1002"/>
        <v>0</v>
      </c>
      <c r="FO189">
        <f t="shared" ca="1" si="1003"/>
        <v>0</v>
      </c>
      <c r="FP189">
        <f t="shared" ca="1" si="1004"/>
        <v>0</v>
      </c>
      <c r="FQ189">
        <f t="shared" ca="1" si="1005"/>
        <v>0</v>
      </c>
      <c r="FR189">
        <f t="shared" ca="1" si="1006"/>
        <v>0</v>
      </c>
      <c r="FS189">
        <f t="shared" ca="1" si="1007"/>
        <v>0</v>
      </c>
      <c r="FT189">
        <f t="shared" ca="1" si="1008"/>
        <v>0</v>
      </c>
      <c r="FU189">
        <f t="shared" ca="1" si="1009"/>
        <v>1.6666666666666667</v>
      </c>
      <c r="FV189">
        <f t="shared" ca="1" si="1010"/>
        <v>0</v>
      </c>
      <c r="FW189">
        <f t="shared" ca="1" si="1011"/>
        <v>0</v>
      </c>
      <c r="FX189">
        <f t="shared" ca="1" si="1012"/>
        <v>0</v>
      </c>
      <c r="FY189">
        <f t="shared" ca="1" si="1013"/>
        <v>0</v>
      </c>
      <c r="FZ189">
        <f t="shared" ca="1" si="1014"/>
        <v>0</v>
      </c>
      <c r="GA189">
        <f t="shared" ca="1" si="1015"/>
        <v>0</v>
      </c>
      <c r="GB189">
        <f t="shared" ca="1" si="1016"/>
        <v>0</v>
      </c>
      <c r="GC189">
        <f t="shared" ca="1" si="1017"/>
        <v>0</v>
      </c>
      <c r="GD189">
        <f t="shared" ca="1" si="1018"/>
        <v>0</v>
      </c>
      <c r="GE189">
        <f t="shared" ca="1" si="1019"/>
        <v>0</v>
      </c>
      <c r="GF189">
        <f t="shared" ca="1" si="1020"/>
        <v>0</v>
      </c>
      <c r="GG189">
        <f t="shared" ca="1" si="1021"/>
        <v>0</v>
      </c>
      <c r="GH189">
        <f t="shared" ca="1" si="1022"/>
        <v>0</v>
      </c>
      <c r="GI189">
        <f t="shared" ca="1" si="1023"/>
        <v>0</v>
      </c>
      <c r="GJ189">
        <f t="shared" ca="1" si="1024"/>
        <v>0</v>
      </c>
      <c r="GK189">
        <f t="shared" ca="1" si="1025"/>
        <v>0</v>
      </c>
      <c r="GL189">
        <f t="shared" ca="1" si="1026"/>
        <v>0</v>
      </c>
      <c r="GM189">
        <f t="shared" ca="1" si="1027"/>
        <v>0</v>
      </c>
      <c r="GN189">
        <f t="shared" ca="1" si="1028"/>
        <v>0</v>
      </c>
      <c r="GO189">
        <f t="shared" ca="1" si="1029"/>
        <v>0</v>
      </c>
      <c r="GP189">
        <f t="shared" ca="1" si="1030"/>
        <v>0</v>
      </c>
      <c r="GQ189">
        <f t="shared" ca="1" si="1031"/>
        <v>0</v>
      </c>
      <c r="GR189">
        <f t="shared" ca="1" si="1032"/>
        <v>0</v>
      </c>
      <c r="GS189">
        <f t="shared" ca="1" si="1033"/>
        <v>0</v>
      </c>
      <c r="GT189">
        <f t="shared" ca="1" si="1034"/>
        <v>0</v>
      </c>
      <c r="GU189">
        <f t="shared" ca="1" si="1035"/>
        <v>0</v>
      </c>
      <c r="GV189">
        <f t="shared" ca="1" si="1036"/>
        <v>0</v>
      </c>
      <c r="GW189">
        <f t="shared" ca="1" si="1037"/>
        <v>0</v>
      </c>
      <c r="GX189">
        <f t="shared" ca="1" si="1038"/>
        <v>0</v>
      </c>
      <c r="GY189">
        <f t="shared" ca="1" si="1039"/>
        <v>1</v>
      </c>
      <c r="GZ189">
        <f t="shared" ca="1" si="1040"/>
        <v>0</v>
      </c>
      <c r="HA189">
        <f t="shared" ca="1" si="1041"/>
        <v>0</v>
      </c>
      <c r="HB189">
        <f t="shared" ca="1" si="1042"/>
        <v>0</v>
      </c>
      <c r="HC189">
        <f t="shared" ca="1" si="1043"/>
        <v>0</v>
      </c>
      <c r="HD189">
        <f t="shared" ca="1" si="1044"/>
        <v>0</v>
      </c>
      <c r="HE189">
        <f t="shared" ca="1" si="1045"/>
        <v>0</v>
      </c>
      <c r="HF189">
        <f t="shared" ca="1" si="1046"/>
        <v>0</v>
      </c>
      <c r="HG189">
        <f t="shared" ca="1" si="1047"/>
        <v>0</v>
      </c>
      <c r="HH189">
        <f t="shared" ca="1" si="1048"/>
        <v>0</v>
      </c>
      <c r="HI189">
        <f t="shared" ca="1" si="1049"/>
        <v>0</v>
      </c>
    </row>
    <row r="190" spans="2:217" x14ac:dyDescent="0.2">
      <c r="B190" s="2">
        <v>45413</v>
      </c>
      <c r="C190">
        <v>2</v>
      </c>
      <c r="D190">
        <v>1</v>
      </c>
      <c r="E190">
        <v>29</v>
      </c>
      <c r="F190">
        <v>23</v>
      </c>
      <c r="G190" s="5">
        <v>82</v>
      </c>
      <c r="H190">
        <f t="shared" ca="1" si="840"/>
        <v>4</v>
      </c>
      <c r="I190">
        <f t="shared" ca="1" si="841"/>
        <v>10.666666666666666</v>
      </c>
      <c r="J190">
        <f t="shared" ca="1" si="842"/>
        <v>7.0495756172839465</v>
      </c>
      <c r="K190">
        <f t="shared" ca="1" si="843"/>
        <v>-3.19501350308642</v>
      </c>
      <c r="L190">
        <f t="shared" ca="1" si="844"/>
        <v>7.0495756172839465</v>
      </c>
      <c r="M190">
        <f t="shared" ca="1" si="845"/>
        <v>0</v>
      </c>
      <c r="N190">
        <f t="shared" ca="1" si="846"/>
        <v>0.48291047701907303</v>
      </c>
      <c r="O190">
        <f t="shared" ca="1" si="847"/>
        <v>288.29866666666567</v>
      </c>
      <c r="P190">
        <f t="shared" ca="1" si="848"/>
        <v>278.89066666666668</v>
      </c>
      <c r="Q190">
        <f t="shared" ca="1" si="849"/>
        <v>288.24889989194003</v>
      </c>
      <c r="R190">
        <f t="shared" ca="1" si="850"/>
        <v>44.666666666666664</v>
      </c>
      <c r="S190">
        <f t="shared" ca="1" si="851"/>
        <v>0</v>
      </c>
      <c r="T190">
        <f t="shared" ca="1" si="852"/>
        <v>0.34409740497094238</v>
      </c>
      <c r="U190">
        <f t="shared" ca="1" si="853"/>
        <v>-1</v>
      </c>
      <c r="V190">
        <f t="shared" ca="1" si="854"/>
        <v>1</v>
      </c>
      <c r="W190">
        <f t="shared" ca="1" si="855"/>
        <v>0.34409740497094238</v>
      </c>
      <c r="X190">
        <f t="shared" ca="1" si="856"/>
        <v>2.0424242424242398</v>
      </c>
      <c r="Y190">
        <f t="shared" ca="1" si="857"/>
        <v>2.6848484848484833</v>
      </c>
      <c r="Z190">
        <f t="shared" ca="1" si="858"/>
        <v>2.8666666666666667</v>
      </c>
      <c r="AA190">
        <f t="shared" ca="1" si="859"/>
        <v>3.546832420380633E-16</v>
      </c>
      <c r="AB190">
        <f t="shared" ca="1" si="860"/>
        <v>-0.24614590322899366</v>
      </c>
      <c r="AC190">
        <f t="shared" ca="1" si="861"/>
        <v>-0.66490782033488871</v>
      </c>
      <c r="AD190">
        <f t="shared" ca="1" si="862"/>
        <v>-2.4985526312433266</v>
      </c>
      <c r="AE190">
        <f t="shared" ca="1" si="863"/>
        <v>-0.72721198026700007</v>
      </c>
      <c r="AF190">
        <f t="shared" ca="1" si="864"/>
        <v>-3.3123854245132072</v>
      </c>
      <c r="AG190">
        <f t="shared" ca="1" si="865"/>
        <v>1.211269821630187E-17</v>
      </c>
      <c r="AH190">
        <f t="shared" ca="1" si="866"/>
        <v>-1.8935830106916232</v>
      </c>
      <c r="AI190">
        <f t="shared" ca="1" si="867"/>
        <v>1.2799989303007862E-6</v>
      </c>
      <c r="AJ190">
        <f t="shared" ca="1" si="868"/>
        <v>275.86541465991428</v>
      </c>
      <c r="AK190">
        <f t="shared" ca="1" si="869"/>
        <v>12.223736132108101</v>
      </c>
      <c r="AL190">
        <f t="shared" ca="1" si="870"/>
        <v>12.546570480669933</v>
      </c>
      <c r="AM190">
        <f t="shared" ca="1" si="871"/>
        <v>6.80906763263049</v>
      </c>
      <c r="AN190">
        <f t="shared" ca="1" si="872"/>
        <v>6.2032926308034844</v>
      </c>
      <c r="AO190">
        <f t="shared" ca="1" si="873"/>
        <v>5.6179970144044695</v>
      </c>
      <c r="AP190">
        <f t="shared" ca="1" si="874"/>
        <v>1.1096895612379321</v>
      </c>
      <c r="AQ190">
        <f t="shared" ca="1" si="875"/>
        <v>0.54719880482428607</v>
      </c>
      <c r="AR190">
        <f t="shared" ca="1" si="876"/>
        <v>0.54719880482428607</v>
      </c>
      <c r="AS190">
        <f t="shared" ca="1" si="877"/>
        <v>0.27197584803564034</v>
      </c>
      <c r="AT190">
        <f t="shared" ca="1" si="878"/>
        <v>0.27197584803564034</v>
      </c>
      <c r="AU190">
        <f t="shared" ca="1" si="879"/>
        <v>0.13598792401782001</v>
      </c>
      <c r="AV190">
        <f t="shared" ca="1" si="880"/>
        <v>0.13598792401782001</v>
      </c>
      <c r="AW190">
        <f t="shared" ca="1" si="881"/>
        <v>0.85</v>
      </c>
      <c r="AX190">
        <f t="shared" ca="1" si="882"/>
        <v>7063.8516816963174</v>
      </c>
      <c r="AY190">
        <f t="shared" ca="1" si="883"/>
        <v>1.6782195099657564</v>
      </c>
      <c r="AZ190">
        <f t="shared" ca="1" si="884"/>
        <v>13.844430766967896</v>
      </c>
      <c r="BA190">
        <f t="shared" ca="1" si="885"/>
        <v>21.983230698392934</v>
      </c>
      <c r="BB190">
        <f t="shared" ca="1" si="886"/>
        <v>85.694512243766724</v>
      </c>
      <c r="BC190">
        <f t="shared" ca="1" si="887"/>
        <v>47.252762918378401</v>
      </c>
      <c r="BD190">
        <f t="shared" ca="1" si="888"/>
        <v>1.9165039444279666</v>
      </c>
      <c r="BE190">
        <f t="shared" ca="1" si="889"/>
        <v>0</v>
      </c>
      <c r="BF190">
        <f t="shared" ca="1" si="890"/>
        <v>0</v>
      </c>
      <c r="BG190">
        <f t="shared" ca="1" si="891"/>
        <v>0</v>
      </c>
      <c r="BH190">
        <f t="shared" ca="1" si="892"/>
        <v>4.2355262349845999</v>
      </c>
      <c r="BI190">
        <f t="shared" ca="1" si="893"/>
        <v>0</v>
      </c>
      <c r="BJ190">
        <f t="shared" ca="1" si="894"/>
        <v>0</v>
      </c>
      <c r="BK190">
        <f t="shared" ca="1" si="895"/>
        <v>0</v>
      </c>
      <c r="BL190">
        <f t="shared" ca="1" si="896"/>
        <v>0</v>
      </c>
      <c r="BM190">
        <f t="shared" ca="1" si="897"/>
        <v>0</v>
      </c>
      <c r="BN190">
        <f t="shared" ca="1" si="898"/>
        <v>12.62448635508148</v>
      </c>
      <c r="BO190">
        <f t="shared" ca="1" si="899"/>
        <v>4.5960009429061026</v>
      </c>
      <c r="BP190">
        <f t="shared" ca="1" si="900"/>
        <v>14.782797580681086</v>
      </c>
      <c r="BQ190">
        <f t="shared" ca="1" si="901"/>
        <v>60.169760009107733</v>
      </c>
      <c r="BR190">
        <f t="shared" ca="1" si="902"/>
        <v>0</v>
      </c>
      <c r="BS190">
        <f t="shared" ca="1" si="903"/>
        <v>0</v>
      </c>
      <c r="BT190">
        <f t="shared" ca="1" si="904"/>
        <v>0</v>
      </c>
      <c r="BU190">
        <f t="shared" ca="1" si="905"/>
        <v>0</v>
      </c>
      <c r="BV190">
        <f t="shared" ca="1" si="906"/>
        <v>6.7335479729690944</v>
      </c>
      <c r="BW190">
        <f t="shared" ca="1" si="907"/>
        <v>6.6772239425048197</v>
      </c>
      <c r="BX190">
        <f t="shared" ca="1" si="908"/>
        <v>9.911042107450033</v>
      </c>
      <c r="BY190">
        <f t="shared" ca="1" si="909"/>
        <v>0</v>
      </c>
      <c r="BZ190">
        <f t="shared" ca="1" si="910"/>
        <v>1.9165039444279666</v>
      </c>
      <c r="CA190">
        <f t="shared" ca="1" si="911"/>
        <v>47.252762918378401</v>
      </c>
      <c r="CB190">
        <f t="shared" ca="1" si="912"/>
        <v>0</v>
      </c>
      <c r="CC190">
        <f t="shared" ca="1" si="913"/>
        <v>1.9165039444279666</v>
      </c>
      <c r="CD190">
        <f t="shared" ca="1" si="914"/>
        <v>0</v>
      </c>
      <c r="CE190">
        <f t="shared" ca="1" si="915"/>
        <v>6.6772239425048197</v>
      </c>
      <c r="CF190">
        <f t="shared" ca="1" si="916"/>
        <v>2.16561989477198</v>
      </c>
      <c r="CG190">
        <f t="shared" ca="1" si="917"/>
        <v>0</v>
      </c>
      <c r="CH190">
        <f t="shared" ca="1" si="918"/>
        <v>15.103882764507432</v>
      </c>
      <c r="CI190">
        <f t="shared" ca="1" si="919"/>
        <v>8.0565582768843669</v>
      </c>
      <c r="CJ190">
        <f t="shared" ca="1" si="920"/>
        <v>4.2355262349845999</v>
      </c>
      <c r="CK190">
        <f t="shared" ca="1" si="921"/>
        <v>0</v>
      </c>
      <c r="CL190">
        <f t="shared" ca="1" si="922"/>
        <v>0</v>
      </c>
      <c r="CM190">
        <f t="shared" ca="1" si="923"/>
        <v>30.716666666666669</v>
      </c>
      <c r="CN190">
        <f t="shared" ca="1" si="924"/>
        <v>30.951059692360232</v>
      </c>
      <c r="CO190">
        <f t="shared" ca="1" si="925"/>
        <v>0</v>
      </c>
      <c r="CP190">
        <f t="shared" ca="1" si="926"/>
        <v>0</v>
      </c>
      <c r="CQ190">
        <f t="shared" ca="1" si="927"/>
        <v>39.961066875436735</v>
      </c>
      <c r="CR190">
        <f t="shared" ca="1" si="928"/>
        <v>0</v>
      </c>
      <c r="CS190">
        <f t="shared" ca="1" si="929"/>
        <v>0</v>
      </c>
      <c r="CT190">
        <f t="shared" ca="1" si="930"/>
        <v>0</v>
      </c>
      <c r="CU190">
        <f t="shared" ca="1" si="931"/>
        <v>0</v>
      </c>
      <c r="CV190">
        <f t="shared" ca="1" si="932"/>
        <v>0</v>
      </c>
      <c r="CW190">
        <f t="shared" ca="1" si="933"/>
        <v>1.5789543179333467</v>
      </c>
      <c r="CX190">
        <f t="shared" ca="1" si="934"/>
        <v>12.916997090729302</v>
      </c>
      <c r="CY190">
        <f t="shared" ca="1" si="935"/>
        <v>65.903828459624563</v>
      </c>
      <c r="CZ190">
        <f t="shared" ca="1" si="936"/>
        <v>0</v>
      </c>
      <c r="DA190">
        <f t="shared" ca="1" si="937"/>
        <v>0</v>
      </c>
      <c r="DB190">
        <f t="shared" ca="1" si="938"/>
        <v>0</v>
      </c>
      <c r="DC190">
        <f t="shared" ca="1" si="939"/>
        <v>-2.8252379771352967</v>
      </c>
      <c r="DD190">
        <f t="shared" ca="1" si="940"/>
        <v>-0.298582766439909</v>
      </c>
      <c r="DE190">
        <f t="shared" ca="1" si="941"/>
        <v>-1.3216358024691333</v>
      </c>
      <c r="DF190">
        <f t="shared" ca="1" si="942"/>
        <v>0</v>
      </c>
      <c r="DG190">
        <f t="shared" ca="1" si="943"/>
        <v>-5.2795042438271595</v>
      </c>
      <c r="DH190">
        <f t="shared" ca="1" si="944"/>
        <v>-1.0122010030864168</v>
      </c>
      <c r="DI190">
        <f t="shared" ca="1" si="945"/>
        <v>0.75</v>
      </c>
      <c r="DJ190">
        <f t="shared" ca="1" si="946"/>
        <v>7</v>
      </c>
      <c r="DK190">
        <f t="shared" ca="1" si="947"/>
        <v>3</v>
      </c>
      <c r="DL190">
        <f t="shared" ca="1" si="948"/>
        <v>1.3333333333333333</v>
      </c>
      <c r="DM190">
        <f t="shared" ca="1" si="949"/>
        <v>0</v>
      </c>
      <c r="DN190">
        <f t="shared" ca="1" si="950"/>
        <v>0</v>
      </c>
      <c r="DO190">
        <f t="shared" ca="1" si="951"/>
        <v>0</v>
      </c>
      <c r="DP190">
        <f t="shared" ca="1" si="952"/>
        <v>0.33333333333333331</v>
      </c>
      <c r="DQ190">
        <f t="shared" ca="1" si="953"/>
        <v>0</v>
      </c>
      <c r="DR190">
        <f t="shared" ca="1" si="954"/>
        <v>0.33333333333333331</v>
      </c>
      <c r="DS190">
        <f t="shared" ca="1" si="955"/>
        <v>0.33333333333333331</v>
      </c>
      <c r="DT190">
        <f t="shared" ca="1" si="956"/>
        <v>1</v>
      </c>
      <c r="DU190">
        <f t="shared" ca="1" si="957"/>
        <v>3</v>
      </c>
      <c r="DV190">
        <f t="shared" ca="1" si="958"/>
        <v>2.6666666666666665</v>
      </c>
      <c r="DW190">
        <f t="shared" ca="1" si="959"/>
        <v>0</v>
      </c>
      <c r="DX190">
        <f t="shared" ca="1" si="960"/>
        <v>0</v>
      </c>
      <c r="DY190">
        <f t="shared" ca="1" si="961"/>
        <v>0</v>
      </c>
      <c r="DZ190">
        <f t="shared" ca="1" si="962"/>
        <v>0.33333333333333331</v>
      </c>
      <c r="EA190">
        <f t="shared" ca="1" si="963"/>
        <v>-5.3488333333333236</v>
      </c>
      <c r="EB190">
        <f t="shared" ca="1" si="964"/>
        <v>22.148099999999999</v>
      </c>
      <c r="EC190">
        <f t="shared" ca="1" si="965"/>
        <v>0</v>
      </c>
      <c r="ED190">
        <f t="shared" ca="1" si="966"/>
        <v>0</v>
      </c>
      <c r="EE190">
        <f t="shared" ca="1" si="967"/>
        <v>0</v>
      </c>
      <c r="EF190">
        <f t="shared" ca="1" si="968"/>
        <v>0</v>
      </c>
      <c r="EG190">
        <f t="shared" ca="1" si="969"/>
        <v>0</v>
      </c>
      <c r="EH190">
        <f t="shared" ca="1" si="970"/>
        <v>0</v>
      </c>
      <c r="EI190">
        <f t="shared" ca="1" si="971"/>
        <v>0</v>
      </c>
      <c r="EJ190">
        <f t="shared" ca="1" si="972"/>
        <v>0</v>
      </c>
      <c r="EK190">
        <f t="shared" ca="1" si="973"/>
        <v>0</v>
      </c>
      <c r="EL190">
        <f t="shared" ca="1" si="974"/>
        <v>0</v>
      </c>
      <c r="EM190">
        <f t="shared" ca="1" si="975"/>
        <v>0</v>
      </c>
      <c r="EN190">
        <f t="shared" ca="1" si="976"/>
        <v>0</v>
      </c>
      <c r="EO190">
        <f t="shared" ca="1" si="977"/>
        <v>0</v>
      </c>
      <c r="EP190">
        <f t="shared" ca="1" si="978"/>
        <v>0</v>
      </c>
      <c r="EQ190">
        <f t="shared" ca="1" si="979"/>
        <v>0</v>
      </c>
      <c r="ER190">
        <f t="shared" ca="1" si="980"/>
        <v>0</v>
      </c>
      <c r="ES190">
        <f t="shared" ca="1" si="981"/>
        <v>0</v>
      </c>
      <c r="ET190">
        <f t="shared" ca="1" si="982"/>
        <v>0</v>
      </c>
      <c r="EU190">
        <f t="shared" ca="1" si="983"/>
        <v>0</v>
      </c>
      <c r="EV190">
        <f t="shared" ca="1" si="984"/>
        <v>0</v>
      </c>
      <c r="EW190">
        <f t="shared" ca="1" si="985"/>
        <v>0</v>
      </c>
      <c r="EX190">
        <f t="shared" ca="1" si="986"/>
        <v>0</v>
      </c>
      <c r="EY190">
        <f t="shared" ca="1" si="987"/>
        <v>0</v>
      </c>
      <c r="EZ190">
        <f t="shared" ca="1" si="988"/>
        <v>0</v>
      </c>
      <c r="FA190">
        <f t="shared" ca="1" si="989"/>
        <v>0</v>
      </c>
      <c r="FB190">
        <f t="shared" ca="1" si="990"/>
        <v>0</v>
      </c>
      <c r="FC190">
        <f t="shared" ca="1" si="991"/>
        <v>0</v>
      </c>
      <c r="FD190">
        <f t="shared" ca="1" si="992"/>
        <v>0</v>
      </c>
      <c r="FE190">
        <f t="shared" ca="1" si="993"/>
        <v>0</v>
      </c>
      <c r="FF190">
        <f t="shared" ca="1" si="994"/>
        <v>0</v>
      </c>
      <c r="FG190">
        <f t="shared" ca="1" si="995"/>
        <v>0</v>
      </c>
      <c r="FH190">
        <f t="shared" ca="1" si="996"/>
        <v>0</v>
      </c>
      <c r="FI190">
        <f t="shared" ca="1" si="997"/>
        <v>0</v>
      </c>
      <c r="FJ190">
        <f t="shared" ca="1" si="998"/>
        <v>0</v>
      </c>
      <c r="FK190">
        <f t="shared" ca="1" si="999"/>
        <v>0.33333333333333331</v>
      </c>
      <c r="FL190">
        <f t="shared" ca="1" si="1000"/>
        <v>0</v>
      </c>
      <c r="FM190">
        <f t="shared" ca="1" si="1001"/>
        <v>0</v>
      </c>
      <c r="FN190">
        <f t="shared" ca="1" si="1002"/>
        <v>0</v>
      </c>
      <c r="FO190">
        <f t="shared" ca="1" si="1003"/>
        <v>0</v>
      </c>
      <c r="FP190">
        <f t="shared" ca="1" si="1004"/>
        <v>0</v>
      </c>
      <c r="FQ190">
        <f t="shared" ca="1" si="1005"/>
        <v>0</v>
      </c>
      <c r="FR190">
        <f t="shared" ca="1" si="1006"/>
        <v>0.33333333333333331</v>
      </c>
      <c r="FS190">
        <f t="shared" ca="1" si="1007"/>
        <v>0</v>
      </c>
      <c r="FT190">
        <f t="shared" ca="1" si="1008"/>
        <v>0</v>
      </c>
      <c r="FU190">
        <f t="shared" ca="1" si="1009"/>
        <v>1.6666666666666667</v>
      </c>
      <c r="FV190">
        <f t="shared" ca="1" si="1010"/>
        <v>0</v>
      </c>
      <c r="FW190">
        <f t="shared" ca="1" si="1011"/>
        <v>0</v>
      </c>
      <c r="FX190">
        <f t="shared" ca="1" si="1012"/>
        <v>0</v>
      </c>
      <c r="FY190">
        <f t="shared" ca="1" si="1013"/>
        <v>0</v>
      </c>
      <c r="FZ190">
        <f t="shared" ca="1" si="1014"/>
        <v>0</v>
      </c>
      <c r="GA190">
        <f t="shared" ca="1" si="1015"/>
        <v>0</v>
      </c>
      <c r="GB190">
        <f t="shared" ca="1" si="1016"/>
        <v>0</v>
      </c>
      <c r="GC190">
        <f t="shared" ca="1" si="1017"/>
        <v>0</v>
      </c>
      <c r="GD190">
        <f t="shared" ca="1" si="1018"/>
        <v>0</v>
      </c>
      <c r="GE190">
        <f t="shared" ca="1" si="1019"/>
        <v>0</v>
      </c>
      <c r="GF190">
        <f t="shared" ca="1" si="1020"/>
        <v>0.33333333333333331</v>
      </c>
      <c r="GG190">
        <f t="shared" ca="1" si="1021"/>
        <v>0</v>
      </c>
      <c r="GH190">
        <f t="shared" ca="1" si="1022"/>
        <v>0</v>
      </c>
      <c r="GI190">
        <f t="shared" ca="1" si="1023"/>
        <v>0</v>
      </c>
      <c r="GJ190">
        <f t="shared" ca="1" si="1024"/>
        <v>0</v>
      </c>
      <c r="GK190">
        <f t="shared" ca="1" si="1025"/>
        <v>0</v>
      </c>
      <c r="GL190">
        <f t="shared" ca="1" si="1026"/>
        <v>0</v>
      </c>
      <c r="GM190">
        <f t="shared" ca="1" si="1027"/>
        <v>0</v>
      </c>
      <c r="GN190">
        <f t="shared" ca="1" si="1028"/>
        <v>0</v>
      </c>
      <c r="GO190">
        <f t="shared" ca="1" si="1029"/>
        <v>0</v>
      </c>
      <c r="GP190">
        <f t="shared" ca="1" si="1030"/>
        <v>0</v>
      </c>
      <c r="GQ190">
        <f t="shared" ca="1" si="1031"/>
        <v>0</v>
      </c>
      <c r="GR190">
        <f t="shared" ca="1" si="1032"/>
        <v>0</v>
      </c>
      <c r="GS190">
        <f t="shared" ca="1" si="1033"/>
        <v>0</v>
      </c>
      <c r="GT190">
        <f t="shared" ca="1" si="1034"/>
        <v>0</v>
      </c>
      <c r="GU190">
        <f t="shared" ca="1" si="1035"/>
        <v>0</v>
      </c>
      <c r="GV190">
        <f t="shared" ca="1" si="1036"/>
        <v>0</v>
      </c>
      <c r="GW190">
        <f t="shared" ca="1" si="1037"/>
        <v>0</v>
      </c>
      <c r="GX190">
        <f t="shared" ca="1" si="1038"/>
        <v>0</v>
      </c>
      <c r="GY190">
        <f t="shared" ca="1" si="1039"/>
        <v>1</v>
      </c>
      <c r="GZ190">
        <f t="shared" ca="1" si="1040"/>
        <v>0</v>
      </c>
      <c r="HA190">
        <f t="shared" ca="1" si="1041"/>
        <v>0</v>
      </c>
      <c r="HB190">
        <f t="shared" ca="1" si="1042"/>
        <v>0</v>
      </c>
      <c r="HC190">
        <f t="shared" ca="1" si="1043"/>
        <v>0</v>
      </c>
      <c r="HD190">
        <f t="shared" ca="1" si="1044"/>
        <v>0</v>
      </c>
      <c r="HE190">
        <f t="shared" ca="1" si="1045"/>
        <v>0</v>
      </c>
      <c r="HF190">
        <f t="shared" ca="1" si="1046"/>
        <v>0</v>
      </c>
      <c r="HG190">
        <f t="shared" ca="1" si="1047"/>
        <v>0</v>
      </c>
      <c r="HH190">
        <f t="shared" ca="1" si="1048"/>
        <v>0</v>
      </c>
      <c r="HI190">
        <f t="shared" ca="1" si="1049"/>
        <v>0</v>
      </c>
    </row>
    <row r="191" spans="2:217" x14ac:dyDescent="0.2">
      <c r="B191" s="2">
        <v>45413</v>
      </c>
      <c r="C191">
        <v>2</v>
      </c>
      <c r="D191">
        <v>1</v>
      </c>
      <c r="E191">
        <v>29</v>
      </c>
      <c r="F191">
        <v>21</v>
      </c>
      <c r="G191" s="5">
        <v>152</v>
      </c>
      <c r="H191">
        <f t="shared" ca="1" si="840"/>
        <v>3</v>
      </c>
      <c r="I191">
        <f t="shared" ca="1" si="841"/>
        <v>9.3333333333333339</v>
      </c>
      <c r="J191">
        <f t="shared" ca="1" si="842"/>
        <v>6.9519290123456727</v>
      </c>
      <c r="K191">
        <f t="shared" ca="1" si="843"/>
        <v>-3.0380787037037034</v>
      </c>
      <c r="L191">
        <f t="shared" ca="1" si="844"/>
        <v>6.9519290123456727</v>
      </c>
      <c r="M191">
        <f t="shared" ca="1" si="845"/>
        <v>0</v>
      </c>
      <c r="N191">
        <f t="shared" ca="1" si="846"/>
        <v>0.46266540582886534</v>
      </c>
      <c r="O191">
        <f t="shared" ca="1" si="847"/>
        <v>280.29966666666598</v>
      </c>
      <c r="P191">
        <f t="shared" ca="1" si="848"/>
        <v>272.23566666666665</v>
      </c>
      <c r="Q191">
        <f t="shared" ca="1" si="849"/>
        <v>280.23085197593997</v>
      </c>
      <c r="R191">
        <f t="shared" ca="1" si="850"/>
        <v>39.333333333333336</v>
      </c>
      <c r="S191">
        <f t="shared" ca="1" si="851"/>
        <v>0</v>
      </c>
      <c r="T191">
        <f t="shared" ca="1" si="852"/>
        <v>0.34410491897844669</v>
      </c>
      <c r="U191">
        <f t="shared" ca="1" si="853"/>
        <v>-1</v>
      </c>
      <c r="V191">
        <f t="shared" ca="1" si="854"/>
        <v>1</v>
      </c>
      <c r="W191">
        <f t="shared" ca="1" si="855"/>
        <v>0.34410491897844669</v>
      </c>
      <c r="X191">
        <f t="shared" ca="1" si="856"/>
        <v>2.1750000000000003</v>
      </c>
      <c r="Y191">
        <f t="shared" ca="1" si="857"/>
        <v>2.8666666666666667</v>
      </c>
      <c r="Z191">
        <f t="shared" ca="1" si="858"/>
        <v>3.0333333333333332</v>
      </c>
      <c r="AA191">
        <f t="shared" ca="1" si="859"/>
        <v>4.6883055955082331E-17</v>
      </c>
      <c r="AB191">
        <f t="shared" ca="1" si="860"/>
        <v>-0.23653262942405431</v>
      </c>
      <c r="AC191">
        <f t="shared" ca="1" si="861"/>
        <v>-0.66490782033488871</v>
      </c>
      <c r="AD191">
        <f t="shared" ca="1" si="862"/>
        <v>-2.4898199077091534</v>
      </c>
      <c r="AE191">
        <f t="shared" ca="1" si="863"/>
        <v>-0.72721198026700007</v>
      </c>
      <c r="AF191">
        <f t="shared" ca="1" si="864"/>
        <v>-3.3121257316416668</v>
      </c>
      <c r="AG191">
        <f t="shared" ca="1" si="865"/>
        <v>8.4407497350927199E-17</v>
      </c>
      <c r="AH191">
        <f t="shared" ca="1" si="866"/>
        <v>-1.8935393828338132</v>
      </c>
      <c r="AI191">
        <f t="shared" ca="1" si="867"/>
        <v>4.1666644283341938E-7</v>
      </c>
      <c r="AJ191">
        <f t="shared" ca="1" si="868"/>
        <v>215.64090034505566</v>
      </c>
      <c r="AK191">
        <f t="shared" ca="1" si="869"/>
        <v>10.338835952648333</v>
      </c>
      <c r="AL191">
        <f t="shared" ca="1" si="870"/>
        <v>10.713237147336599</v>
      </c>
      <c r="AM191">
        <f t="shared" ca="1" si="871"/>
        <v>6.5812331596063958</v>
      </c>
      <c r="AN191">
        <f t="shared" ca="1" si="872"/>
        <v>5.19574084103047</v>
      </c>
      <c r="AO191">
        <f t="shared" ca="1" si="873"/>
        <v>4.7013303477378026</v>
      </c>
      <c r="AP191">
        <f t="shared" ca="1" si="874"/>
        <v>1.1318550882138387</v>
      </c>
      <c r="AQ191">
        <f t="shared" ca="1" si="875"/>
        <v>0.37288616236294336</v>
      </c>
      <c r="AR191">
        <f t="shared" ca="1" si="876"/>
        <v>0.64505168933884938</v>
      </c>
      <c r="AS191">
        <f t="shared" ca="1" si="877"/>
        <v>0.16056680914539098</v>
      </c>
      <c r="AT191">
        <f t="shared" ca="1" si="878"/>
        <v>0.36109929447784</v>
      </c>
      <c r="AU191">
        <f t="shared" ca="1" si="879"/>
        <v>7.8371910624025667E-2</v>
      </c>
      <c r="AV191">
        <f t="shared" ca="1" si="880"/>
        <v>0.19564849872624634</v>
      </c>
      <c r="AW191">
        <f t="shared" ca="1" si="881"/>
        <v>1.0766666666666662</v>
      </c>
      <c r="AX191">
        <f t="shared" ca="1" si="882"/>
        <v>491.71214071406797</v>
      </c>
      <c r="AY191">
        <f t="shared" ca="1" si="883"/>
        <v>1.6089140306318501</v>
      </c>
      <c r="AZ191">
        <f t="shared" ca="1" si="884"/>
        <v>13.482637586734787</v>
      </c>
      <c r="BA191">
        <f t="shared" ca="1" si="885"/>
        <v>21.661447395849208</v>
      </c>
      <c r="BB191">
        <f t="shared" ca="1" si="886"/>
        <v>79.208510219045763</v>
      </c>
      <c r="BC191">
        <f t="shared" ca="1" si="887"/>
        <v>45.673808600445035</v>
      </c>
      <c r="BD191">
        <f t="shared" ca="1" si="888"/>
        <v>2.16561989477198</v>
      </c>
      <c r="BE191">
        <f t="shared" ca="1" si="889"/>
        <v>0</v>
      </c>
      <c r="BF191">
        <f t="shared" ca="1" si="890"/>
        <v>0</v>
      </c>
      <c r="BG191">
        <f t="shared" ca="1" si="891"/>
        <v>0</v>
      </c>
      <c r="BH191">
        <f t="shared" ca="1" si="892"/>
        <v>4.2355262349845999</v>
      </c>
      <c r="BI191">
        <f t="shared" ca="1" si="893"/>
        <v>0</v>
      </c>
      <c r="BJ191">
        <f t="shared" ca="1" si="894"/>
        <v>0</v>
      </c>
      <c r="BK191">
        <f t="shared" ca="1" si="895"/>
        <v>0</v>
      </c>
      <c r="BL191">
        <f t="shared" ca="1" si="896"/>
        <v>3.7789286259782333</v>
      </c>
      <c r="BM191">
        <f t="shared" ca="1" si="897"/>
        <v>2.0141395692210966</v>
      </c>
      <c r="BN191">
        <f t="shared" ca="1" si="898"/>
        <v>8.367439117307379</v>
      </c>
      <c r="BO191">
        <f t="shared" ca="1" si="899"/>
        <v>2.7415171123404396</v>
      </c>
      <c r="BP191">
        <f t="shared" ca="1" si="900"/>
        <v>10.069231189288354</v>
      </c>
      <c r="BQ191">
        <f t="shared" ca="1" si="901"/>
        <v>56.763127616280734</v>
      </c>
      <c r="BR191">
        <f t="shared" ca="1" si="902"/>
        <v>3.7789286259782333</v>
      </c>
      <c r="BS191">
        <f t="shared" ca="1" si="903"/>
        <v>0</v>
      </c>
      <c r="BT191">
        <f t="shared" ca="1" si="904"/>
        <v>0</v>
      </c>
      <c r="BU191">
        <f t="shared" ca="1" si="905"/>
        <v>0</v>
      </c>
      <c r="BV191">
        <f t="shared" ca="1" si="906"/>
        <v>6.7335479729690944</v>
      </c>
      <c r="BW191">
        <f t="shared" ca="1" si="907"/>
        <v>4.3312397895439601</v>
      </c>
      <c r="BX191">
        <f t="shared" ca="1" si="908"/>
        <v>7.439366339565133</v>
      </c>
      <c r="BY191">
        <f t="shared" ca="1" si="909"/>
        <v>0</v>
      </c>
      <c r="BZ191">
        <f t="shared" ca="1" si="910"/>
        <v>0</v>
      </c>
      <c r="CA191">
        <f t="shared" ca="1" si="911"/>
        <v>45.673808600445035</v>
      </c>
      <c r="CB191">
        <f t="shared" ca="1" si="912"/>
        <v>0</v>
      </c>
      <c r="CC191">
        <f t="shared" ca="1" si="913"/>
        <v>0</v>
      </c>
      <c r="CD191">
        <f t="shared" ca="1" si="914"/>
        <v>3.7789286259782333</v>
      </c>
      <c r="CE191">
        <f t="shared" ca="1" si="915"/>
        <v>4.3312397895439601</v>
      </c>
      <c r="CF191">
        <f t="shared" ca="1" si="916"/>
        <v>2.16561989477198</v>
      </c>
      <c r="CG191">
        <f t="shared" ca="1" si="917"/>
        <v>0</v>
      </c>
      <c r="CH191">
        <f t="shared" ca="1" si="918"/>
        <v>13.047436590281899</v>
      </c>
      <c r="CI191">
        <f t="shared" ca="1" si="919"/>
        <v>5.8136506083313675</v>
      </c>
      <c r="CJ191">
        <f t="shared" ca="1" si="920"/>
        <v>4.2355262349845999</v>
      </c>
      <c r="CK191">
        <f t="shared" ca="1" si="921"/>
        <v>0</v>
      </c>
      <c r="CL191">
        <f t="shared" ca="1" si="922"/>
        <v>0</v>
      </c>
      <c r="CM191">
        <f t="shared" ca="1" si="923"/>
        <v>27.64</v>
      </c>
      <c r="CN191">
        <f t="shared" ca="1" si="924"/>
        <v>22.431524357197301</v>
      </c>
      <c r="CO191">
        <f t="shared" ca="1" si="925"/>
        <v>0</v>
      </c>
      <c r="CP191">
        <f t="shared" ca="1" si="926"/>
        <v>0</v>
      </c>
      <c r="CQ191">
        <f t="shared" ca="1" si="927"/>
        <v>41.746438345325934</v>
      </c>
      <c r="CR191">
        <f t="shared" ca="1" si="928"/>
        <v>3.7789286259782333</v>
      </c>
      <c r="CS191">
        <f t="shared" ca="1" si="929"/>
        <v>0</v>
      </c>
      <c r="CT191">
        <f t="shared" ca="1" si="930"/>
        <v>0</v>
      </c>
      <c r="CU191">
        <f t="shared" ca="1" si="931"/>
        <v>0</v>
      </c>
      <c r="CV191">
        <f t="shared" ca="1" si="932"/>
        <v>0</v>
      </c>
      <c r="CW191">
        <f t="shared" ca="1" si="933"/>
        <v>0</v>
      </c>
      <c r="CX191">
        <f t="shared" ca="1" si="934"/>
        <v>11.0893190158357</v>
      </c>
      <c r="CY191">
        <f t="shared" ca="1" si="935"/>
        <v>54.314189814814803</v>
      </c>
      <c r="CZ191">
        <f t="shared" ca="1" si="936"/>
        <v>0.17194444444444401</v>
      </c>
      <c r="DA191">
        <f t="shared" ca="1" si="937"/>
        <v>-0.13503086419753066</v>
      </c>
      <c r="DB191">
        <f t="shared" ca="1" si="938"/>
        <v>-9.9591049382715666E-2</v>
      </c>
      <c r="DC191">
        <f t="shared" ca="1" si="939"/>
        <v>-2.3917746913580231</v>
      </c>
      <c r="DD191">
        <f t="shared" ca="1" si="940"/>
        <v>0</v>
      </c>
      <c r="DE191">
        <f t="shared" ca="1" si="941"/>
        <v>-0.32050154320987634</v>
      </c>
      <c r="DF191">
        <f t="shared" ca="1" si="942"/>
        <v>0</v>
      </c>
      <c r="DG191">
        <f t="shared" ca="1" si="943"/>
        <v>-5.1225694444444434</v>
      </c>
      <c r="DH191">
        <f t="shared" ca="1" si="944"/>
        <v>0</v>
      </c>
      <c r="DI191">
        <f t="shared" ca="1" si="945"/>
        <v>0.73333333333333339</v>
      </c>
      <c r="DJ191">
        <f t="shared" ca="1" si="946"/>
        <v>6</v>
      </c>
      <c r="DK191">
        <f t="shared" ca="1" si="947"/>
        <v>3</v>
      </c>
      <c r="DL191">
        <f t="shared" ca="1" si="948"/>
        <v>1</v>
      </c>
      <c r="DM191">
        <f t="shared" ca="1" si="949"/>
        <v>0</v>
      </c>
      <c r="DN191">
        <f t="shared" ca="1" si="950"/>
        <v>0</v>
      </c>
      <c r="DO191">
        <f t="shared" ca="1" si="951"/>
        <v>0</v>
      </c>
      <c r="DP191">
        <f t="shared" ca="1" si="952"/>
        <v>0</v>
      </c>
      <c r="DQ191">
        <f t="shared" ca="1" si="953"/>
        <v>0.33333333333333331</v>
      </c>
      <c r="DR191">
        <f t="shared" ca="1" si="954"/>
        <v>0.33333333333333331</v>
      </c>
      <c r="DS191">
        <f t="shared" ca="1" si="955"/>
        <v>0.33333333333333331</v>
      </c>
      <c r="DT191">
        <f t="shared" ca="1" si="956"/>
        <v>1</v>
      </c>
      <c r="DU191">
        <f t="shared" ca="1" si="957"/>
        <v>3</v>
      </c>
      <c r="DV191">
        <f t="shared" ca="1" si="958"/>
        <v>2</v>
      </c>
      <c r="DW191">
        <f t="shared" ca="1" si="959"/>
        <v>0</v>
      </c>
      <c r="DX191">
        <f t="shared" ca="1" si="960"/>
        <v>0</v>
      </c>
      <c r="DY191">
        <f t="shared" ca="1" si="961"/>
        <v>0</v>
      </c>
      <c r="DZ191">
        <f t="shared" ca="1" si="962"/>
        <v>0.33333333333333331</v>
      </c>
      <c r="EA191">
        <f t="shared" ca="1" si="963"/>
        <v>-5.3311999999999893</v>
      </c>
      <c r="EB191">
        <f t="shared" ca="1" si="964"/>
        <v>19.256433333333302</v>
      </c>
      <c r="EC191">
        <f t="shared" ca="1" si="965"/>
        <v>0</v>
      </c>
      <c r="ED191">
        <f t="shared" ca="1" si="966"/>
        <v>0</v>
      </c>
      <c r="EE191">
        <f t="shared" ca="1" si="967"/>
        <v>0</v>
      </c>
      <c r="EF191">
        <f t="shared" ca="1" si="968"/>
        <v>0</v>
      </c>
      <c r="EG191">
        <f t="shared" ca="1" si="969"/>
        <v>0</v>
      </c>
      <c r="EH191">
        <f t="shared" ca="1" si="970"/>
        <v>0</v>
      </c>
      <c r="EI191">
        <f t="shared" ca="1" si="971"/>
        <v>0</v>
      </c>
      <c r="EJ191">
        <f t="shared" ca="1" si="972"/>
        <v>0</v>
      </c>
      <c r="EK191">
        <f t="shared" ca="1" si="973"/>
        <v>0</v>
      </c>
      <c r="EL191">
        <f t="shared" ca="1" si="974"/>
        <v>0</v>
      </c>
      <c r="EM191">
        <f t="shared" ca="1" si="975"/>
        <v>0</v>
      </c>
      <c r="EN191">
        <f t="shared" ca="1" si="976"/>
        <v>0</v>
      </c>
      <c r="EO191">
        <f t="shared" ca="1" si="977"/>
        <v>0</v>
      </c>
      <c r="EP191">
        <f t="shared" ca="1" si="978"/>
        <v>0</v>
      </c>
      <c r="EQ191">
        <f t="shared" ca="1" si="979"/>
        <v>0</v>
      </c>
      <c r="ER191">
        <f t="shared" ca="1" si="980"/>
        <v>0</v>
      </c>
      <c r="ES191">
        <f t="shared" ca="1" si="981"/>
        <v>0</v>
      </c>
      <c r="ET191">
        <f t="shared" ca="1" si="982"/>
        <v>0</v>
      </c>
      <c r="EU191">
        <f t="shared" ca="1" si="983"/>
        <v>0</v>
      </c>
      <c r="EV191">
        <f t="shared" ca="1" si="984"/>
        <v>0</v>
      </c>
      <c r="EW191">
        <f t="shared" ca="1" si="985"/>
        <v>0</v>
      </c>
      <c r="EX191">
        <f t="shared" ca="1" si="986"/>
        <v>0</v>
      </c>
      <c r="EY191">
        <f t="shared" ca="1" si="987"/>
        <v>0</v>
      </c>
      <c r="EZ191">
        <f t="shared" ca="1" si="988"/>
        <v>0</v>
      </c>
      <c r="FA191">
        <f t="shared" ca="1" si="989"/>
        <v>0</v>
      </c>
      <c r="FB191">
        <f t="shared" ca="1" si="990"/>
        <v>0</v>
      </c>
      <c r="FC191">
        <f t="shared" ca="1" si="991"/>
        <v>0</v>
      </c>
      <c r="FD191">
        <f t="shared" ca="1" si="992"/>
        <v>0</v>
      </c>
      <c r="FE191">
        <f t="shared" ca="1" si="993"/>
        <v>0</v>
      </c>
      <c r="FF191">
        <f t="shared" ca="1" si="994"/>
        <v>0</v>
      </c>
      <c r="FG191">
        <f t="shared" ca="1" si="995"/>
        <v>0</v>
      </c>
      <c r="FH191">
        <f t="shared" ca="1" si="996"/>
        <v>0</v>
      </c>
      <c r="FI191">
        <f t="shared" ca="1" si="997"/>
        <v>0</v>
      </c>
      <c r="FJ191">
        <f t="shared" ca="1" si="998"/>
        <v>0</v>
      </c>
      <c r="FK191">
        <f t="shared" ca="1" si="999"/>
        <v>0</v>
      </c>
      <c r="FL191">
        <f t="shared" ca="1" si="1000"/>
        <v>0</v>
      </c>
      <c r="FM191">
        <f t="shared" ca="1" si="1001"/>
        <v>0</v>
      </c>
      <c r="FN191">
        <f t="shared" ca="1" si="1002"/>
        <v>0</v>
      </c>
      <c r="FO191">
        <f t="shared" ca="1" si="1003"/>
        <v>0</v>
      </c>
      <c r="FP191">
        <f t="shared" ca="1" si="1004"/>
        <v>0</v>
      </c>
      <c r="FQ191">
        <f t="shared" ca="1" si="1005"/>
        <v>0</v>
      </c>
      <c r="FR191">
        <f t="shared" ca="1" si="1006"/>
        <v>0</v>
      </c>
      <c r="FS191">
        <f t="shared" ca="1" si="1007"/>
        <v>0</v>
      </c>
      <c r="FT191">
        <f t="shared" ca="1" si="1008"/>
        <v>0</v>
      </c>
      <c r="FU191">
        <f t="shared" ca="1" si="1009"/>
        <v>1.6666666666666667</v>
      </c>
      <c r="FV191">
        <f t="shared" ca="1" si="1010"/>
        <v>0</v>
      </c>
      <c r="FW191">
        <f t="shared" ca="1" si="1011"/>
        <v>0</v>
      </c>
      <c r="FX191">
        <f t="shared" ca="1" si="1012"/>
        <v>0</v>
      </c>
      <c r="FY191">
        <f t="shared" ca="1" si="1013"/>
        <v>0</v>
      </c>
      <c r="FZ191">
        <f t="shared" ca="1" si="1014"/>
        <v>0</v>
      </c>
      <c r="GA191">
        <f t="shared" ca="1" si="1015"/>
        <v>0</v>
      </c>
      <c r="GB191">
        <f t="shared" ca="1" si="1016"/>
        <v>0</v>
      </c>
      <c r="GC191">
        <f t="shared" ca="1" si="1017"/>
        <v>0</v>
      </c>
      <c r="GD191">
        <f t="shared" ca="1" si="1018"/>
        <v>0</v>
      </c>
      <c r="GE191">
        <f t="shared" ca="1" si="1019"/>
        <v>0</v>
      </c>
      <c r="GF191">
        <f t="shared" ca="1" si="1020"/>
        <v>0</v>
      </c>
      <c r="GG191">
        <f t="shared" ca="1" si="1021"/>
        <v>0</v>
      </c>
      <c r="GH191">
        <f t="shared" ca="1" si="1022"/>
        <v>0</v>
      </c>
      <c r="GI191">
        <f t="shared" ca="1" si="1023"/>
        <v>0</v>
      </c>
      <c r="GJ191">
        <f t="shared" ca="1" si="1024"/>
        <v>0</v>
      </c>
      <c r="GK191">
        <f t="shared" ca="1" si="1025"/>
        <v>0</v>
      </c>
      <c r="GL191">
        <f t="shared" ca="1" si="1026"/>
        <v>0</v>
      </c>
      <c r="GM191">
        <f t="shared" ca="1" si="1027"/>
        <v>0</v>
      </c>
      <c r="GN191">
        <f t="shared" ca="1" si="1028"/>
        <v>0</v>
      </c>
      <c r="GO191">
        <f t="shared" ca="1" si="1029"/>
        <v>0</v>
      </c>
      <c r="GP191">
        <f t="shared" ca="1" si="1030"/>
        <v>0</v>
      </c>
      <c r="GQ191">
        <f t="shared" ca="1" si="1031"/>
        <v>0</v>
      </c>
      <c r="GR191">
        <f t="shared" ca="1" si="1032"/>
        <v>0</v>
      </c>
      <c r="GS191">
        <f t="shared" ca="1" si="1033"/>
        <v>0</v>
      </c>
      <c r="GT191">
        <f t="shared" ca="1" si="1034"/>
        <v>0</v>
      </c>
      <c r="GU191">
        <f t="shared" ca="1" si="1035"/>
        <v>0</v>
      </c>
      <c r="GV191">
        <f t="shared" ca="1" si="1036"/>
        <v>0</v>
      </c>
      <c r="GW191">
        <f t="shared" ca="1" si="1037"/>
        <v>0</v>
      </c>
      <c r="GX191">
        <f t="shared" ca="1" si="1038"/>
        <v>0</v>
      </c>
      <c r="GY191">
        <f t="shared" ca="1" si="1039"/>
        <v>1</v>
      </c>
      <c r="GZ191">
        <f t="shared" ca="1" si="1040"/>
        <v>0</v>
      </c>
      <c r="HA191">
        <f t="shared" ca="1" si="1041"/>
        <v>0</v>
      </c>
      <c r="HB191">
        <f t="shared" ca="1" si="1042"/>
        <v>0</v>
      </c>
      <c r="HC191">
        <f t="shared" ca="1" si="1043"/>
        <v>0</v>
      </c>
      <c r="HD191">
        <f t="shared" ca="1" si="1044"/>
        <v>0</v>
      </c>
      <c r="HE191">
        <f t="shared" ca="1" si="1045"/>
        <v>0</v>
      </c>
      <c r="HF191">
        <f t="shared" ca="1" si="1046"/>
        <v>0</v>
      </c>
      <c r="HG191">
        <f t="shared" ca="1" si="1047"/>
        <v>0.33333333333333331</v>
      </c>
      <c r="HH191">
        <f t="shared" ca="1" si="1048"/>
        <v>0</v>
      </c>
      <c r="HI191">
        <f t="shared" ca="1" si="1049"/>
        <v>0</v>
      </c>
    </row>
    <row r="192" spans="2:217" x14ac:dyDescent="0.2">
      <c r="B192" s="2">
        <v>45413</v>
      </c>
      <c r="C192">
        <v>2</v>
      </c>
      <c r="D192">
        <v>1</v>
      </c>
      <c r="E192">
        <v>29</v>
      </c>
      <c r="F192">
        <v>12</v>
      </c>
      <c r="G192" s="5">
        <v>44</v>
      </c>
      <c r="H192">
        <f t="shared" ca="1" si="840"/>
        <v>3.6666666666666665</v>
      </c>
      <c r="I192">
        <f t="shared" ca="1" si="841"/>
        <v>9.6666666666666661</v>
      </c>
      <c r="J192">
        <f t="shared" ca="1" si="842"/>
        <v>9.0681867283950339</v>
      </c>
      <c r="K192">
        <f t="shared" ca="1" si="843"/>
        <v>-3.212808641975307</v>
      </c>
      <c r="L192">
        <f t="shared" ca="1" si="844"/>
        <v>9.0681867283950339</v>
      </c>
      <c r="M192">
        <f t="shared" ca="1" si="845"/>
        <v>0</v>
      </c>
      <c r="N192">
        <f t="shared" ca="1" si="846"/>
        <v>0.46697701434813466</v>
      </c>
      <c r="O192">
        <f t="shared" ca="1" si="847"/>
        <v>284.28666666666601</v>
      </c>
      <c r="P192">
        <f t="shared" ca="1" si="848"/>
        <v>275.88666666666631</v>
      </c>
      <c r="Q192">
        <f t="shared" ca="1" si="849"/>
        <v>284.24223772660667</v>
      </c>
      <c r="R192">
        <f t="shared" ca="1" si="850"/>
        <v>42.666666666666664</v>
      </c>
      <c r="S192">
        <f t="shared" ca="1" si="851"/>
        <v>0</v>
      </c>
      <c r="T192">
        <f t="shared" ca="1" si="852"/>
        <v>0.34409785208520738</v>
      </c>
      <c r="U192">
        <f t="shared" ca="1" si="853"/>
        <v>-1</v>
      </c>
      <c r="V192">
        <f t="shared" ca="1" si="854"/>
        <v>1</v>
      </c>
      <c r="W192">
        <f t="shared" ca="1" si="855"/>
        <v>0.34409785208520738</v>
      </c>
      <c r="X192">
        <f t="shared" ca="1" si="856"/>
        <v>2.0333333333333337</v>
      </c>
      <c r="Y192">
        <f t="shared" ca="1" si="857"/>
        <v>2.6666666666666665</v>
      </c>
      <c r="Z192">
        <f t="shared" ca="1" si="858"/>
        <v>2.9</v>
      </c>
      <c r="AA192">
        <f t="shared" ca="1" si="859"/>
        <v>3.4198864404088334</v>
      </c>
      <c r="AB192">
        <f t="shared" ca="1" si="860"/>
        <v>-0.23653518753075201</v>
      </c>
      <c r="AC192">
        <f t="shared" ca="1" si="861"/>
        <v>-0.66490782033488871</v>
      </c>
      <c r="AD192">
        <f t="shared" ca="1" si="862"/>
        <v>-2.4954432656210268</v>
      </c>
      <c r="AE192">
        <f t="shared" ca="1" si="863"/>
        <v>-0.72721198026700007</v>
      </c>
      <c r="AF192">
        <f t="shared" ca="1" si="864"/>
        <v>-3.3124354278858466</v>
      </c>
      <c r="AG192">
        <f t="shared" ca="1" si="865"/>
        <v>3.2253928137131833E-6</v>
      </c>
      <c r="AH192">
        <f t="shared" ca="1" si="866"/>
        <v>-1.8935806046243433</v>
      </c>
      <c r="AI192">
        <f t="shared" ca="1" si="867"/>
        <v>7.4666621863355274E-7</v>
      </c>
      <c r="AJ192">
        <f t="shared" ca="1" si="868"/>
        <v>244.57467602861266</v>
      </c>
      <c r="AK192">
        <f t="shared" ca="1" si="869"/>
        <v>11.154700538379233</v>
      </c>
      <c r="AL192">
        <f t="shared" ca="1" si="870"/>
        <v>11.369809208185066</v>
      </c>
      <c r="AM192">
        <f t="shared" ca="1" si="871"/>
        <v>6.63230636014561</v>
      </c>
      <c r="AN192">
        <f t="shared" ca="1" si="872"/>
        <v>5.6418088268476465</v>
      </c>
      <c r="AO192">
        <f t="shared" ca="1" si="873"/>
        <v>5.0449083297513866</v>
      </c>
      <c r="AP192">
        <f t="shared" ca="1" si="874"/>
        <v>1.0366008765848487</v>
      </c>
      <c r="AQ192">
        <f t="shared" ca="1" si="875"/>
        <v>0.50813081104319269</v>
      </c>
      <c r="AR192">
        <f t="shared" ca="1" si="876"/>
        <v>0.50813081104319269</v>
      </c>
      <c r="AS192">
        <f t="shared" ca="1" si="877"/>
        <v>0.25118002541781631</v>
      </c>
      <c r="AT192">
        <f t="shared" ca="1" si="878"/>
        <v>0.25118002541781631</v>
      </c>
      <c r="AU192">
        <f t="shared" ca="1" si="879"/>
        <v>0.12475870497728701</v>
      </c>
      <c r="AV192">
        <f t="shared" ca="1" si="880"/>
        <v>0.12475870497728701</v>
      </c>
      <c r="AW192">
        <f t="shared" ca="1" si="881"/>
        <v>0.8933333333333332</v>
      </c>
      <c r="AX192">
        <f t="shared" ca="1" si="882"/>
        <v>1515.3197730839581</v>
      </c>
      <c r="AY192">
        <f t="shared" ca="1" si="883"/>
        <v>1.7694309127320202</v>
      </c>
      <c r="AZ192">
        <f t="shared" ca="1" si="884"/>
        <v>13.595102137361089</v>
      </c>
      <c r="BA192">
        <f t="shared" ca="1" si="885"/>
        <v>21.701239426015722</v>
      </c>
      <c r="BB192">
        <f t="shared" ca="1" si="886"/>
        <v>81.851891096606622</v>
      </c>
      <c r="BC192">
        <f t="shared" ca="1" si="887"/>
        <v>45.673808600445035</v>
      </c>
      <c r="BD192">
        <f t="shared" ca="1" si="888"/>
        <v>4.1046935084539333</v>
      </c>
      <c r="BE192">
        <f t="shared" ca="1" si="889"/>
        <v>0</v>
      </c>
      <c r="BF192">
        <f t="shared" ca="1" si="890"/>
        <v>0</v>
      </c>
      <c r="BG192">
        <f t="shared" ca="1" si="891"/>
        <v>0</v>
      </c>
      <c r="BH192">
        <f t="shared" ca="1" si="892"/>
        <v>4.2355262349845999</v>
      </c>
      <c r="BI192">
        <f t="shared" ca="1" si="893"/>
        <v>0</v>
      </c>
      <c r="BJ192">
        <f t="shared" ca="1" si="894"/>
        <v>1.4634716825582732</v>
      </c>
      <c r="BK192">
        <f t="shared" ca="1" si="895"/>
        <v>0</v>
      </c>
      <c r="BL192">
        <f t="shared" ca="1" si="896"/>
        <v>0</v>
      </c>
      <c r="BM192">
        <f t="shared" ca="1" si="897"/>
        <v>6.0424187076632663</v>
      </c>
      <c r="BN192">
        <f t="shared" ca="1" si="898"/>
        <v>6.58206764741821</v>
      </c>
      <c r="BO192">
        <f t="shared" ca="1" si="899"/>
        <v>4.5960009429061026</v>
      </c>
      <c r="BP192">
        <f t="shared" ca="1" si="900"/>
        <v>8.900434976778028</v>
      </c>
      <c r="BQ192">
        <f t="shared" ca="1" si="901"/>
        <v>58.683518817562437</v>
      </c>
      <c r="BR192">
        <f t="shared" ca="1" si="902"/>
        <v>0</v>
      </c>
      <c r="BS192">
        <f t="shared" ca="1" si="903"/>
        <v>0</v>
      </c>
      <c r="BT192">
        <f t="shared" ca="1" si="904"/>
        <v>0</v>
      </c>
      <c r="BU192">
        <f t="shared" ca="1" si="905"/>
        <v>0</v>
      </c>
      <c r="BV192">
        <f t="shared" ca="1" si="906"/>
        <v>6.7335479729690944</v>
      </c>
      <c r="BW192">
        <f t="shared" ca="1" si="907"/>
        <v>4.3312397895439601</v>
      </c>
      <c r="BX192">
        <f t="shared" ca="1" si="908"/>
        <v>11.850115721131999</v>
      </c>
      <c r="BY192">
        <f t="shared" ca="1" si="909"/>
        <v>0</v>
      </c>
      <c r="BZ192">
        <f t="shared" ca="1" si="910"/>
        <v>0</v>
      </c>
      <c r="CA192">
        <f t="shared" ca="1" si="911"/>
        <v>45.673808600445035</v>
      </c>
      <c r="CB192">
        <f t="shared" ca="1" si="912"/>
        <v>1.4634716825582732</v>
      </c>
      <c r="CC192">
        <f t="shared" ca="1" si="913"/>
        <v>0</v>
      </c>
      <c r="CD192">
        <f t="shared" ca="1" si="914"/>
        <v>0</v>
      </c>
      <c r="CE192">
        <f t="shared" ca="1" si="915"/>
        <v>4.3312397895439601</v>
      </c>
      <c r="CF192">
        <f t="shared" ca="1" si="916"/>
        <v>2.16561989477198</v>
      </c>
      <c r="CG192">
        <f t="shared" ca="1" si="917"/>
        <v>1.9390736136819633</v>
      </c>
      <c r="CH192">
        <f t="shared" ca="1" si="918"/>
        <v>13.733124208337232</v>
      </c>
      <c r="CI192">
        <f t="shared" ca="1" si="919"/>
        <v>8.0565582768843669</v>
      </c>
      <c r="CJ192">
        <f t="shared" ca="1" si="920"/>
        <v>4.2355262349845999</v>
      </c>
      <c r="CK192">
        <f t="shared" ca="1" si="921"/>
        <v>0</v>
      </c>
      <c r="CL192">
        <f t="shared" ca="1" si="922"/>
        <v>0</v>
      </c>
      <c r="CM192">
        <f t="shared" ca="1" si="923"/>
        <v>27.64</v>
      </c>
      <c r="CN192">
        <f t="shared" ca="1" si="924"/>
        <v>28.627645208653366</v>
      </c>
      <c r="CO192">
        <f t="shared" ca="1" si="925"/>
        <v>1.4634716825582732</v>
      </c>
      <c r="CP192">
        <f t="shared" ca="1" si="926"/>
        <v>0</v>
      </c>
      <c r="CQ192">
        <f t="shared" ca="1" si="927"/>
        <v>39.961066875436735</v>
      </c>
      <c r="CR192">
        <f t="shared" ca="1" si="928"/>
        <v>0</v>
      </c>
      <c r="CS192">
        <f t="shared" ca="1" si="929"/>
        <v>0</v>
      </c>
      <c r="CT192">
        <f t="shared" ca="1" si="930"/>
        <v>0</v>
      </c>
      <c r="CU192">
        <f t="shared" ca="1" si="931"/>
        <v>0</v>
      </c>
      <c r="CV192">
        <f t="shared" ca="1" si="932"/>
        <v>0</v>
      </c>
      <c r="CW192">
        <f t="shared" ca="1" si="933"/>
        <v>0</v>
      </c>
      <c r="CX192">
        <f t="shared" ca="1" si="934"/>
        <v>11.5462385345591</v>
      </c>
      <c r="CY192">
        <f t="shared" ca="1" si="935"/>
        <v>61.276435500125963</v>
      </c>
      <c r="CZ192">
        <f t="shared" ca="1" si="936"/>
        <v>0</v>
      </c>
      <c r="DA192">
        <f t="shared" ca="1" si="937"/>
        <v>0</v>
      </c>
      <c r="DB192">
        <f t="shared" ca="1" si="938"/>
        <v>0</v>
      </c>
      <c r="DC192">
        <f t="shared" ca="1" si="939"/>
        <v>-2.9004761904761902</v>
      </c>
      <c r="DD192">
        <f t="shared" ca="1" si="940"/>
        <v>-0.53233024691358</v>
      </c>
      <c r="DE192">
        <f t="shared" ca="1" si="941"/>
        <v>-1.2963296800201534</v>
      </c>
      <c r="DF192">
        <f t="shared" ca="1" si="942"/>
        <v>0</v>
      </c>
      <c r="DG192">
        <f t="shared" ca="1" si="943"/>
        <v>-5.2972993827160471</v>
      </c>
      <c r="DH192">
        <f t="shared" ca="1" si="944"/>
        <v>0</v>
      </c>
      <c r="DI192">
        <f t="shared" ca="1" si="945"/>
        <v>0.71428571428571397</v>
      </c>
      <c r="DJ192">
        <f t="shared" ca="1" si="946"/>
        <v>6.666666666666667</v>
      </c>
      <c r="DK192">
        <f t="shared" ca="1" si="947"/>
        <v>3</v>
      </c>
      <c r="DL192">
        <f t="shared" ca="1" si="948"/>
        <v>1</v>
      </c>
      <c r="DM192">
        <f t="shared" ca="1" si="949"/>
        <v>0</v>
      </c>
      <c r="DN192">
        <f t="shared" ca="1" si="950"/>
        <v>0</v>
      </c>
      <c r="DO192">
        <f t="shared" ca="1" si="951"/>
        <v>0</v>
      </c>
      <c r="DP192">
        <f t="shared" ca="1" si="952"/>
        <v>0.33333333333333331</v>
      </c>
      <c r="DQ192">
        <f t="shared" ca="1" si="953"/>
        <v>0</v>
      </c>
      <c r="DR192">
        <f t="shared" ca="1" si="954"/>
        <v>0.33333333333333331</v>
      </c>
      <c r="DS192">
        <f t="shared" ca="1" si="955"/>
        <v>0</v>
      </c>
      <c r="DT192">
        <f t="shared" ca="1" si="956"/>
        <v>1</v>
      </c>
      <c r="DU192">
        <f t="shared" ca="1" si="957"/>
        <v>3</v>
      </c>
      <c r="DV192">
        <f t="shared" ca="1" si="958"/>
        <v>2</v>
      </c>
      <c r="DW192">
        <f t="shared" ca="1" si="959"/>
        <v>0</v>
      </c>
      <c r="DX192">
        <f t="shared" ca="1" si="960"/>
        <v>0</v>
      </c>
      <c r="DY192">
        <f t="shared" ca="1" si="961"/>
        <v>0</v>
      </c>
      <c r="DZ192">
        <f t="shared" ca="1" si="962"/>
        <v>0.33333333333333331</v>
      </c>
      <c r="EA192">
        <f t="shared" ca="1" si="963"/>
        <v>-5.3053333333333228</v>
      </c>
      <c r="EB192">
        <f t="shared" ca="1" si="964"/>
        <v>19.950100000000003</v>
      </c>
      <c r="EC192">
        <f t="shared" ca="1" si="965"/>
        <v>0</v>
      </c>
      <c r="ED192">
        <f t="shared" ca="1" si="966"/>
        <v>0</v>
      </c>
      <c r="EE192">
        <f t="shared" ca="1" si="967"/>
        <v>0</v>
      </c>
      <c r="EF192">
        <f t="shared" ca="1" si="968"/>
        <v>0</v>
      </c>
      <c r="EG192">
        <f t="shared" ca="1" si="969"/>
        <v>0</v>
      </c>
      <c r="EH192">
        <f t="shared" ca="1" si="970"/>
        <v>0</v>
      </c>
      <c r="EI192">
        <f t="shared" ca="1" si="971"/>
        <v>0</v>
      </c>
      <c r="EJ192">
        <f t="shared" ca="1" si="972"/>
        <v>0</v>
      </c>
      <c r="EK192">
        <f t="shared" ca="1" si="973"/>
        <v>0</v>
      </c>
      <c r="EL192">
        <f t="shared" ca="1" si="974"/>
        <v>0</v>
      </c>
      <c r="EM192">
        <f t="shared" ca="1" si="975"/>
        <v>0</v>
      </c>
      <c r="EN192">
        <f t="shared" ca="1" si="976"/>
        <v>0</v>
      </c>
      <c r="EO192">
        <f t="shared" ca="1" si="977"/>
        <v>0</v>
      </c>
      <c r="EP192">
        <f t="shared" ca="1" si="978"/>
        <v>0</v>
      </c>
      <c r="EQ192">
        <f t="shared" ca="1" si="979"/>
        <v>0</v>
      </c>
      <c r="ER192">
        <f t="shared" ca="1" si="980"/>
        <v>0</v>
      </c>
      <c r="ES192">
        <f t="shared" ca="1" si="981"/>
        <v>0</v>
      </c>
      <c r="ET192">
        <f t="shared" ca="1" si="982"/>
        <v>0</v>
      </c>
      <c r="EU192">
        <f t="shared" ca="1" si="983"/>
        <v>0</v>
      </c>
      <c r="EV192">
        <f t="shared" ca="1" si="984"/>
        <v>0</v>
      </c>
      <c r="EW192">
        <f t="shared" ca="1" si="985"/>
        <v>0</v>
      </c>
      <c r="EX192">
        <f t="shared" ca="1" si="986"/>
        <v>0</v>
      </c>
      <c r="EY192">
        <f t="shared" ca="1" si="987"/>
        <v>0</v>
      </c>
      <c r="EZ192">
        <f t="shared" ca="1" si="988"/>
        <v>0</v>
      </c>
      <c r="FA192">
        <f t="shared" ca="1" si="989"/>
        <v>0</v>
      </c>
      <c r="FB192">
        <f t="shared" ca="1" si="990"/>
        <v>0</v>
      </c>
      <c r="FC192">
        <f t="shared" ca="1" si="991"/>
        <v>0</v>
      </c>
      <c r="FD192">
        <f t="shared" ca="1" si="992"/>
        <v>0</v>
      </c>
      <c r="FE192">
        <f t="shared" ca="1" si="993"/>
        <v>0</v>
      </c>
      <c r="FF192">
        <f t="shared" ca="1" si="994"/>
        <v>0</v>
      </c>
      <c r="FG192">
        <f t="shared" ca="1" si="995"/>
        <v>0</v>
      </c>
      <c r="FH192">
        <f t="shared" ca="1" si="996"/>
        <v>0</v>
      </c>
      <c r="FI192">
        <f t="shared" ca="1" si="997"/>
        <v>0</v>
      </c>
      <c r="FJ192">
        <f t="shared" ca="1" si="998"/>
        <v>0</v>
      </c>
      <c r="FK192">
        <f t="shared" ca="1" si="999"/>
        <v>0.33333333333333331</v>
      </c>
      <c r="FL192">
        <f t="shared" ca="1" si="1000"/>
        <v>0</v>
      </c>
      <c r="FM192">
        <f t="shared" ca="1" si="1001"/>
        <v>0</v>
      </c>
      <c r="FN192">
        <f t="shared" ca="1" si="1002"/>
        <v>0</v>
      </c>
      <c r="FO192">
        <f t="shared" ca="1" si="1003"/>
        <v>0</v>
      </c>
      <c r="FP192">
        <f t="shared" ca="1" si="1004"/>
        <v>0</v>
      </c>
      <c r="FQ192">
        <f t="shared" ca="1" si="1005"/>
        <v>0</v>
      </c>
      <c r="FR192">
        <f t="shared" ca="1" si="1006"/>
        <v>0</v>
      </c>
      <c r="FS192">
        <f t="shared" ca="1" si="1007"/>
        <v>0</v>
      </c>
      <c r="FT192">
        <f t="shared" ca="1" si="1008"/>
        <v>0</v>
      </c>
      <c r="FU192">
        <f t="shared" ca="1" si="1009"/>
        <v>2</v>
      </c>
      <c r="FV192">
        <f t="shared" ca="1" si="1010"/>
        <v>0</v>
      </c>
      <c r="FW192">
        <f t="shared" ca="1" si="1011"/>
        <v>0</v>
      </c>
      <c r="FX192">
        <f t="shared" ca="1" si="1012"/>
        <v>0</v>
      </c>
      <c r="FY192">
        <f t="shared" ca="1" si="1013"/>
        <v>0</v>
      </c>
      <c r="FZ192">
        <f t="shared" ca="1" si="1014"/>
        <v>0</v>
      </c>
      <c r="GA192">
        <f t="shared" ca="1" si="1015"/>
        <v>0</v>
      </c>
      <c r="GB192">
        <f t="shared" ca="1" si="1016"/>
        <v>0</v>
      </c>
      <c r="GC192">
        <f t="shared" ca="1" si="1017"/>
        <v>0</v>
      </c>
      <c r="GD192">
        <f t="shared" ca="1" si="1018"/>
        <v>0</v>
      </c>
      <c r="GE192">
        <f t="shared" ca="1" si="1019"/>
        <v>0</v>
      </c>
      <c r="GF192">
        <f t="shared" ca="1" si="1020"/>
        <v>0</v>
      </c>
      <c r="GG192">
        <f t="shared" ca="1" si="1021"/>
        <v>0</v>
      </c>
      <c r="GH192">
        <f t="shared" ca="1" si="1022"/>
        <v>0</v>
      </c>
      <c r="GI192">
        <f t="shared" ca="1" si="1023"/>
        <v>0</v>
      </c>
      <c r="GJ192">
        <f t="shared" ca="1" si="1024"/>
        <v>0</v>
      </c>
      <c r="GK192">
        <f t="shared" ca="1" si="1025"/>
        <v>0</v>
      </c>
      <c r="GL192">
        <f t="shared" ca="1" si="1026"/>
        <v>0</v>
      </c>
      <c r="GM192">
        <f t="shared" ca="1" si="1027"/>
        <v>0</v>
      </c>
      <c r="GN192">
        <f t="shared" ca="1" si="1028"/>
        <v>0</v>
      </c>
      <c r="GO192">
        <f t="shared" ca="1" si="1029"/>
        <v>0</v>
      </c>
      <c r="GP192">
        <f t="shared" ca="1" si="1030"/>
        <v>0</v>
      </c>
      <c r="GQ192">
        <f t="shared" ca="1" si="1031"/>
        <v>0</v>
      </c>
      <c r="GR192">
        <f t="shared" ca="1" si="1032"/>
        <v>0</v>
      </c>
      <c r="GS192">
        <f t="shared" ca="1" si="1033"/>
        <v>0</v>
      </c>
      <c r="GT192">
        <f t="shared" ca="1" si="1034"/>
        <v>0</v>
      </c>
      <c r="GU192">
        <f t="shared" ca="1" si="1035"/>
        <v>0</v>
      </c>
      <c r="GV192">
        <f t="shared" ca="1" si="1036"/>
        <v>0</v>
      </c>
      <c r="GW192">
        <f t="shared" ca="1" si="1037"/>
        <v>0</v>
      </c>
      <c r="GX192">
        <f t="shared" ca="1" si="1038"/>
        <v>0</v>
      </c>
      <c r="GY192">
        <f t="shared" ca="1" si="1039"/>
        <v>1</v>
      </c>
      <c r="GZ192">
        <f t="shared" ca="1" si="1040"/>
        <v>0</v>
      </c>
      <c r="HA192">
        <f t="shared" ca="1" si="1041"/>
        <v>0</v>
      </c>
      <c r="HB192">
        <f t="shared" ca="1" si="1042"/>
        <v>0</v>
      </c>
      <c r="HC192">
        <f t="shared" ca="1" si="1043"/>
        <v>0</v>
      </c>
      <c r="HD192">
        <f t="shared" ca="1" si="1044"/>
        <v>0</v>
      </c>
      <c r="HE192">
        <f t="shared" ca="1" si="1045"/>
        <v>0</v>
      </c>
      <c r="HF192">
        <f t="shared" ca="1" si="1046"/>
        <v>0</v>
      </c>
      <c r="HG192">
        <f t="shared" ca="1" si="1047"/>
        <v>0</v>
      </c>
      <c r="HH192">
        <f t="shared" ca="1" si="1048"/>
        <v>0</v>
      </c>
      <c r="HI192">
        <f t="shared" ca="1" si="1049"/>
        <v>0</v>
      </c>
    </row>
    <row r="193" spans="2:217" x14ac:dyDescent="0.2">
      <c r="B193" s="2">
        <v>45413</v>
      </c>
      <c r="C193">
        <v>2</v>
      </c>
      <c r="D193">
        <v>1</v>
      </c>
      <c r="E193">
        <v>29</v>
      </c>
      <c r="F193">
        <v>13</v>
      </c>
      <c r="G193" s="5">
        <v>15</v>
      </c>
      <c r="H193">
        <f t="shared" ca="1" si="840"/>
        <v>3.6666666666666665</v>
      </c>
      <c r="I193">
        <f t="shared" ca="1" si="841"/>
        <v>9.6666666666666661</v>
      </c>
      <c r="J193">
        <f t="shared" ca="1" si="842"/>
        <v>8.9670269589316991</v>
      </c>
      <c r="K193">
        <f t="shared" ca="1" si="843"/>
        <v>-3.1903086419753066</v>
      </c>
      <c r="L193">
        <f t="shared" ca="1" si="844"/>
        <v>8.9670269589316991</v>
      </c>
      <c r="M193">
        <f t="shared" ca="1" si="845"/>
        <v>0</v>
      </c>
      <c r="N193">
        <f t="shared" ca="1" si="846"/>
        <v>0.46697701434813466</v>
      </c>
      <c r="O193">
        <f t="shared" ca="1" si="847"/>
        <v>284.28666666666601</v>
      </c>
      <c r="P193">
        <f t="shared" ca="1" si="848"/>
        <v>275.88666666666631</v>
      </c>
      <c r="Q193">
        <f t="shared" ca="1" si="849"/>
        <v>284.24223772660667</v>
      </c>
      <c r="R193">
        <f t="shared" ca="1" si="850"/>
        <v>42.666666666666664</v>
      </c>
      <c r="S193">
        <f t="shared" ca="1" si="851"/>
        <v>0</v>
      </c>
      <c r="T193">
        <f t="shared" ca="1" si="852"/>
        <v>0.34409740837480035</v>
      </c>
      <c r="U193">
        <f t="shared" ca="1" si="853"/>
        <v>-1</v>
      </c>
      <c r="V193">
        <f t="shared" ca="1" si="854"/>
        <v>1</v>
      </c>
      <c r="W193">
        <f t="shared" ca="1" si="855"/>
        <v>0.34409740837480035</v>
      </c>
      <c r="X193">
        <f t="shared" ca="1" si="856"/>
        <v>2.0666666666666669</v>
      </c>
      <c r="Y193">
        <f t="shared" ca="1" si="857"/>
        <v>2.7333333333333329</v>
      </c>
      <c r="Z193">
        <f t="shared" ca="1" si="858"/>
        <v>2.9666666666666663</v>
      </c>
      <c r="AA193">
        <f t="shared" ca="1" si="859"/>
        <v>3.4246792523497667</v>
      </c>
      <c r="AB193">
        <f t="shared" ca="1" si="860"/>
        <v>-0.23653692238166635</v>
      </c>
      <c r="AC193">
        <f t="shared" ca="1" si="861"/>
        <v>-0.66490782033488871</v>
      </c>
      <c r="AD193">
        <f t="shared" ca="1" si="862"/>
        <v>-2.4972664318015267</v>
      </c>
      <c r="AE193">
        <f t="shared" ca="1" si="863"/>
        <v>-0.72721198026700007</v>
      </c>
      <c r="AF193">
        <f t="shared" ca="1" si="864"/>
        <v>-3.31239191125443</v>
      </c>
      <c r="AG193">
        <f t="shared" ca="1" si="865"/>
        <v>2.1835557597703734E-6</v>
      </c>
      <c r="AH193">
        <f t="shared" ca="1" si="866"/>
        <v>-1.8935829789054368</v>
      </c>
      <c r="AI193">
        <f t="shared" ca="1" si="867"/>
        <v>7.4666621863355274E-7</v>
      </c>
      <c r="AJ193">
        <f t="shared" ca="1" si="868"/>
        <v>244.57467602861266</v>
      </c>
      <c r="AK193">
        <f t="shared" ca="1" si="869"/>
        <v>11.154700538379233</v>
      </c>
      <c r="AL193">
        <f t="shared" ca="1" si="870"/>
        <v>11.369809208185066</v>
      </c>
      <c r="AM193">
        <f t="shared" ca="1" si="871"/>
        <v>6.63230636014561</v>
      </c>
      <c r="AN193">
        <f t="shared" ca="1" si="872"/>
        <v>5.6418088268476465</v>
      </c>
      <c r="AO193">
        <f t="shared" ca="1" si="873"/>
        <v>5.0449083297513866</v>
      </c>
      <c r="AP193">
        <f t="shared" ca="1" si="874"/>
        <v>1.0366008765848487</v>
      </c>
      <c r="AQ193">
        <f t="shared" ca="1" si="875"/>
        <v>0.50813081104319269</v>
      </c>
      <c r="AR193">
        <f t="shared" ca="1" si="876"/>
        <v>0.50813081104319269</v>
      </c>
      <c r="AS193">
        <f t="shared" ca="1" si="877"/>
        <v>0.23543150570909865</v>
      </c>
      <c r="AT193">
        <f t="shared" ca="1" si="878"/>
        <v>0.23543150570909865</v>
      </c>
      <c r="AU193">
        <f t="shared" ca="1" si="879"/>
        <v>0.12559001270890799</v>
      </c>
      <c r="AV193">
        <f t="shared" ca="1" si="880"/>
        <v>0.12559001270890799</v>
      </c>
      <c r="AW193">
        <f t="shared" ca="1" si="881"/>
        <v>0.8933333333333332</v>
      </c>
      <c r="AX193">
        <f t="shared" ca="1" si="882"/>
        <v>1515.3197730839581</v>
      </c>
      <c r="AY193">
        <f t="shared" ca="1" si="883"/>
        <v>1.7694309127320202</v>
      </c>
      <c r="AZ193">
        <f t="shared" ca="1" si="884"/>
        <v>13.595102137361089</v>
      </c>
      <c r="BA193">
        <f t="shared" ca="1" si="885"/>
        <v>21.831802003338819</v>
      </c>
      <c r="BB193">
        <f t="shared" ca="1" si="886"/>
        <v>81.851891096606622</v>
      </c>
      <c r="BC193">
        <f t="shared" ca="1" si="887"/>
        <v>45.673808600445035</v>
      </c>
      <c r="BD193">
        <f t="shared" ca="1" si="888"/>
        <v>1.9390736136819633</v>
      </c>
      <c r="BE193">
        <f t="shared" ca="1" si="889"/>
        <v>0</v>
      </c>
      <c r="BF193">
        <f t="shared" ca="1" si="890"/>
        <v>0</v>
      </c>
      <c r="BG193">
        <f t="shared" ca="1" si="891"/>
        <v>0</v>
      </c>
      <c r="BH193">
        <f t="shared" ca="1" si="892"/>
        <v>4.2355262349845999</v>
      </c>
      <c r="BI193">
        <f t="shared" ca="1" si="893"/>
        <v>0</v>
      </c>
      <c r="BJ193">
        <f t="shared" ca="1" si="894"/>
        <v>1.4634716825582732</v>
      </c>
      <c r="BK193">
        <f t="shared" ca="1" si="895"/>
        <v>0</v>
      </c>
      <c r="BL193">
        <f t="shared" ca="1" si="896"/>
        <v>0</v>
      </c>
      <c r="BM193">
        <f t="shared" ca="1" si="897"/>
        <v>4.0282791384421666</v>
      </c>
      <c r="BN193">
        <f t="shared" ca="1" si="898"/>
        <v>8.5962072166392804</v>
      </c>
      <c r="BO193">
        <f t="shared" ca="1" si="899"/>
        <v>4.5960009429061026</v>
      </c>
      <c r="BP193">
        <f t="shared" ca="1" si="900"/>
        <v>11.066054871549987</v>
      </c>
      <c r="BQ193">
        <f t="shared" ca="1" si="901"/>
        <v>58.683518817562437</v>
      </c>
      <c r="BR193">
        <f t="shared" ca="1" si="902"/>
        <v>0</v>
      </c>
      <c r="BS193">
        <f t="shared" ca="1" si="903"/>
        <v>0</v>
      </c>
      <c r="BT193">
        <f t="shared" ca="1" si="904"/>
        <v>0</v>
      </c>
      <c r="BU193">
        <f t="shared" ca="1" si="905"/>
        <v>0</v>
      </c>
      <c r="BV193">
        <f t="shared" ca="1" si="906"/>
        <v>6.7335479729690944</v>
      </c>
      <c r="BW193">
        <f t="shared" ca="1" si="907"/>
        <v>4.3312397895439601</v>
      </c>
      <c r="BX193">
        <f t="shared" ca="1" si="908"/>
        <v>11.850115721131999</v>
      </c>
      <c r="BY193">
        <f t="shared" ca="1" si="909"/>
        <v>0</v>
      </c>
      <c r="BZ193">
        <f t="shared" ca="1" si="910"/>
        <v>0</v>
      </c>
      <c r="CA193">
        <f t="shared" ca="1" si="911"/>
        <v>45.673808600445035</v>
      </c>
      <c r="CB193">
        <f t="shared" ca="1" si="912"/>
        <v>1.4634716825582732</v>
      </c>
      <c r="CC193">
        <f t="shared" ca="1" si="913"/>
        <v>0</v>
      </c>
      <c r="CD193">
        <f t="shared" ca="1" si="914"/>
        <v>0</v>
      </c>
      <c r="CE193">
        <f t="shared" ca="1" si="915"/>
        <v>4.3312397895439601</v>
      </c>
      <c r="CF193">
        <f t="shared" ca="1" si="916"/>
        <v>2.16561989477198</v>
      </c>
      <c r="CG193">
        <f t="shared" ca="1" si="917"/>
        <v>1.9390736136819633</v>
      </c>
      <c r="CH193">
        <f t="shared" ca="1" si="918"/>
        <v>13.733124208337232</v>
      </c>
      <c r="CI193">
        <f t="shared" ca="1" si="919"/>
        <v>8.0565582768843669</v>
      </c>
      <c r="CJ193">
        <f t="shared" ca="1" si="920"/>
        <v>4.2355262349845999</v>
      </c>
      <c r="CK193">
        <f t="shared" ca="1" si="921"/>
        <v>0</v>
      </c>
      <c r="CL193">
        <f t="shared" ca="1" si="922"/>
        <v>0</v>
      </c>
      <c r="CM193">
        <f t="shared" ca="1" si="923"/>
        <v>27.64</v>
      </c>
      <c r="CN193">
        <f t="shared" ca="1" si="924"/>
        <v>28.627645208653366</v>
      </c>
      <c r="CO193">
        <f t="shared" ca="1" si="925"/>
        <v>1.4634716825582732</v>
      </c>
      <c r="CP193">
        <f t="shared" ca="1" si="926"/>
        <v>0</v>
      </c>
      <c r="CQ193">
        <f t="shared" ca="1" si="927"/>
        <v>39.961066875436735</v>
      </c>
      <c r="CR193">
        <f t="shared" ca="1" si="928"/>
        <v>0</v>
      </c>
      <c r="CS193">
        <f t="shared" ca="1" si="929"/>
        <v>0</v>
      </c>
      <c r="CT193">
        <f t="shared" ca="1" si="930"/>
        <v>0</v>
      </c>
      <c r="CU193">
        <f t="shared" ca="1" si="931"/>
        <v>0</v>
      </c>
      <c r="CV193">
        <f t="shared" ca="1" si="932"/>
        <v>0</v>
      </c>
      <c r="CW193">
        <f t="shared" ca="1" si="933"/>
        <v>0</v>
      </c>
      <c r="CX193">
        <f t="shared" ca="1" si="934"/>
        <v>11.5462385345591</v>
      </c>
      <c r="CY193">
        <f t="shared" ca="1" si="935"/>
        <v>61.241713277903727</v>
      </c>
      <c r="CZ193">
        <f t="shared" ca="1" si="936"/>
        <v>0</v>
      </c>
      <c r="DA193">
        <f t="shared" ca="1" si="937"/>
        <v>0</v>
      </c>
      <c r="DB193">
        <f t="shared" ca="1" si="938"/>
        <v>0</v>
      </c>
      <c r="DC193">
        <f t="shared" ca="1" si="939"/>
        <v>-2.8396428571428571</v>
      </c>
      <c r="DD193">
        <f t="shared" ca="1" si="940"/>
        <v>-0.50360339506172669</v>
      </c>
      <c r="DE193">
        <f t="shared" ca="1" si="941"/>
        <v>-1.3736676429831167</v>
      </c>
      <c r="DF193">
        <f t="shared" ca="1" si="942"/>
        <v>0</v>
      </c>
      <c r="DG193">
        <f t="shared" ca="1" si="943"/>
        <v>-5.2747993827160462</v>
      </c>
      <c r="DH193">
        <f t="shared" ca="1" si="944"/>
        <v>0</v>
      </c>
      <c r="DI193">
        <f t="shared" ca="1" si="945"/>
        <v>0.71428571428571397</v>
      </c>
      <c r="DJ193">
        <f t="shared" ca="1" si="946"/>
        <v>6.666666666666667</v>
      </c>
      <c r="DK193">
        <f t="shared" ca="1" si="947"/>
        <v>3</v>
      </c>
      <c r="DL193">
        <f t="shared" ca="1" si="948"/>
        <v>1</v>
      </c>
      <c r="DM193">
        <f t="shared" ca="1" si="949"/>
        <v>0</v>
      </c>
      <c r="DN193">
        <f t="shared" ca="1" si="950"/>
        <v>0</v>
      </c>
      <c r="DO193">
        <f t="shared" ca="1" si="951"/>
        <v>0</v>
      </c>
      <c r="DP193">
        <f t="shared" ca="1" si="952"/>
        <v>0.33333333333333331</v>
      </c>
      <c r="DQ193">
        <f t="shared" ca="1" si="953"/>
        <v>0</v>
      </c>
      <c r="DR193">
        <f t="shared" ca="1" si="954"/>
        <v>0.33333333333333331</v>
      </c>
      <c r="DS193">
        <f t="shared" ca="1" si="955"/>
        <v>0</v>
      </c>
      <c r="DT193">
        <f t="shared" ca="1" si="956"/>
        <v>1</v>
      </c>
      <c r="DU193">
        <f t="shared" ca="1" si="957"/>
        <v>3</v>
      </c>
      <c r="DV193">
        <f t="shared" ca="1" si="958"/>
        <v>2</v>
      </c>
      <c r="DW193">
        <f t="shared" ca="1" si="959"/>
        <v>0</v>
      </c>
      <c r="DX193">
        <f t="shared" ca="1" si="960"/>
        <v>0</v>
      </c>
      <c r="DY193">
        <f t="shared" ca="1" si="961"/>
        <v>0</v>
      </c>
      <c r="DZ193">
        <f t="shared" ca="1" si="962"/>
        <v>0.33333333333333331</v>
      </c>
      <c r="EA193">
        <f t="shared" ca="1" si="963"/>
        <v>-5.3053333333333228</v>
      </c>
      <c r="EB193">
        <f t="shared" ca="1" si="964"/>
        <v>19.950100000000003</v>
      </c>
      <c r="EC193">
        <f t="shared" ca="1" si="965"/>
        <v>0</v>
      </c>
      <c r="ED193">
        <f t="shared" ca="1" si="966"/>
        <v>0</v>
      </c>
      <c r="EE193">
        <f t="shared" ca="1" si="967"/>
        <v>0</v>
      </c>
      <c r="EF193">
        <f t="shared" ca="1" si="968"/>
        <v>0</v>
      </c>
      <c r="EG193">
        <f t="shared" ca="1" si="969"/>
        <v>0</v>
      </c>
      <c r="EH193">
        <f t="shared" ca="1" si="970"/>
        <v>0</v>
      </c>
      <c r="EI193">
        <f t="shared" ca="1" si="971"/>
        <v>0</v>
      </c>
      <c r="EJ193">
        <f t="shared" ca="1" si="972"/>
        <v>0</v>
      </c>
      <c r="EK193">
        <f t="shared" ca="1" si="973"/>
        <v>0</v>
      </c>
      <c r="EL193">
        <f t="shared" ca="1" si="974"/>
        <v>0</v>
      </c>
      <c r="EM193">
        <f t="shared" ca="1" si="975"/>
        <v>0</v>
      </c>
      <c r="EN193">
        <f t="shared" ca="1" si="976"/>
        <v>0</v>
      </c>
      <c r="EO193">
        <f t="shared" ca="1" si="977"/>
        <v>0</v>
      </c>
      <c r="EP193">
        <f t="shared" ca="1" si="978"/>
        <v>0</v>
      </c>
      <c r="EQ193">
        <f t="shared" ca="1" si="979"/>
        <v>0</v>
      </c>
      <c r="ER193">
        <f t="shared" ca="1" si="980"/>
        <v>0</v>
      </c>
      <c r="ES193">
        <f t="shared" ca="1" si="981"/>
        <v>0</v>
      </c>
      <c r="ET193">
        <f t="shared" ca="1" si="982"/>
        <v>0</v>
      </c>
      <c r="EU193">
        <f t="shared" ca="1" si="983"/>
        <v>0</v>
      </c>
      <c r="EV193">
        <f t="shared" ca="1" si="984"/>
        <v>0</v>
      </c>
      <c r="EW193">
        <f t="shared" ca="1" si="985"/>
        <v>0</v>
      </c>
      <c r="EX193">
        <f t="shared" ca="1" si="986"/>
        <v>0</v>
      </c>
      <c r="EY193">
        <f t="shared" ca="1" si="987"/>
        <v>0</v>
      </c>
      <c r="EZ193">
        <f t="shared" ca="1" si="988"/>
        <v>0</v>
      </c>
      <c r="FA193">
        <f t="shared" ca="1" si="989"/>
        <v>0</v>
      </c>
      <c r="FB193">
        <f t="shared" ca="1" si="990"/>
        <v>0</v>
      </c>
      <c r="FC193">
        <f t="shared" ca="1" si="991"/>
        <v>0</v>
      </c>
      <c r="FD193">
        <f t="shared" ca="1" si="992"/>
        <v>0</v>
      </c>
      <c r="FE193">
        <f t="shared" ca="1" si="993"/>
        <v>0</v>
      </c>
      <c r="FF193">
        <f t="shared" ca="1" si="994"/>
        <v>0</v>
      </c>
      <c r="FG193">
        <f t="shared" ca="1" si="995"/>
        <v>0</v>
      </c>
      <c r="FH193">
        <f t="shared" ca="1" si="996"/>
        <v>0</v>
      </c>
      <c r="FI193">
        <f t="shared" ca="1" si="997"/>
        <v>0</v>
      </c>
      <c r="FJ193">
        <f t="shared" ca="1" si="998"/>
        <v>0</v>
      </c>
      <c r="FK193">
        <f t="shared" ca="1" si="999"/>
        <v>0.33333333333333331</v>
      </c>
      <c r="FL193">
        <f t="shared" ca="1" si="1000"/>
        <v>0</v>
      </c>
      <c r="FM193">
        <f t="shared" ca="1" si="1001"/>
        <v>0</v>
      </c>
      <c r="FN193">
        <f t="shared" ca="1" si="1002"/>
        <v>0</v>
      </c>
      <c r="FO193">
        <f t="shared" ca="1" si="1003"/>
        <v>0</v>
      </c>
      <c r="FP193">
        <f t="shared" ca="1" si="1004"/>
        <v>0</v>
      </c>
      <c r="FQ193">
        <f t="shared" ca="1" si="1005"/>
        <v>0</v>
      </c>
      <c r="FR193">
        <f t="shared" ca="1" si="1006"/>
        <v>0</v>
      </c>
      <c r="FS193">
        <f t="shared" ca="1" si="1007"/>
        <v>0</v>
      </c>
      <c r="FT193">
        <f t="shared" ca="1" si="1008"/>
        <v>0</v>
      </c>
      <c r="FU193">
        <f t="shared" ca="1" si="1009"/>
        <v>2</v>
      </c>
      <c r="FV193">
        <f t="shared" ca="1" si="1010"/>
        <v>0</v>
      </c>
      <c r="FW193">
        <f t="shared" ca="1" si="1011"/>
        <v>0</v>
      </c>
      <c r="FX193">
        <f t="shared" ca="1" si="1012"/>
        <v>0</v>
      </c>
      <c r="FY193">
        <f t="shared" ca="1" si="1013"/>
        <v>0</v>
      </c>
      <c r="FZ193">
        <f t="shared" ca="1" si="1014"/>
        <v>0</v>
      </c>
      <c r="GA193">
        <f t="shared" ca="1" si="1015"/>
        <v>0</v>
      </c>
      <c r="GB193">
        <f t="shared" ca="1" si="1016"/>
        <v>0</v>
      </c>
      <c r="GC193">
        <f t="shared" ca="1" si="1017"/>
        <v>0</v>
      </c>
      <c r="GD193">
        <f t="shared" ca="1" si="1018"/>
        <v>0</v>
      </c>
      <c r="GE193">
        <f t="shared" ca="1" si="1019"/>
        <v>0</v>
      </c>
      <c r="GF193">
        <f t="shared" ca="1" si="1020"/>
        <v>0</v>
      </c>
      <c r="GG193">
        <f t="shared" ca="1" si="1021"/>
        <v>0</v>
      </c>
      <c r="GH193">
        <f t="shared" ca="1" si="1022"/>
        <v>0</v>
      </c>
      <c r="GI193">
        <f t="shared" ca="1" si="1023"/>
        <v>0</v>
      </c>
      <c r="GJ193">
        <f t="shared" ca="1" si="1024"/>
        <v>0</v>
      </c>
      <c r="GK193">
        <f t="shared" ca="1" si="1025"/>
        <v>0</v>
      </c>
      <c r="GL193">
        <f t="shared" ca="1" si="1026"/>
        <v>0</v>
      </c>
      <c r="GM193">
        <f t="shared" ca="1" si="1027"/>
        <v>0</v>
      </c>
      <c r="GN193">
        <f t="shared" ca="1" si="1028"/>
        <v>0</v>
      </c>
      <c r="GO193">
        <f t="shared" ca="1" si="1029"/>
        <v>0</v>
      </c>
      <c r="GP193">
        <f t="shared" ca="1" si="1030"/>
        <v>0</v>
      </c>
      <c r="GQ193">
        <f t="shared" ca="1" si="1031"/>
        <v>0</v>
      </c>
      <c r="GR193">
        <f t="shared" ca="1" si="1032"/>
        <v>0</v>
      </c>
      <c r="GS193">
        <f t="shared" ca="1" si="1033"/>
        <v>0</v>
      </c>
      <c r="GT193">
        <f t="shared" ca="1" si="1034"/>
        <v>0</v>
      </c>
      <c r="GU193">
        <f t="shared" ca="1" si="1035"/>
        <v>0</v>
      </c>
      <c r="GV193">
        <f t="shared" ca="1" si="1036"/>
        <v>0</v>
      </c>
      <c r="GW193">
        <f t="shared" ca="1" si="1037"/>
        <v>0</v>
      </c>
      <c r="GX193">
        <f t="shared" ca="1" si="1038"/>
        <v>0</v>
      </c>
      <c r="GY193">
        <f t="shared" ca="1" si="1039"/>
        <v>1</v>
      </c>
      <c r="GZ193">
        <f t="shared" ca="1" si="1040"/>
        <v>0</v>
      </c>
      <c r="HA193">
        <f t="shared" ca="1" si="1041"/>
        <v>0</v>
      </c>
      <c r="HB193">
        <f t="shared" ca="1" si="1042"/>
        <v>0</v>
      </c>
      <c r="HC193">
        <f t="shared" ca="1" si="1043"/>
        <v>0</v>
      </c>
      <c r="HD193">
        <f t="shared" ca="1" si="1044"/>
        <v>0</v>
      </c>
      <c r="HE193">
        <f t="shared" ca="1" si="1045"/>
        <v>0</v>
      </c>
      <c r="HF193">
        <f t="shared" ca="1" si="1046"/>
        <v>0</v>
      </c>
      <c r="HG193">
        <f t="shared" ca="1" si="1047"/>
        <v>0</v>
      </c>
      <c r="HH193">
        <f t="shared" ca="1" si="1048"/>
        <v>0</v>
      </c>
      <c r="HI193">
        <f t="shared" ca="1" si="1049"/>
        <v>0</v>
      </c>
    </row>
    <row r="194" spans="2:217" x14ac:dyDescent="0.2">
      <c r="B194" s="2">
        <v>45413</v>
      </c>
      <c r="C194">
        <v>2</v>
      </c>
      <c r="D194">
        <v>1</v>
      </c>
      <c r="E194">
        <v>29</v>
      </c>
      <c r="F194">
        <v>14</v>
      </c>
      <c r="G194" s="5">
        <v>158</v>
      </c>
      <c r="H194">
        <f t="shared" ca="1" si="840"/>
        <v>3.6666666666666665</v>
      </c>
      <c r="I194">
        <f t="shared" ca="1" si="841"/>
        <v>9.6666666666666661</v>
      </c>
      <c r="J194">
        <f t="shared" ca="1" si="842"/>
        <v>8.9066929642226995</v>
      </c>
      <c r="K194">
        <f t="shared" ca="1" si="843"/>
        <v>-3.1780864197530865</v>
      </c>
      <c r="L194">
        <f t="shared" ca="1" si="844"/>
        <v>8.9066929642226995</v>
      </c>
      <c r="M194">
        <f t="shared" ca="1" si="845"/>
        <v>0</v>
      </c>
      <c r="N194">
        <f t="shared" ca="1" si="846"/>
        <v>0.46697701434813466</v>
      </c>
      <c r="O194">
        <f t="shared" ca="1" si="847"/>
        <v>284.28666666666601</v>
      </c>
      <c r="P194">
        <f t="shared" ca="1" si="848"/>
        <v>275.88666666666631</v>
      </c>
      <c r="Q194">
        <f t="shared" ca="1" si="849"/>
        <v>284.24223772660667</v>
      </c>
      <c r="R194">
        <f t="shared" ca="1" si="850"/>
        <v>42.666666666666664</v>
      </c>
      <c r="S194">
        <f t="shared" ca="1" si="851"/>
        <v>0</v>
      </c>
      <c r="T194">
        <f t="shared" ca="1" si="852"/>
        <v>0.34409740496239999</v>
      </c>
      <c r="U194">
        <f t="shared" ca="1" si="853"/>
        <v>-1</v>
      </c>
      <c r="V194">
        <f t="shared" ca="1" si="854"/>
        <v>1</v>
      </c>
      <c r="W194">
        <f t="shared" ca="1" si="855"/>
        <v>0.34409740496239999</v>
      </c>
      <c r="X194">
        <f t="shared" ca="1" si="856"/>
        <v>2</v>
      </c>
      <c r="Y194">
        <f t="shared" ca="1" si="857"/>
        <v>2.6</v>
      </c>
      <c r="Z194">
        <f t="shared" ca="1" si="858"/>
        <v>2.7666666666666671</v>
      </c>
      <c r="AA194">
        <f t="shared" ca="1" si="859"/>
        <v>3.4259107430658666</v>
      </c>
      <c r="AB194">
        <f t="shared" ca="1" si="860"/>
        <v>-0.236536741428476</v>
      </c>
      <c r="AC194">
        <f t="shared" ca="1" si="861"/>
        <v>-0.66490782033488871</v>
      </c>
      <c r="AD194">
        <f t="shared" ca="1" si="862"/>
        <v>-2.4976441147432267</v>
      </c>
      <c r="AE194">
        <f t="shared" ca="1" si="863"/>
        <v>-0.72721198026700007</v>
      </c>
      <c r="AF194">
        <f t="shared" ca="1" si="864"/>
        <v>-3.3123887915660863</v>
      </c>
      <c r="AG194">
        <f t="shared" ca="1" si="865"/>
        <v>2.1835629056556968E-6</v>
      </c>
      <c r="AH194">
        <f t="shared" ca="1" si="866"/>
        <v>-1.8935829545759599</v>
      </c>
      <c r="AI194">
        <f t="shared" ca="1" si="867"/>
        <v>7.4666621863355274E-7</v>
      </c>
      <c r="AJ194">
        <f t="shared" ca="1" si="868"/>
        <v>244.57467602861266</v>
      </c>
      <c r="AK194">
        <f t="shared" ca="1" si="869"/>
        <v>11.154700538379233</v>
      </c>
      <c r="AL194">
        <f t="shared" ca="1" si="870"/>
        <v>11.369809208185066</v>
      </c>
      <c r="AM194">
        <f t="shared" ca="1" si="871"/>
        <v>6.63230636014561</v>
      </c>
      <c r="AN194">
        <f t="shared" ca="1" si="872"/>
        <v>5.6418088268476465</v>
      </c>
      <c r="AO194">
        <f t="shared" ca="1" si="873"/>
        <v>5.0449083297513866</v>
      </c>
      <c r="AP194">
        <f t="shared" ca="1" si="874"/>
        <v>1.0366008765848487</v>
      </c>
      <c r="AQ194">
        <f t="shared" ca="1" si="875"/>
        <v>0.50813081104319269</v>
      </c>
      <c r="AR194">
        <f t="shared" ca="1" si="876"/>
        <v>0.50813081104319269</v>
      </c>
      <c r="AS194">
        <f t="shared" ca="1" si="877"/>
        <v>0.23543150570909865</v>
      </c>
      <c r="AT194">
        <f t="shared" ca="1" si="878"/>
        <v>0.23543150570909865</v>
      </c>
      <c r="AU194">
        <f t="shared" ca="1" si="879"/>
        <v>0.11771575285454933</v>
      </c>
      <c r="AV194">
        <f t="shared" ca="1" si="880"/>
        <v>0.11771575285454933</v>
      </c>
      <c r="AW194">
        <f t="shared" ca="1" si="881"/>
        <v>0.8933333333333332</v>
      </c>
      <c r="AX194">
        <f t="shared" ca="1" si="882"/>
        <v>1515.3197730839581</v>
      </c>
      <c r="AY194">
        <f t="shared" ca="1" si="883"/>
        <v>1.7694309127320202</v>
      </c>
      <c r="AZ194">
        <f t="shared" ca="1" si="884"/>
        <v>13.595102137361089</v>
      </c>
      <c r="BA194">
        <f t="shared" ca="1" si="885"/>
        <v>21.831802003338819</v>
      </c>
      <c r="BB194">
        <f t="shared" ca="1" si="886"/>
        <v>81.851891096606622</v>
      </c>
      <c r="BC194">
        <f t="shared" ca="1" si="887"/>
        <v>45.673808600445035</v>
      </c>
      <c r="BD194">
        <f t="shared" ca="1" si="888"/>
        <v>1.9390736136819633</v>
      </c>
      <c r="BE194">
        <f t="shared" ca="1" si="889"/>
        <v>0</v>
      </c>
      <c r="BF194">
        <f t="shared" ca="1" si="890"/>
        <v>0</v>
      </c>
      <c r="BG194">
        <f t="shared" ca="1" si="891"/>
        <v>0</v>
      </c>
      <c r="BH194">
        <f t="shared" ca="1" si="892"/>
        <v>4.2355262349845999</v>
      </c>
      <c r="BI194">
        <f t="shared" ca="1" si="893"/>
        <v>0</v>
      </c>
      <c r="BJ194">
        <f t="shared" ca="1" si="894"/>
        <v>1.4634716825582732</v>
      </c>
      <c r="BK194">
        <f t="shared" ca="1" si="895"/>
        <v>0</v>
      </c>
      <c r="BL194">
        <f t="shared" ca="1" si="896"/>
        <v>0</v>
      </c>
      <c r="BM194">
        <f t="shared" ca="1" si="897"/>
        <v>4.0282791384421666</v>
      </c>
      <c r="BN194">
        <f t="shared" ca="1" si="898"/>
        <v>8.5962072166392804</v>
      </c>
      <c r="BO194">
        <f t="shared" ca="1" si="899"/>
        <v>4.5960009429061026</v>
      </c>
      <c r="BP194">
        <f t="shared" ca="1" si="900"/>
        <v>11.066054871549987</v>
      </c>
      <c r="BQ194">
        <f t="shared" ca="1" si="901"/>
        <v>58.683518817562437</v>
      </c>
      <c r="BR194">
        <f t="shared" ca="1" si="902"/>
        <v>0</v>
      </c>
      <c r="BS194">
        <f t="shared" ca="1" si="903"/>
        <v>0</v>
      </c>
      <c r="BT194">
        <f t="shared" ca="1" si="904"/>
        <v>0</v>
      </c>
      <c r="BU194">
        <f t="shared" ca="1" si="905"/>
        <v>0</v>
      </c>
      <c r="BV194">
        <f t="shared" ca="1" si="906"/>
        <v>6.7335479729690944</v>
      </c>
      <c r="BW194">
        <f t="shared" ca="1" si="907"/>
        <v>4.3312397895439601</v>
      </c>
      <c r="BX194">
        <f t="shared" ca="1" si="908"/>
        <v>11.850115721131999</v>
      </c>
      <c r="BY194">
        <f t="shared" ca="1" si="909"/>
        <v>0</v>
      </c>
      <c r="BZ194">
        <f t="shared" ca="1" si="910"/>
        <v>0</v>
      </c>
      <c r="CA194">
        <f t="shared" ca="1" si="911"/>
        <v>45.673808600445035</v>
      </c>
      <c r="CB194">
        <f t="shared" ca="1" si="912"/>
        <v>1.4634716825582732</v>
      </c>
      <c r="CC194">
        <f t="shared" ca="1" si="913"/>
        <v>0</v>
      </c>
      <c r="CD194">
        <f t="shared" ca="1" si="914"/>
        <v>0</v>
      </c>
      <c r="CE194">
        <f t="shared" ca="1" si="915"/>
        <v>4.3312397895439601</v>
      </c>
      <c r="CF194">
        <f t="shared" ca="1" si="916"/>
        <v>2.16561989477198</v>
      </c>
      <c r="CG194">
        <f t="shared" ca="1" si="917"/>
        <v>1.9390736136819633</v>
      </c>
      <c r="CH194">
        <f t="shared" ca="1" si="918"/>
        <v>13.733124208337232</v>
      </c>
      <c r="CI194">
        <f t="shared" ca="1" si="919"/>
        <v>8.0565582768843669</v>
      </c>
      <c r="CJ194">
        <f t="shared" ca="1" si="920"/>
        <v>4.2355262349845999</v>
      </c>
      <c r="CK194">
        <f t="shared" ca="1" si="921"/>
        <v>0</v>
      </c>
      <c r="CL194">
        <f t="shared" ca="1" si="922"/>
        <v>0</v>
      </c>
      <c r="CM194">
        <f t="shared" ca="1" si="923"/>
        <v>27.64</v>
      </c>
      <c r="CN194">
        <f t="shared" ca="1" si="924"/>
        <v>28.627645208653366</v>
      </c>
      <c r="CO194">
        <f t="shared" ca="1" si="925"/>
        <v>1.4634716825582732</v>
      </c>
      <c r="CP194">
        <f t="shared" ca="1" si="926"/>
        <v>0</v>
      </c>
      <c r="CQ194">
        <f t="shared" ca="1" si="927"/>
        <v>39.961066875436735</v>
      </c>
      <c r="CR194">
        <f t="shared" ca="1" si="928"/>
        <v>0</v>
      </c>
      <c r="CS194">
        <f t="shared" ca="1" si="929"/>
        <v>0</v>
      </c>
      <c r="CT194">
        <f t="shared" ca="1" si="930"/>
        <v>0</v>
      </c>
      <c r="CU194">
        <f t="shared" ca="1" si="931"/>
        <v>0</v>
      </c>
      <c r="CV194">
        <f t="shared" ca="1" si="932"/>
        <v>0</v>
      </c>
      <c r="CW194">
        <f t="shared" ca="1" si="933"/>
        <v>0</v>
      </c>
      <c r="CX194">
        <f t="shared" ca="1" si="934"/>
        <v>11.5462385345591</v>
      </c>
      <c r="CY194">
        <f t="shared" ca="1" si="935"/>
        <v>61.22212144116903</v>
      </c>
      <c r="CZ194">
        <f t="shared" ca="1" si="936"/>
        <v>0</v>
      </c>
      <c r="DA194">
        <f t="shared" ca="1" si="937"/>
        <v>0</v>
      </c>
      <c r="DB194">
        <f t="shared" ca="1" si="938"/>
        <v>0</v>
      </c>
      <c r="DC194">
        <f t="shared" ca="1" si="939"/>
        <v>-2.8097732426303832</v>
      </c>
      <c r="DD194">
        <f t="shared" ca="1" si="940"/>
        <v>-0.48068153187200663</v>
      </c>
      <c r="DE194">
        <f t="shared" ca="1" si="941"/>
        <v>-1.4190895061728366</v>
      </c>
      <c r="DF194">
        <f t="shared" ca="1" si="942"/>
        <v>0</v>
      </c>
      <c r="DG194">
        <f t="shared" ca="1" si="943"/>
        <v>-5.2625771604938265</v>
      </c>
      <c r="DH194">
        <f t="shared" ca="1" si="944"/>
        <v>0</v>
      </c>
      <c r="DI194">
        <f t="shared" ca="1" si="945"/>
        <v>0.71428571428571397</v>
      </c>
      <c r="DJ194">
        <f t="shared" ca="1" si="946"/>
        <v>6.666666666666667</v>
      </c>
      <c r="DK194">
        <f t="shared" ca="1" si="947"/>
        <v>3</v>
      </c>
      <c r="DL194">
        <f t="shared" ca="1" si="948"/>
        <v>1</v>
      </c>
      <c r="DM194">
        <f t="shared" ca="1" si="949"/>
        <v>0</v>
      </c>
      <c r="DN194">
        <f t="shared" ca="1" si="950"/>
        <v>0</v>
      </c>
      <c r="DO194">
        <f t="shared" ca="1" si="951"/>
        <v>0</v>
      </c>
      <c r="DP194">
        <f t="shared" ca="1" si="952"/>
        <v>0.33333333333333331</v>
      </c>
      <c r="DQ194">
        <f t="shared" ca="1" si="953"/>
        <v>0</v>
      </c>
      <c r="DR194">
        <f t="shared" ca="1" si="954"/>
        <v>0.33333333333333331</v>
      </c>
      <c r="DS194">
        <f t="shared" ca="1" si="955"/>
        <v>0</v>
      </c>
      <c r="DT194">
        <f t="shared" ca="1" si="956"/>
        <v>1</v>
      </c>
      <c r="DU194">
        <f t="shared" ca="1" si="957"/>
        <v>3</v>
      </c>
      <c r="DV194">
        <f t="shared" ca="1" si="958"/>
        <v>2</v>
      </c>
      <c r="DW194">
        <f t="shared" ca="1" si="959"/>
        <v>0</v>
      </c>
      <c r="DX194">
        <f t="shared" ca="1" si="960"/>
        <v>0</v>
      </c>
      <c r="DY194">
        <f t="shared" ca="1" si="961"/>
        <v>0</v>
      </c>
      <c r="DZ194">
        <f t="shared" ca="1" si="962"/>
        <v>0.33333333333333331</v>
      </c>
      <c r="EA194">
        <f t="shared" ca="1" si="963"/>
        <v>-5.3053333333333228</v>
      </c>
      <c r="EB194">
        <f t="shared" ca="1" si="964"/>
        <v>19.950100000000003</v>
      </c>
      <c r="EC194">
        <f t="shared" ca="1" si="965"/>
        <v>0</v>
      </c>
      <c r="ED194">
        <f t="shared" ca="1" si="966"/>
        <v>0</v>
      </c>
      <c r="EE194">
        <f t="shared" ca="1" si="967"/>
        <v>0</v>
      </c>
      <c r="EF194">
        <f t="shared" ca="1" si="968"/>
        <v>0</v>
      </c>
      <c r="EG194">
        <f t="shared" ca="1" si="969"/>
        <v>0</v>
      </c>
      <c r="EH194">
        <f t="shared" ca="1" si="970"/>
        <v>0</v>
      </c>
      <c r="EI194">
        <f t="shared" ca="1" si="971"/>
        <v>0</v>
      </c>
      <c r="EJ194">
        <f t="shared" ca="1" si="972"/>
        <v>0</v>
      </c>
      <c r="EK194">
        <f t="shared" ca="1" si="973"/>
        <v>0</v>
      </c>
      <c r="EL194">
        <f t="shared" ca="1" si="974"/>
        <v>0</v>
      </c>
      <c r="EM194">
        <f t="shared" ca="1" si="975"/>
        <v>0</v>
      </c>
      <c r="EN194">
        <f t="shared" ca="1" si="976"/>
        <v>0</v>
      </c>
      <c r="EO194">
        <f t="shared" ca="1" si="977"/>
        <v>0</v>
      </c>
      <c r="EP194">
        <f t="shared" ca="1" si="978"/>
        <v>0</v>
      </c>
      <c r="EQ194">
        <f t="shared" ca="1" si="979"/>
        <v>0</v>
      </c>
      <c r="ER194">
        <f t="shared" ca="1" si="980"/>
        <v>0</v>
      </c>
      <c r="ES194">
        <f t="shared" ca="1" si="981"/>
        <v>0</v>
      </c>
      <c r="ET194">
        <f t="shared" ca="1" si="982"/>
        <v>0</v>
      </c>
      <c r="EU194">
        <f t="shared" ca="1" si="983"/>
        <v>0</v>
      </c>
      <c r="EV194">
        <f t="shared" ca="1" si="984"/>
        <v>0</v>
      </c>
      <c r="EW194">
        <f t="shared" ca="1" si="985"/>
        <v>0</v>
      </c>
      <c r="EX194">
        <f t="shared" ca="1" si="986"/>
        <v>0</v>
      </c>
      <c r="EY194">
        <f t="shared" ca="1" si="987"/>
        <v>0</v>
      </c>
      <c r="EZ194">
        <f t="shared" ca="1" si="988"/>
        <v>0</v>
      </c>
      <c r="FA194">
        <f t="shared" ca="1" si="989"/>
        <v>0</v>
      </c>
      <c r="FB194">
        <f t="shared" ca="1" si="990"/>
        <v>0</v>
      </c>
      <c r="FC194">
        <f t="shared" ca="1" si="991"/>
        <v>0</v>
      </c>
      <c r="FD194">
        <f t="shared" ca="1" si="992"/>
        <v>0</v>
      </c>
      <c r="FE194">
        <f t="shared" ca="1" si="993"/>
        <v>0</v>
      </c>
      <c r="FF194">
        <f t="shared" ca="1" si="994"/>
        <v>0</v>
      </c>
      <c r="FG194">
        <f t="shared" ca="1" si="995"/>
        <v>0</v>
      </c>
      <c r="FH194">
        <f t="shared" ca="1" si="996"/>
        <v>0</v>
      </c>
      <c r="FI194">
        <f t="shared" ca="1" si="997"/>
        <v>0</v>
      </c>
      <c r="FJ194">
        <f t="shared" ca="1" si="998"/>
        <v>0</v>
      </c>
      <c r="FK194">
        <f t="shared" ca="1" si="999"/>
        <v>0.33333333333333331</v>
      </c>
      <c r="FL194">
        <f t="shared" ca="1" si="1000"/>
        <v>0</v>
      </c>
      <c r="FM194">
        <f t="shared" ca="1" si="1001"/>
        <v>0</v>
      </c>
      <c r="FN194">
        <f t="shared" ca="1" si="1002"/>
        <v>0</v>
      </c>
      <c r="FO194">
        <f t="shared" ca="1" si="1003"/>
        <v>0</v>
      </c>
      <c r="FP194">
        <f t="shared" ca="1" si="1004"/>
        <v>0</v>
      </c>
      <c r="FQ194">
        <f t="shared" ca="1" si="1005"/>
        <v>0</v>
      </c>
      <c r="FR194">
        <f t="shared" ca="1" si="1006"/>
        <v>0</v>
      </c>
      <c r="FS194">
        <f t="shared" ca="1" si="1007"/>
        <v>0</v>
      </c>
      <c r="FT194">
        <f t="shared" ca="1" si="1008"/>
        <v>0</v>
      </c>
      <c r="FU194">
        <f t="shared" ca="1" si="1009"/>
        <v>2</v>
      </c>
      <c r="FV194">
        <f t="shared" ca="1" si="1010"/>
        <v>0</v>
      </c>
      <c r="FW194">
        <f t="shared" ca="1" si="1011"/>
        <v>0</v>
      </c>
      <c r="FX194">
        <f t="shared" ca="1" si="1012"/>
        <v>0</v>
      </c>
      <c r="FY194">
        <f t="shared" ca="1" si="1013"/>
        <v>0</v>
      </c>
      <c r="FZ194">
        <f t="shared" ca="1" si="1014"/>
        <v>0</v>
      </c>
      <c r="GA194">
        <f t="shared" ca="1" si="1015"/>
        <v>0</v>
      </c>
      <c r="GB194">
        <f t="shared" ca="1" si="1016"/>
        <v>0</v>
      </c>
      <c r="GC194">
        <f t="shared" ca="1" si="1017"/>
        <v>0</v>
      </c>
      <c r="GD194">
        <f t="shared" ca="1" si="1018"/>
        <v>0</v>
      </c>
      <c r="GE194">
        <f t="shared" ca="1" si="1019"/>
        <v>0</v>
      </c>
      <c r="GF194">
        <f t="shared" ca="1" si="1020"/>
        <v>0</v>
      </c>
      <c r="GG194">
        <f t="shared" ca="1" si="1021"/>
        <v>0</v>
      </c>
      <c r="GH194">
        <f t="shared" ca="1" si="1022"/>
        <v>0</v>
      </c>
      <c r="GI194">
        <f t="shared" ca="1" si="1023"/>
        <v>0</v>
      </c>
      <c r="GJ194">
        <f t="shared" ca="1" si="1024"/>
        <v>0</v>
      </c>
      <c r="GK194">
        <f t="shared" ca="1" si="1025"/>
        <v>0</v>
      </c>
      <c r="GL194">
        <f t="shared" ca="1" si="1026"/>
        <v>0</v>
      </c>
      <c r="GM194">
        <f t="shared" ca="1" si="1027"/>
        <v>0</v>
      </c>
      <c r="GN194">
        <f t="shared" ca="1" si="1028"/>
        <v>0</v>
      </c>
      <c r="GO194">
        <f t="shared" ca="1" si="1029"/>
        <v>0</v>
      </c>
      <c r="GP194">
        <f t="shared" ca="1" si="1030"/>
        <v>0</v>
      </c>
      <c r="GQ194">
        <f t="shared" ca="1" si="1031"/>
        <v>0</v>
      </c>
      <c r="GR194">
        <f t="shared" ca="1" si="1032"/>
        <v>0</v>
      </c>
      <c r="GS194">
        <f t="shared" ca="1" si="1033"/>
        <v>0</v>
      </c>
      <c r="GT194">
        <f t="shared" ca="1" si="1034"/>
        <v>0</v>
      </c>
      <c r="GU194">
        <f t="shared" ca="1" si="1035"/>
        <v>0</v>
      </c>
      <c r="GV194">
        <f t="shared" ca="1" si="1036"/>
        <v>0</v>
      </c>
      <c r="GW194">
        <f t="shared" ca="1" si="1037"/>
        <v>0</v>
      </c>
      <c r="GX194">
        <f t="shared" ca="1" si="1038"/>
        <v>0</v>
      </c>
      <c r="GY194">
        <f t="shared" ca="1" si="1039"/>
        <v>1</v>
      </c>
      <c r="GZ194">
        <f t="shared" ca="1" si="1040"/>
        <v>0</v>
      </c>
      <c r="HA194">
        <f t="shared" ca="1" si="1041"/>
        <v>0</v>
      </c>
      <c r="HB194">
        <f t="shared" ca="1" si="1042"/>
        <v>0</v>
      </c>
      <c r="HC194">
        <f t="shared" ca="1" si="1043"/>
        <v>0</v>
      </c>
      <c r="HD194">
        <f t="shared" ca="1" si="1044"/>
        <v>0</v>
      </c>
      <c r="HE194">
        <f t="shared" ca="1" si="1045"/>
        <v>0</v>
      </c>
      <c r="HF194">
        <f t="shared" ca="1" si="1046"/>
        <v>0</v>
      </c>
      <c r="HG194">
        <f t="shared" ca="1" si="1047"/>
        <v>0</v>
      </c>
      <c r="HH194">
        <f t="shared" ca="1" si="1048"/>
        <v>0</v>
      </c>
      <c r="HI194">
        <f t="shared" ca="1" si="1049"/>
        <v>0</v>
      </c>
    </row>
    <row r="195" spans="2:217" x14ac:dyDescent="0.2">
      <c r="B195" s="2">
        <v>45413</v>
      </c>
      <c r="C195">
        <v>2</v>
      </c>
      <c r="D195">
        <v>1</v>
      </c>
      <c r="E195">
        <v>29</v>
      </c>
      <c r="F195">
        <v>20</v>
      </c>
      <c r="G195" s="5">
        <v>272</v>
      </c>
      <c r="H195">
        <f t="shared" ca="1" si="840"/>
        <v>3.6666666666666665</v>
      </c>
      <c r="I195">
        <f t="shared" ca="1" si="841"/>
        <v>12</v>
      </c>
      <c r="J195">
        <f t="shared" ca="1" si="842"/>
        <v>7.1703703703703665</v>
      </c>
      <c r="K195">
        <f t="shared" ca="1" si="843"/>
        <v>-3.5103009259259235</v>
      </c>
      <c r="L195">
        <f t="shared" ca="1" si="844"/>
        <v>7.1703703703703665</v>
      </c>
      <c r="M195">
        <f t="shared" ca="1" si="845"/>
        <v>0</v>
      </c>
      <c r="N195">
        <f t="shared" ca="1" si="846"/>
        <v>0.45567631601440534</v>
      </c>
      <c r="O195">
        <f t="shared" ca="1" si="847"/>
        <v>280.3059999999993</v>
      </c>
      <c r="P195">
        <f t="shared" ca="1" si="848"/>
        <v>269.55399999999969</v>
      </c>
      <c r="Q195">
        <f t="shared" ca="1" si="849"/>
        <v>280.26102839460668</v>
      </c>
      <c r="R195">
        <f t="shared" ca="1" si="850"/>
        <v>42.666666666666664</v>
      </c>
      <c r="S195">
        <f t="shared" ca="1" si="851"/>
        <v>0</v>
      </c>
      <c r="T195">
        <f t="shared" ca="1" si="852"/>
        <v>0.34400392397142338</v>
      </c>
      <c r="U195">
        <f t="shared" ca="1" si="853"/>
        <v>-1</v>
      </c>
      <c r="V195">
        <f t="shared" ca="1" si="854"/>
        <v>1</v>
      </c>
      <c r="W195">
        <f t="shared" ca="1" si="855"/>
        <v>0.34400392397142338</v>
      </c>
      <c r="X195">
        <f t="shared" ca="1" si="856"/>
        <v>2.0222222222222199</v>
      </c>
      <c r="Y195">
        <f t="shared" ca="1" si="857"/>
        <v>2.6444444444444435</v>
      </c>
      <c r="Z195">
        <f t="shared" ca="1" si="858"/>
        <v>2.8296296296296268</v>
      </c>
      <c r="AA195">
        <f t="shared" ca="1" si="859"/>
        <v>-1.1617526827629367E-15</v>
      </c>
      <c r="AB195">
        <f t="shared" ca="1" si="860"/>
        <v>-0.23661899168452269</v>
      </c>
      <c r="AC195">
        <f t="shared" ca="1" si="861"/>
        <v>-0.85442703721194613</v>
      </c>
      <c r="AD195">
        <f t="shared" ca="1" si="862"/>
        <v>-2.6143884863001201</v>
      </c>
      <c r="AE195">
        <f t="shared" ca="1" si="863"/>
        <v>-0.91536019826546067</v>
      </c>
      <c r="AF195">
        <f t="shared" ca="1" si="864"/>
        <v>-3.3247138003784897</v>
      </c>
      <c r="AG195">
        <f t="shared" ca="1" si="865"/>
        <v>-1.9960582434275348E-16</v>
      </c>
      <c r="AH195">
        <f t="shared" ca="1" si="866"/>
        <v>-1.8912847076344368</v>
      </c>
      <c r="AI195">
        <f t="shared" ca="1" si="867"/>
        <v>1.5866652988343824E-6</v>
      </c>
      <c r="AJ195">
        <f t="shared" ca="1" si="868"/>
        <v>255.16615937102497</v>
      </c>
      <c r="AK195">
        <f t="shared" ca="1" si="869"/>
        <v>13</v>
      </c>
      <c r="AL195">
        <f t="shared" ca="1" si="870"/>
        <v>13.577154383848631</v>
      </c>
      <c r="AM195">
        <f t="shared" ca="1" si="871"/>
        <v>6.5063182024758666</v>
      </c>
      <c r="AN195">
        <f t="shared" ca="1" si="872"/>
        <v>6.333333333333333</v>
      </c>
      <c r="AO195">
        <f t="shared" ca="1" si="873"/>
        <v>6.1485809175831827</v>
      </c>
      <c r="AP195">
        <f t="shared" ca="1" si="874"/>
        <v>0.97360679774997527</v>
      </c>
      <c r="AQ195">
        <f t="shared" ca="1" si="875"/>
        <v>0.44513673220831934</v>
      </c>
      <c r="AR195">
        <f t="shared" ca="1" si="876"/>
        <v>0.44513673220831934</v>
      </c>
      <c r="AS195">
        <f t="shared" ca="1" si="877"/>
        <v>0.20393446629166301</v>
      </c>
      <c r="AT195">
        <f t="shared" ca="1" si="878"/>
        <v>0.20393446629166301</v>
      </c>
      <c r="AU195">
        <f t="shared" ca="1" si="879"/>
        <v>0.10196723314583134</v>
      </c>
      <c r="AV195">
        <f t="shared" ca="1" si="880"/>
        <v>0.10196723314583134</v>
      </c>
      <c r="AW195">
        <f t="shared" ca="1" si="881"/>
        <v>1.1766666666666665</v>
      </c>
      <c r="AX195">
        <f t="shared" ca="1" si="882"/>
        <v>10668.194184939684</v>
      </c>
      <c r="AY195">
        <f t="shared" ca="1" si="883"/>
        <v>1.3642023525586433</v>
      </c>
      <c r="AZ195">
        <f t="shared" ca="1" si="884"/>
        <v>13.878071448306002</v>
      </c>
      <c r="BA195">
        <f t="shared" ca="1" si="885"/>
        <v>22.094103147174323</v>
      </c>
      <c r="BB195">
        <f t="shared" ca="1" si="886"/>
        <v>84.450552904951564</v>
      </c>
      <c r="BC195">
        <f t="shared" ca="1" si="887"/>
        <v>45.673808600445035</v>
      </c>
      <c r="BD195">
        <f t="shared" ca="1" si="888"/>
        <v>0</v>
      </c>
      <c r="BE195">
        <f t="shared" ca="1" si="889"/>
        <v>0</v>
      </c>
      <c r="BF195">
        <f t="shared" ca="1" si="890"/>
        <v>0</v>
      </c>
      <c r="BG195">
        <f t="shared" ca="1" si="891"/>
        <v>0</v>
      </c>
      <c r="BH195">
        <f t="shared" ca="1" si="892"/>
        <v>4.2355262349845999</v>
      </c>
      <c r="BI195">
        <f t="shared" ca="1" si="893"/>
        <v>0</v>
      </c>
      <c r="BJ195">
        <f t="shared" ca="1" si="894"/>
        <v>0</v>
      </c>
      <c r="BK195">
        <f t="shared" ca="1" si="895"/>
        <v>0</v>
      </c>
      <c r="BL195">
        <f t="shared" ca="1" si="896"/>
        <v>0</v>
      </c>
      <c r="BM195">
        <f t="shared" ca="1" si="897"/>
        <v>6.372924901329367</v>
      </c>
      <c r="BN195">
        <f t="shared" ca="1" si="898"/>
        <v>8.8165446790833482</v>
      </c>
      <c r="BO195">
        <f t="shared" ca="1" si="899"/>
        <v>9.7322843800855736</v>
      </c>
      <c r="BP195">
        <f t="shared" ca="1" si="900"/>
        <v>9.2383767966563806</v>
      </c>
      <c r="BQ195">
        <f t="shared" ca="1" si="901"/>
        <v>60.418483766068</v>
      </c>
      <c r="BR195">
        <f t="shared" ca="1" si="902"/>
        <v>0</v>
      </c>
      <c r="BS195">
        <f t="shared" ca="1" si="903"/>
        <v>0</v>
      </c>
      <c r="BT195">
        <f t="shared" ca="1" si="904"/>
        <v>0</v>
      </c>
      <c r="BU195">
        <f t="shared" ca="1" si="905"/>
        <v>1.96465256178769</v>
      </c>
      <c r="BV195">
        <f t="shared" ca="1" si="906"/>
        <v>15.189469580412712</v>
      </c>
      <c r="BW195">
        <f t="shared" ca="1" si="907"/>
        <v>6.4968596843159396</v>
      </c>
      <c r="BX195">
        <f t="shared" ca="1" si="908"/>
        <v>0</v>
      </c>
      <c r="BY195">
        <f t="shared" ca="1" si="909"/>
        <v>0</v>
      </c>
      <c r="BZ195">
        <f t="shared" ca="1" si="910"/>
        <v>0</v>
      </c>
      <c r="CA195">
        <f t="shared" ca="1" si="911"/>
        <v>45.673808600445035</v>
      </c>
      <c r="CB195">
        <f t="shared" ca="1" si="912"/>
        <v>0</v>
      </c>
      <c r="CC195">
        <f t="shared" ca="1" si="913"/>
        <v>0</v>
      </c>
      <c r="CD195">
        <f t="shared" ca="1" si="914"/>
        <v>0</v>
      </c>
      <c r="CE195">
        <f t="shared" ca="1" si="915"/>
        <v>6.4968596843159396</v>
      </c>
      <c r="CF195">
        <f t="shared" ca="1" si="916"/>
        <v>0</v>
      </c>
      <c r="CG195">
        <f t="shared" ca="1" si="917"/>
        <v>1.96465256178769</v>
      </c>
      <c r="CH195">
        <f t="shared" ca="1" si="918"/>
        <v>25.698618511051066</v>
      </c>
      <c r="CI195">
        <f t="shared" ca="1" si="919"/>
        <v>0</v>
      </c>
      <c r="CJ195">
        <f t="shared" ca="1" si="920"/>
        <v>4.2355262349845999</v>
      </c>
      <c r="CK195">
        <f t="shared" ca="1" si="921"/>
        <v>0</v>
      </c>
      <c r="CL195">
        <f t="shared" ca="1" si="922"/>
        <v>0</v>
      </c>
      <c r="CM195">
        <f t="shared" ca="1" si="923"/>
        <v>27.64</v>
      </c>
      <c r="CN195">
        <f t="shared" ca="1" si="924"/>
        <v>29.363723551524668</v>
      </c>
      <c r="CO195">
        <f t="shared" ca="1" si="925"/>
        <v>0</v>
      </c>
      <c r="CP195">
        <f t="shared" ca="1" si="926"/>
        <v>0</v>
      </c>
      <c r="CQ195">
        <f t="shared" ca="1" si="927"/>
        <v>39.961066875436735</v>
      </c>
      <c r="CR195">
        <f t="shared" ca="1" si="928"/>
        <v>0</v>
      </c>
      <c r="CS195">
        <f t="shared" ca="1" si="929"/>
        <v>0</v>
      </c>
      <c r="CT195">
        <f t="shared" ca="1" si="930"/>
        <v>0</v>
      </c>
      <c r="CU195">
        <f t="shared" ca="1" si="931"/>
        <v>0</v>
      </c>
      <c r="CV195">
        <f t="shared" ca="1" si="932"/>
        <v>0</v>
      </c>
      <c r="CW195">
        <f t="shared" ca="1" si="933"/>
        <v>0</v>
      </c>
      <c r="CX195">
        <f t="shared" ca="1" si="934"/>
        <v>14.744675165622931</v>
      </c>
      <c r="CY195">
        <f t="shared" ca="1" si="935"/>
        <v>75.629682067271062</v>
      </c>
      <c r="CZ195">
        <f t="shared" ca="1" si="936"/>
        <v>0</v>
      </c>
      <c r="DA195">
        <f t="shared" ca="1" si="937"/>
        <v>0</v>
      </c>
      <c r="DB195">
        <f t="shared" ca="1" si="938"/>
        <v>0</v>
      </c>
      <c r="DC195">
        <f t="shared" ca="1" si="939"/>
        <v>-2.6674338624338603</v>
      </c>
      <c r="DD195">
        <f t="shared" ca="1" si="940"/>
        <v>-1.3853009259259235</v>
      </c>
      <c r="DE195">
        <f t="shared" ca="1" si="941"/>
        <v>0</v>
      </c>
      <c r="DF195">
        <f t="shared" ca="1" si="942"/>
        <v>-6.5841232048374669</v>
      </c>
      <c r="DG195">
        <f t="shared" ca="1" si="943"/>
        <v>-5.5761574074074067</v>
      </c>
      <c r="DH195">
        <f t="shared" ca="1" si="944"/>
        <v>0</v>
      </c>
      <c r="DI195">
        <f t="shared" ca="1" si="945"/>
        <v>1</v>
      </c>
      <c r="DJ195">
        <f t="shared" ca="1" si="946"/>
        <v>6.333333333333333</v>
      </c>
      <c r="DK195">
        <f t="shared" ca="1" si="947"/>
        <v>3</v>
      </c>
      <c r="DL195">
        <f t="shared" ca="1" si="948"/>
        <v>1</v>
      </c>
      <c r="DM195">
        <f t="shared" ca="1" si="949"/>
        <v>0.33333333333333331</v>
      </c>
      <c r="DN195">
        <f t="shared" ca="1" si="950"/>
        <v>0</v>
      </c>
      <c r="DO195">
        <f t="shared" ca="1" si="951"/>
        <v>0.33333333333333331</v>
      </c>
      <c r="DP195">
        <f t="shared" ca="1" si="952"/>
        <v>0</v>
      </c>
      <c r="DQ195">
        <f t="shared" ca="1" si="953"/>
        <v>0</v>
      </c>
      <c r="DR195">
        <f t="shared" ca="1" si="954"/>
        <v>0</v>
      </c>
      <c r="DS195">
        <f t="shared" ca="1" si="955"/>
        <v>0</v>
      </c>
      <c r="DT195">
        <f t="shared" ca="1" si="956"/>
        <v>1</v>
      </c>
      <c r="DU195">
        <f t="shared" ca="1" si="957"/>
        <v>2.6666666666666665</v>
      </c>
      <c r="DV195">
        <f t="shared" ca="1" si="958"/>
        <v>2</v>
      </c>
      <c r="DW195">
        <f t="shared" ca="1" si="959"/>
        <v>0.33333333333333331</v>
      </c>
      <c r="DX195">
        <f t="shared" ca="1" si="960"/>
        <v>0</v>
      </c>
      <c r="DY195">
        <f t="shared" ca="1" si="961"/>
        <v>0.33333333333333331</v>
      </c>
      <c r="DZ195">
        <f t="shared" ca="1" si="962"/>
        <v>0.33333333333333331</v>
      </c>
      <c r="EA195">
        <f t="shared" ca="1" si="963"/>
        <v>-5.2249999999999899</v>
      </c>
      <c r="EB195">
        <f t="shared" ca="1" si="964"/>
        <v>20.396099999999965</v>
      </c>
      <c r="EC195">
        <f t="shared" ca="1" si="965"/>
        <v>0</v>
      </c>
      <c r="ED195">
        <f t="shared" ca="1" si="966"/>
        <v>0</v>
      </c>
      <c r="EE195">
        <f t="shared" ca="1" si="967"/>
        <v>0</v>
      </c>
      <c r="EF195">
        <f t="shared" ca="1" si="968"/>
        <v>0</v>
      </c>
      <c r="EG195">
        <f t="shared" ca="1" si="969"/>
        <v>0</v>
      </c>
      <c r="EH195">
        <f t="shared" ca="1" si="970"/>
        <v>0</v>
      </c>
      <c r="EI195">
        <f t="shared" ca="1" si="971"/>
        <v>0</v>
      </c>
      <c r="EJ195">
        <f t="shared" ca="1" si="972"/>
        <v>0</v>
      </c>
      <c r="EK195">
        <f t="shared" ca="1" si="973"/>
        <v>0</v>
      </c>
      <c r="EL195">
        <f t="shared" ca="1" si="974"/>
        <v>0</v>
      </c>
      <c r="EM195">
        <f t="shared" ca="1" si="975"/>
        <v>0</v>
      </c>
      <c r="EN195">
        <f t="shared" ca="1" si="976"/>
        <v>0</v>
      </c>
      <c r="EO195">
        <f t="shared" ca="1" si="977"/>
        <v>0</v>
      </c>
      <c r="EP195">
        <f t="shared" ca="1" si="978"/>
        <v>0</v>
      </c>
      <c r="EQ195">
        <f t="shared" ca="1" si="979"/>
        <v>0</v>
      </c>
      <c r="ER195">
        <f t="shared" ca="1" si="980"/>
        <v>0</v>
      </c>
      <c r="ES195">
        <f t="shared" ca="1" si="981"/>
        <v>0</v>
      </c>
      <c r="ET195">
        <f t="shared" ca="1" si="982"/>
        <v>0</v>
      </c>
      <c r="EU195">
        <f t="shared" ca="1" si="983"/>
        <v>0</v>
      </c>
      <c r="EV195">
        <f t="shared" ca="1" si="984"/>
        <v>0</v>
      </c>
      <c r="EW195">
        <f t="shared" ca="1" si="985"/>
        <v>0</v>
      </c>
      <c r="EX195">
        <f t="shared" ca="1" si="986"/>
        <v>0</v>
      </c>
      <c r="EY195">
        <f t="shared" ca="1" si="987"/>
        <v>0</v>
      </c>
      <c r="EZ195">
        <f t="shared" ca="1" si="988"/>
        <v>0</v>
      </c>
      <c r="FA195">
        <f t="shared" ca="1" si="989"/>
        <v>0</v>
      </c>
      <c r="FB195">
        <f t="shared" ca="1" si="990"/>
        <v>0</v>
      </c>
      <c r="FC195">
        <f t="shared" ca="1" si="991"/>
        <v>0</v>
      </c>
      <c r="FD195">
        <f t="shared" ca="1" si="992"/>
        <v>0</v>
      </c>
      <c r="FE195">
        <f t="shared" ca="1" si="993"/>
        <v>0</v>
      </c>
      <c r="FF195">
        <f t="shared" ca="1" si="994"/>
        <v>0</v>
      </c>
      <c r="FG195">
        <f t="shared" ca="1" si="995"/>
        <v>0</v>
      </c>
      <c r="FH195">
        <f t="shared" ca="1" si="996"/>
        <v>0</v>
      </c>
      <c r="FI195">
        <f t="shared" ca="1" si="997"/>
        <v>0</v>
      </c>
      <c r="FJ195">
        <f t="shared" ca="1" si="998"/>
        <v>0</v>
      </c>
      <c r="FK195">
        <f t="shared" ca="1" si="999"/>
        <v>0</v>
      </c>
      <c r="FL195">
        <f t="shared" ca="1" si="1000"/>
        <v>0</v>
      </c>
      <c r="FM195">
        <f t="shared" ca="1" si="1001"/>
        <v>0</v>
      </c>
      <c r="FN195">
        <f t="shared" ca="1" si="1002"/>
        <v>0</v>
      </c>
      <c r="FO195">
        <f t="shared" ca="1" si="1003"/>
        <v>0</v>
      </c>
      <c r="FP195">
        <f t="shared" ca="1" si="1004"/>
        <v>0</v>
      </c>
      <c r="FQ195">
        <f t="shared" ca="1" si="1005"/>
        <v>0</v>
      </c>
      <c r="FR195">
        <f t="shared" ca="1" si="1006"/>
        <v>0</v>
      </c>
      <c r="FS195">
        <f t="shared" ca="1" si="1007"/>
        <v>0</v>
      </c>
      <c r="FT195">
        <f t="shared" ca="1" si="1008"/>
        <v>0</v>
      </c>
      <c r="FU195">
        <f t="shared" ca="1" si="1009"/>
        <v>1.6666666666666667</v>
      </c>
      <c r="FV195">
        <f t="shared" ca="1" si="1010"/>
        <v>0</v>
      </c>
      <c r="FW195">
        <f t="shared" ca="1" si="1011"/>
        <v>0</v>
      </c>
      <c r="FX195">
        <f t="shared" ca="1" si="1012"/>
        <v>0</v>
      </c>
      <c r="FY195">
        <f t="shared" ca="1" si="1013"/>
        <v>0</v>
      </c>
      <c r="FZ195">
        <f t="shared" ca="1" si="1014"/>
        <v>0</v>
      </c>
      <c r="GA195">
        <f t="shared" ca="1" si="1015"/>
        <v>0</v>
      </c>
      <c r="GB195">
        <f t="shared" ca="1" si="1016"/>
        <v>0</v>
      </c>
      <c r="GC195">
        <f t="shared" ca="1" si="1017"/>
        <v>0</v>
      </c>
      <c r="GD195">
        <f t="shared" ca="1" si="1018"/>
        <v>0</v>
      </c>
      <c r="GE195">
        <f t="shared" ca="1" si="1019"/>
        <v>0</v>
      </c>
      <c r="GF195">
        <f t="shared" ca="1" si="1020"/>
        <v>0</v>
      </c>
      <c r="GG195">
        <f t="shared" ca="1" si="1021"/>
        <v>0</v>
      </c>
      <c r="GH195">
        <f t="shared" ca="1" si="1022"/>
        <v>0</v>
      </c>
      <c r="GI195">
        <f t="shared" ca="1" si="1023"/>
        <v>0</v>
      </c>
      <c r="GJ195">
        <f t="shared" ca="1" si="1024"/>
        <v>0</v>
      </c>
      <c r="GK195">
        <f t="shared" ca="1" si="1025"/>
        <v>0</v>
      </c>
      <c r="GL195">
        <f t="shared" ca="1" si="1026"/>
        <v>0</v>
      </c>
      <c r="GM195">
        <f t="shared" ca="1" si="1027"/>
        <v>0</v>
      </c>
      <c r="GN195">
        <f t="shared" ca="1" si="1028"/>
        <v>0</v>
      </c>
      <c r="GO195">
        <f t="shared" ca="1" si="1029"/>
        <v>0</v>
      </c>
      <c r="GP195">
        <f t="shared" ca="1" si="1030"/>
        <v>0</v>
      </c>
      <c r="GQ195">
        <f t="shared" ca="1" si="1031"/>
        <v>0</v>
      </c>
      <c r="GR195">
        <f t="shared" ca="1" si="1032"/>
        <v>0</v>
      </c>
      <c r="GS195">
        <f t="shared" ca="1" si="1033"/>
        <v>0</v>
      </c>
      <c r="GT195">
        <f t="shared" ca="1" si="1034"/>
        <v>0</v>
      </c>
      <c r="GU195">
        <f t="shared" ca="1" si="1035"/>
        <v>0</v>
      </c>
      <c r="GV195">
        <f t="shared" ca="1" si="1036"/>
        <v>0</v>
      </c>
      <c r="GW195">
        <f t="shared" ca="1" si="1037"/>
        <v>0</v>
      </c>
      <c r="GX195">
        <f t="shared" ca="1" si="1038"/>
        <v>0</v>
      </c>
      <c r="GY195">
        <f t="shared" ca="1" si="1039"/>
        <v>1</v>
      </c>
      <c r="GZ195">
        <f t="shared" ca="1" si="1040"/>
        <v>0</v>
      </c>
      <c r="HA195">
        <f t="shared" ca="1" si="1041"/>
        <v>0</v>
      </c>
      <c r="HB195">
        <f t="shared" ca="1" si="1042"/>
        <v>0</v>
      </c>
      <c r="HC195">
        <f t="shared" ca="1" si="1043"/>
        <v>0</v>
      </c>
      <c r="HD195">
        <f t="shared" ca="1" si="1044"/>
        <v>0</v>
      </c>
      <c r="HE195">
        <f t="shared" ca="1" si="1045"/>
        <v>0</v>
      </c>
      <c r="HF195">
        <f t="shared" ca="1" si="1046"/>
        <v>0</v>
      </c>
      <c r="HG195">
        <f t="shared" ca="1" si="1047"/>
        <v>0</v>
      </c>
      <c r="HH195">
        <f t="shared" ca="1" si="1048"/>
        <v>0</v>
      </c>
      <c r="HI195">
        <f t="shared" ca="1" si="1049"/>
        <v>0</v>
      </c>
    </row>
    <row r="196" spans="2:217" x14ac:dyDescent="0.2">
      <c r="B196" s="2">
        <v>45413</v>
      </c>
      <c r="C196">
        <v>1</v>
      </c>
      <c r="D196">
        <v>2</v>
      </c>
      <c r="E196">
        <v>29</v>
      </c>
      <c r="F196">
        <v>17</v>
      </c>
      <c r="G196" s="5">
        <v>59</v>
      </c>
      <c r="H196">
        <f t="shared" ca="1" si="840"/>
        <v>8</v>
      </c>
      <c r="I196">
        <f t="shared" ca="1" si="841"/>
        <v>10</v>
      </c>
      <c r="J196">
        <f t="shared" ca="1" si="842"/>
        <v>7.5402777777777699</v>
      </c>
      <c r="K196">
        <f t="shared" ca="1" si="843"/>
        <v>-3.1940759637188201</v>
      </c>
      <c r="L196">
        <f t="shared" ca="1" si="844"/>
        <v>7.5402777777777699</v>
      </c>
      <c r="M196">
        <f t="shared" ca="1" si="845"/>
        <v>0</v>
      </c>
      <c r="N196">
        <f t="shared" ca="1" si="846"/>
        <v>0.55923437952562938</v>
      </c>
      <c r="O196">
        <f t="shared" ca="1" si="847"/>
        <v>290.05233333333234</v>
      </c>
      <c r="P196">
        <f t="shared" ca="1" si="848"/>
        <v>279.3003333333333</v>
      </c>
      <c r="Q196">
        <f t="shared" ca="1" si="849"/>
        <v>289.9593545346367</v>
      </c>
      <c r="R196">
        <f t="shared" ca="1" si="850"/>
        <v>57.333333333333336</v>
      </c>
      <c r="S196">
        <f t="shared" ca="1" si="851"/>
        <v>0</v>
      </c>
      <c r="T196">
        <f t="shared" ca="1" si="852"/>
        <v>0.34419649135788538</v>
      </c>
      <c r="U196">
        <f t="shared" ca="1" si="853"/>
        <v>-1</v>
      </c>
      <c r="V196">
        <f t="shared" ca="1" si="854"/>
        <v>1</v>
      </c>
      <c r="W196">
        <f t="shared" ca="1" si="855"/>
        <v>0.34419649135788538</v>
      </c>
      <c r="X196">
        <f t="shared" ca="1" si="856"/>
        <v>1.5538461538461534</v>
      </c>
      <c r="Y196">
        <f t="shared" ca="1" si="857"/>
        <v>2.2666666666666666</v>
      </c>
      <c r="Z196">
        <f t="shared" ca="1" si="858"/>
        <v>2.8307692307692265</v>
      </c>
      <c r="AA196">
        <f t="shared" ca="1" si="859"/>
        <v>6.7341379069391998</v>
      </c>
      <c r="AB196">
        <f t="shared" ca="1" si="860"/>
        <v>-0.22550541597514831</v>
      </c>
      <c r="AC196">
        <f t="shared" ca="1" si="861"/>
        <v>-0.33245391016744447</v>
      </c>
      <c r="AD196">
        <f t="shared" ca="1" si="862"/>
        <v>-2.4798635827344966</v>
      </c>
      <c r="AE196">
        <f t="shared" ca="1" si="863"/>
        <v>-0.36360599013350009</v>
      </c>
      <c r="AF196">
        <f t="shared" ca="1" si="864"/>
        <v>-3.3030151710224165</v>
      </c>
      <c r="AG196">
        <f t="shared" ca="1" si="865"/>
        <v>1.2076100890026847E-5</v>
      </c>
      <c r="AH196">
        <f t="shared" ca="1" si="866"/>
        <v>-1.8952962120057866</v>
      </c>
      <c r="AI196">
        <f t="shared" ca="1" si="867"/>
        <v>1.9166653014176114E-6</v>
      </c>
      <c r="AJ196">
        <f t="shared" ca="1" si="868"/>
        <v>611.04861005475971</v>
      </c>
      <c r="AK196">
        <f t="shared" ca="1" si="869"/>
        <v>15.6823351279308</v>
      </c>
      <c r="AL196">
        <f t="shared" ca="1" si="870"/>
        <v>15.617832892845533</v>
      </c>
      <c r="AM196">
        <f t="shared" ca="1" si="871"/>
        <v>7.8278306144140162</v>
      </c>
      <c r="AN196">
        <f t="shared" ca="1" si="872"/>
        <v>8.6645291237258668</v>
      </c>
      <c r="AO196">
        <f t="shared" ca="1" si="873"/>
        <v>7.4819142509165166</v>
      </c>
      <c r="AP196">
        <f t="shared" ca="1" si="874"/>
        <v>2.306940131083306</v>
      </c>
      <c r="AQ196">
        <f t="shared" ca="1" si="875"/>
        <v>1.4451367322083162</v>
      </c>
      <c r="AR196">
        <f t="shared" ca="1" si="876"/>
        <v>1.4451367322083162</v>
      </c>
      <c r="AS196">
        <f t="shared" ca="1" si="877"/>
        <v>0.94953559924998665</v>
      </c>
      <c r="AT196">
        <f t="shared" ca="1" si="878"/>
        <v>0.94953559924998665</v>
      </c>
      <c r="AU196">
        <f t="shared" ca="1" si="879"/>
        <v>0.59756836610416131</v>
      </c>
      <c r="AV196">
        <f t="shared" ca="1" si="880"/>
        <v>0.59756836610416131</v>
      </c>
      <c r="AW196">
        <f t="shared" ca="1" si="881"/>
        <v>6.6666666666666652E-2</v>
      </c>
      <c r="AX196">
        <f t="shared" ca="1" si="882"/>
        <v>61674.134484686256</v>
      </c>
      <c r="AY196">
        <f t="shared" ca="1" si="883"/>
        <v>2.2834107574371534</v>
      </c>
      <c r="AZ196">
        <f t="shared" ca="1" si="884"/>
        <v>9.0783159527210859</v>
      </c>
      <c r="BA196">
        <f t="shared" ca="1" si="885"/>
        <v>11.815349108593855</v>
      </c>
      <c r="BB196">
        <f t="shared" ca="1" si="886"/>
        <v>100.71220670885737</v>
      </c>
      <c r="BC196">
        <f t="shared" ca="1" si="887"/>
        <v>37.681595225357668</v>
      </c>
      <c r="BD196">
        <f t="shared" ca="1" si="888"/>
        <v>4.3312397895439601</v>
      </c>
      <c r="BE196">
        <f t="shared" ca="1" si="889"/>
        <v>0</v>
      </c>
      <c r="BF196">
        <f t="shared" ca="1" si="890"/>
        <v>0</v>
      </c>
      <c r="BG196">
        <f t="shared" ca="1" si="891"/>
        <v>0</v>
      </c>
      <c r="BH196">
        <f t="shared" ca="1" si="892"/>
        <v>4.2355262349845999</v>
      </c>
      <c r="BI196">
        <f t="shared" ca="1" si="893"/>
        <v>0</v>
      </c>
      <c r="BJ196">
        <f t="shared" ca="1" si="894"/>
        <v>0</v>
      </c>
      <c r="BK196">
        <f t="shared" ca="1" si="895"/>
        <v>0</v>
      </c>
      <c r="BL196">
        <f t="shared" ca="1" si="896"/>
        <v>0</v>
      </c>
      <c r="BM196">
        <f t="shared" ca="1" si="897"/>
        <v>28.197953969095334</v>
      </c>
      <c r="BN196">
        <f t="shared" ca="1" si="898"/>
        <v>9.4655963250515569</v>
      </c>
      <c r="BO196">
        <f t="shared" ca="1" si="899"/>
        <v>5.0797262173015474</v>
      </c>
      <c r="BP196">
        <f t="shared" ca="1" si="900"/>
        <v>11.304010269240059</v>
      </c>
      <c r="BQ196">
        <f t="shared" ca="1" si="901"/>
        <v>52.42627039098064</v>
      </c>
      <c r="BR196">
        <f t="shared" ca="1" si="902"/>
        <v>7.1816322859530004</v>
      </c>
      <c r="BS196">
        <f t="shared" ca="1" si="903"/>
        <v>0</v>
      </c>
      <c r="BT196">
        <f t="shared" ca="1" si="904"/>
        <v>0</v>
      </c>
      <c r="BU196">
        <f t="shared" ca="1" si="905"/>
        <v>0</v>
      </c>
      <c r="BV196">
        <f t="shared" ca="1" si="906"/>
        <v>6.6152038286425165</v>
      </c>
      <c r="BW196">
        <f t="shared" ca="1" si="907"/>
        <v>2.16561989477198</v>
      </c>
      <c r="BX196">
        <f t="shared" ca="1" si="908"/>
        <v>31.906921630226666</v>
      </c>
      <c r="BY196">
        <f t="shared" ca="1" si="909"/>
        <v>0</v>
      </c>
      <c r="BZ196">
        <f t="shared" ca="1" si="910"/>
        <v>0</v>
      </c>
      <c r="CA196">
        <f t="shared" ca="1" si="911"/>
        <v>37.681595225357668</v>
      </c>
      <c r="CB196">
        <f t="shared" ca="1" si="912"/>
        <v>0</v>
      </c>
      <c r="CC196">
        <f t="shared" ca="1" si="913"/>
        <v>0</v>
      </c>
      <c r="CD196">
        <f t="shared" ca="1" si="914"/>
        <v>0</v>
      </c>
      <c r="CE196">
        <f t="shared" ca="1" si="915"/>
        <v>2.16561989477198</v>
      </c>
      <c r="CF196">
        <f t="shared" ca="1" si="916"/>
        <v>4.3312397895439601</v>
      </c>
      <c r="CG196">
        <f t="shared" ca="1" si="917"/>
        <v>0</v>
      </c>
      <c r="CH196">
        <f t="shared" ca="1" si="918"/>
        <v>16.502080630868168</v>
      </c>
      <c r="CI196">
        <f t="shared" ca="1" si="919"/>
        <v>28.197953969095334</v>
      </c>
      <c r="CJ196">
        <f t="shared" ca="1" si="920"/>
        <v>4.2355262349845999</v>
      </c>
      <c r="CK196">
        <f t="shared" ca="1" si="921"/>
        <v>7.1816322859530004</v>
      </c>
      <c r="CL196">
        <f t="shared" ca="1" si="922"/>
        <v>0</v>
      </c>
      <c r="CM196">
        <f t="shared" ca="1" si="923"/>
        <v>27.64</v>
      </c>
      <c r="CN196">
        <f t="shared" ca="1" si="924"/>
        <v>53.582119364602562</v>
      </c>
      <c r="CO196">
        <f t="shared" ca="1" si="925"/>
        <v>0</v>
      </c>
      <c r="CP196">
        <f t="shared" ca="1" si="926"/>
        <v>0</v>
      </c>
      <c r="CQ196">
        <f t="shared" ca="1" si="927"/>
        <v>31.968853500349368</v>
      </c>
      <c r="CR196">
        <f t="shared" ca="1" si="928"/>
        <v>0</v>
      </c>
      <c r="CS196">
        <f t="shared" ca="1" si="929"/>
        <v>0</v>
      </c>
      <c r="CT196">
        <f t="shared" ca="1" si="930"/>
        <v>0</v>
      </c>
      <c r="CU196">
        <f t="shared" ca="1" si="931"/>
        <v>0</v>
      </c>
      <c r="CV196">
        <f t="shared" ca="1" si="932"/>
        <v>0</v>
      </c>
      <c r="CW196">
        <f t="shared" ca="1" si="933"/>
        <v>0</v>
      </c>
      <c r="CX196">
        <f t="shared" ca="1" si="934"/>
        <v>14.744675165622899</v>
      </c>
      <c r="CY196">
        <f t="shared" ca="1" si="935"/>
        <v>79.104057067271299</v>
      </c>
      <c r="CZ196">
        <f t="shared" ca="1" si="936"/>
        <v>0</v>
      </c>
      <c r="DA196">
        <f t="shared" ca="1" si="937"/>
        <v>0</v>
      </c>
      <c r="DB196">
        <f t="shared" ca="1" si="938"/>
        <v>-0.69408950617283338</v>
      </c>
      <c r="DC196">
        <f t="shared" ca="1" si="939"/>
        <v>-3.0738207042076069</v>
      </c>
      <c r="DD196">
        <f t="shared" ca="1" si="940"/>
        <v>0</v>
      </c>
      <c r="DE196">
        <f t="shared" ca="1" si="941"/>
        <v>-3.4887144116906001</v>
      </c>
      <c r="DF196">
        <f t="shared" ca="1" si="942"/>
        <v>0</v>
      </c>
      <c r="DG196">
        <f t="shared" ca="1" si="943"/>
        <v>-4.2363213340891903</v>
      </c>
      <c r="DH196">
        <f t="shared" ca="1" si="944"/>
        <v>0</v>
      </c>
      <c r="DI196">
        <f t="shared" ca="1" si="945"/>
        <v>0.39393939393939398</v>
      </c>
      <c r="DJ196">
        <f t="shared" ca="1" si="946"/>
        <v>10.333333333333334</v>
      </c>
      <c r="DK196">
        <f t="shared" ca="1" si="947"/>
        <v>3</v>
      </c>
      <c r="DL196">
        <f t="shared" ca="1" si="948"/>
        <v>1</v>
      </c>
      <c r="DM196">
        <f t="shared" ca="1" si="949"/>
        <v>0</v>
      </c>
      <c r="DN196">
        <f t="shared" ca="1" si="950"/>
        <v>0</v>
      </c>
      <c r="DO196">
        <f t="shared" ca="1" si="951"/>
        <v>0</v>
      </c>
      <c r="DP196">
        <f t="shared" ca="1" si="952"/>
        <v>1.3333333333333333</v>
      </c>
      <c r="DQ196">
        <f t="shared" ca="1" si="953"/>
        <v>0</v>
      </c>
      <c r="DR196">
        <f t="shared" ca="1" si="954"/>
        <v>1.3333333333333333</v>
      </c>
      <c r="DS196">
        <f t="shared" ca="1" si="955"/>
        <v>0</v>
      </c>
      <c r="DT196">
        <f t="shared" ca="1" si="956"/>
        <v>1</v>
      </c>
      <c r="DU196">
        <f t="shared" ca="1" si="957"/>
        <v>2.3333333333333335</v>
      </c>
      <c r="DV196">
        <f t="shared" ca="1" si="958"/>
        <v>2</v>
      </c>
      <c r="DW196">
        <f t="shared" ca="1" si="959"/>
        <v>0</v>
      </c>
      <c r="DX196">
        <f t="shared" ca="1" si="960"/>
        <v>0</v>
      </c>
      <c r="DY196">
        <f t="shared" ca="1" si="961"/>
        <v>0</v>
      </c>
      <c r="DZ196">
        <f t="shared" ca="1" si="962"/>
        <v>1.3333333333333333</v>
      </c>
      <c r="EA196">
        <f t="shared" ca="1" si="963"/>
        <v>-3.1907999999999901</v>
      </c>
      <c r="EB196">
        <f t="shared" ca="1" si="964"/>
        <v>38.169766666666668</v>
      </c>
      <c r="EC196">
        <f t="shared" ca="1" si="965"/>
        <v>0</v>
      </c>
      <c r="ED196">
        <f t="shared" ca="1" si="966"/>
        <v>0</v>
      </c>
      <c r="EE196">
        <f t="shared" ca="1" si="967"/>
        <v>0</v>
      </c>
      <c r="EF196">
        <f t="shared" ca="1" si="968"/>
        <v>0</v>
      </c>
      <c r="EG196">
        <f t="shared" ca="1" si="969"/>
        <v>0</v>
      </c>
      <c r="EH196">
        <f t="shared" ca="1" si="970"/>
        <v>0</v>
      </c>
      <c r="EI196">
        <f t="shared" ca="1" si="971"/>
        <v>0</v>
      </c>
      <c r="EJ196">
        <f t="shared" ca="1" si="972"/>
        <v>0</v>
      </c>
      <c r="EK196">
        <f t="shared" ca="1" si="973"/>
        <v>0</v>
      </c>
      <c r="EL196">
        <f t="shared" ca="1" si="974"/>
        <v>0</v>
      </c>
      <c r="EM196">
        <f t="shared" ca="1" si="975"/>
        <v>0</v>
      </c>
      <c r="EN196">
        <f t="shared" ca="1" si="976"/>
        <v>0</v>
      </c>
      <c r="EO196">
        <f t="shared" ca="1" si="977"/>
        <v>0</v>
      </c>
      <c r="EP196">
        <f t="shared" ca="1" si="978"/>
        <v>0</v>
      </c>
      <c r="EQ196">
        <f t="shared" ca="1" si="979"/>
        <v>0</v>
      </c>
      <c r="ER196">
        <f t="shared" ca="1" si="980"/>
        <v>0</v>
      </c>
      <c r="ES196">
        <f t="shared" ca="1" si="981"/>
        <v>0</v>
      </c>
      <c r="ET196">
        <f t="shared" ca="1" si="982"/>
        <v>0</v>
      </c>
      <c r="EU196">
        <f t="shared" ca="1" si="983"/>
        <v>0</v>
      </c>
      <c r="EV196">
        <f t="shared" ca="1" si="984"/>
        <v>0</v>
      </c>
      <c r="EW196">
        <f t="shared" ca="1" si="985"/>
        <v>0</v>
      </c>
      <c r="EX196">
        <f t="shared" ca="1" si="986"/>
        <v>0</v>
      </c>
      <c r="EY196">
        <f t="shared" ca="1" si="987"/>
        <v>0</v>
      </c>
      <c r="EZ196">
        <f t="shared" ca="1" si="988"/>
        <v>0</v>
      </c>
      <c r="FA196">
        <f t="shared" ca="1" si="989"/>
        <v>0</v>
      </c>
      <c r="FB196">
        <f t="shared" ca="1" si="990"/>
        <v>0</v>
      </c>
      <c r="FC196">
        <f t="shared" ca="1" si="991"/>
        <v>0</v>
      </c>
      <c r="FD196">
        <f t="shared" ca="1" si="992"/>
        <v>0</v>
      </c>
      <c r="FE196">
        <f t="shared" ca="1" si="993"/>
        <v>0</v>
      </c>
      <c r="FF196">
        <f t="shared" ca="1" si="994"/>
        <v>0</v>
      </c>
      <c r="FG196">
        <f t="shared" ca="1" si="995"/>
        <v>0</v>
      </c>
      <c r="FH196">
        <f t="shared" ca="1" si="996"/>
        <v>0</v>
      </c>
      <c r="FI196">
        <f t="shared" ca="1" si="997"/>
        <v>0</v>
      </c>
      <c r="FJ196">
        <f t="shared" ca="1" si="998"/>
        <v>0</v>
      </c>
      <c r="FK196">
        <f t="shared" ca="1" si="999"/>
        <v>1.3333333333333333</v>
      </c>
      <c r="FL196">
        <f t="shared" ca="1" si="1000"/>
        <v>0</v>
      </c>
      <c r="FM196">
        <f t="shared" ca="1" si="1001"/>
        <v>0.66666666666666663</v>
      </c>
      <c r="FN196">
        <f t="shared" ca="1" si="1002"/>
        <v>0</v>
      </c>
      <c r="FO196">
        <f t="shared" ca="1" si="1003"/>
        <v>0</v>
      </c>
      <c r="FP196">
        <f t="shared" ca="1" si="1004"/>
        <v>0</v>
      </c>
      <c r="FQ196">
        <f t="shared" ca="1" si="1005"/>
        <v>0</v>
      </c>
      <c r="FR196">
        <f t="shared" ca="1" si="1006"/>
        <v>0</v>
      </c>
      <c r="FS196">
        <f t="shared" ca="1" si="1007"/>
        <v>0</v>
      </c>
      <c r="FT196">
        <f t="shared" ca="1" si="1008"/>
        <v>0</v>
      </c>
      <c r="FU196">
        <f t="shared" ca="1" si="1009"/>
        <v>1.3333333333333333</v>
      </c>
      <c r="FV196">
        <f t="shared" ca="1" si="1010"/>
        <v>0</v>
      </c>
      <c r="FW196">
        <f t="shared" ca="1" si="1011"/>
        <v>0</v>
      </c>
      <c r="FX196">
        <f t="shared" ca="1" si="1012"/>
        <v>0</v>
      </c>
      <c r="FY196">
        <f t="shared" ca="1" si="1013"/>
        <v>0</v>
      </c>
      <c r="FZ196">
        <f t="shared" ca="1" si="1014"/>
        <v>0</v>
      </c>
      <c r="GA196">
        <f t="shared" ca="1" si="1015"/>
        <v>0</v>
      </c>
      <c r="GB196">
        <f t="shared" ca="1" si="1016"/>
        <v>0</v>
      </c>
      <c r="GC196">
        <f t="shared" ca="1" si="1017"/>
        <v>0</v>
      </c>
      <c r="GD196">
        <f t="shared" ca="1" si="1018"/>
        <v>0</v>
      </c>
      <c r="GE196">
        <f t="shared" ca="1" si="1019"/>
        <v>0</v>
      </c>
      <c r="GF196">
        <f t="shared" ca="1" si="1020"/>
        <v>0</v>
      </c>
      <c r="GG196">
        <f t="shared" ca="1" si="1021"/>
        <v>0</v>
      </c>
      <c r="GH196">
        <f t="shared" ca="1" si="1022"/>
        <v>0</v>
      </c>
      <c r="GI196">
        <f t="shared" ca="1" si="1023"/>
        <v>0</v>
      </c>
      <c r="GJ196">
        <f t="shared" ca="1" si="1024"/>
        <v>0</v>
      </c>
      <c r="GK196">
        <f t="shared" ca="1" si="1025"/>
        <v>0</v>
      </c>
      <c r="GL196">
        <f t="shared" ca="1" si="1026"/>
        <v>0</v>
      </c>
      <c r="GM196">
        <f t="shared" ca="1" si="1027"/>
        <v>0</v>
      </c>
      <c r="GN196">
        <f t="shared" ca="1" si="1028"/>
        <v>0</v>
      </c>
      <c r="GO196">
        <f t="shared" ca="1" si="1029"/>
        <v>0</v>
      </c>
      <c r="GP196">
        <f t="shared" ca="1" si="1030"/>
        <v>0</v>
      </c>
      <c r="GQ196">
        <f t="shared" ca="1" si="1031"/>
        <v>0</v>
      </c>
      <c r="GR196">
        <f t="shared" ca="1" si="1032"/>
        <v>0</v>
      </c>
      <c r="GS196">
        <f t="shared" ca="1" si="1033"/>
        <v>0</v>
      </c>
      <c r="GT196">
        <f t="shared" ca="1" si="1034"/>
        <v>0</v>
      </c>
      <c r="GU196">
        <f t="shared" ca="1" si="1035"/>
        <v>0</v>
      </c>
      <c r="GV196">
        <f t="shared" ca="1" si="1036"/>
        <v>0</v>
      </c>
      <c r="GW196">
        <f t="shared" ca="1" si="1037"/>
        <v>0</v>
      </c>
      <c r="GX196">
        <f t="shared" ca="1" si="1038"/>
        <v>0</v>
      </c>
      <c r="GY196">
        <f t="shared" ca="1" si="1039"/>
        <v>1</v>
      </c>
      <c r="GZ196">
        <f t="shared" ca="1" si="1040"/>
        <v>0</v>
      </c>
      <c r="HA196">
        <f t="shared" ca="1" si="1041"/>
        <v>0</v>
      </c>
      <c r="HB196">
        <f t="shared" ca="1" si="1042"/>
        <v>0</v>
      </c>
      <c r="HC196">
        <f t="shared" ca="1" si="1043"/>
        <v>0</v>
      </c>
      <c r="HD196">
        <f t="shared" ca="1" si="1044"/>
        <v>0</v>
      </c>
      <c r="HE196">
        <f t="shared" ca="1" si="1045"/>
        <v>0</v>
      </c>
      <c r="HF196">
        <f t="shared" ca="1" si="1046"/>
        <v>0</v>
      </c>
      <c r="HG196">
        <f t="shared" ca="1" si="1047"/>
        <v>0</v>
      </c>
      <c r="HH196">
        <f t="shared" ca="1" si="1048"/>
        <v>0</v>
      </c>
      <c r="HI196">
        <f t="shared" ca="1" si="1049"/>
        <v>0</v>
      </c>
    </row>
    <row r="197" spans="2:217" x14ac:dyDescent="0.2">
      <c r="B197" s="2">
        <v>45413</v>
      </c>
      <c r="C197">
        <v>1</v>
      </c>
      <c r="D197">
        <v>2</v>
      </c>
      <c r="E197">
        <v>29</v>
      </c>
      <c r="F197">
        <v>18</v>
      </c>
      <c r="G197" s="5">
        <v>141</v>
      </c>
      <c r="H197">
        <f t="shared" ca="1" si="840"/>
        <v>8</v>
      </c>
      <c r="I197">
        <f t="shared" ca="1" si="841"/>
        <v>10</v>
      </c>
      <c r="J197">
        <f t="shared" ca="1" si="842"/>
        <v>7.6250462962962899</v>
      </c>
      <c r="K197">
        <f t="shared" ca="1" si="843"/>
        <v>-3.1864327443940534</v>
      </c>
      <c r="L197">
        <f t="shared" ca="1" si="844"/>
        <v>7.6250462962962899</v>
      </c>
      <c r="M197">
        <f t="shared" ca="1" si="845"/>
        <v>0</v>
      </c>
      <c r="N197">
        <f t="shared" ca="1" si="846"/>
        <v>0.55923437952562938</v>
      </c>
      <c r="O197">
        <f t="shared" ca="1" si="847"/>
        <v>290.05233333333234</v>
      </c>
      <c r="P197">
        <f t="shared" ca="1" si="848"/>
        <v>279.3003333333333</v>
      </c>
      <c r="Q197">
        <f t="shared" ca="1" si="849"/>
        <v>289.9593545346367</v>
      </c>
      <c r="R197">
        <f t="shared" ca="1" si="850"/>
        <v>57.333333333333336</v>
      </c>
      <c r="S197">
        <f t="shared" ca="1" si="851"/>
        <v>0</v>
      </c>
      <c r="T197">
        <f t="shared" ca="1" si="852"/>
        <v>0.34419630662934869</v>
      </c>
      <c r="U197">
        <f t="shared" ca="1" si="853"/>
        <v>-1</v>
      </c>
      <c r="V197">
        <f t="shared" ca="1" si="854"/>
        <v>1</v>
      </c>
      <c r="W197">
        <f t="shared" ca="1" si="855"/>
        <v>0.34419630662934869</v>
      </c>
      <c r="X197">
        <f t="shared" ca="1" si="856"/>
        <v>1.5538461538461534</v>
      </c>
      <c r="Y197">
        <f t="shared" ca="1" si="857"/>
        <v>2.2666666666666666</v>
      </c>
      <c r="Z197">
        <f t="shared" ca="1" si="858"/>
        <v>2.7794871794871732</v>
      </c>
      <c r="AA197">
        <f t="shared" ca="1" si="859"/>
        <v>6.7553632165815332</v>
      </c>
      <c r="AB197">
        <f t="shared" ca="1" si="860"/>
        <v>-0.22550874959531567</v>
      </c>
      <c r="AC197">
        <f t="shared" ca="1" si="861"/>
        <v>-0.3324539101674443</v>
      </c>
      <c r="AD197">
        <f t="shared" ca="1" si="862"/>
        <v>-2.4801827375658636</v>
      </c>
      <c r="AE197">
        <f t="shared" ca="1" si="863"/>
        <v>-0.36360599013350009</v>
      </c>
      <c r="AF197">
        <f t="shared" ca="1" si="864"/>
        <v>-3.3031538804334502</v>
      </c>
      <c r="AG197">
        <f t="shared" ca="1" si="865"/>
        <v>1.0554985229145115E-5</v>
      </c>
      <c r="AH197">
        <f t="shared" ca="1" si="866"/>
        <v>-1.8953398652883999</v>
      </c>
      <c r="AI197">
        <f t="shared" ca="1" si="867"/>
        <v>1.916665258084338E-6</v>
      </c>
      <c r="AJ197">
        <f t="shared" ca="1" si="868"/>
        <v>616.54861005475971</v>
      </c>
      <c r="AK197">
        <f t="shared" ca="1" si="869"/>
        <v>15.6823351279308</v>
      </c>
      <c r="AL197">
        <f t="shared" ca="1" si="870"/>
        <v>15.617832892845533</v>
      </c>
      <c r="AM197">
        <f t="shared" ca="1" si="871"/>
        <v>7.8278306144140162</v>
      </c>
      <c r="AN197">
        <f t="shared" ca="1" si="872"/>
        <v>8.6645291237258668</v>
      </c>
      <c r="AO197">
        <f t="shared" ca="1" si="873"/>
        <v>7.4819142509165166</v>
      </c>
      <c r="AP197">
        <f t="shared" ca="1" si="874"/>
        <v>2.306940131083306</v>
      </c>
      <c r="AQ197">
        <f t="shared" ca="1" si="875"/>
        <v>1.4451367322083162</v>
      </c>
      <c r="AR197">
        <f t="shared" ca="1" si="876"/>
        <v>1.4451367322083162</v>
      </c>
      <c r="AS197">
        <f t="shared" ca="1" si="877"/>
        <v>0.90786893258332002</v>
      </c>
      <c r="AT197">
        <f t="shared" ca="1" si="878"/>
        <v>0.90786893258332002</v>
      </c>
      <c r="AU197">
        <f t="shared" ca="1" si="879"/>
        <v>0.5581011329583293</v>
      </c>
      <c r="AV197">
        <f t="shared" ca="1" si="880"/>
        <v>0.5581011329583293</v>
      </c>
      <c r="AW197">
        <f t="shared" ca="1" si="881"/>
        <v>6.6666666666666652E-2</v>
      </c>
      <c r="AX197">
        <f t="shared" ca="1" si="882"/>
        <v>60661.979032015988</v>
      </c>
      <c r="AY197">
        <f t="shared" ca="1" si="883"/>
        <v>2.2834107574371534</v>
      </c>
      <c r="AZ197">
        <f t="shared" ca="1" si="884"/>
        <v>9.0783159527210859</v>
      </c>
      <c r="BA197">
        <f t="shared" ca="1" si="885"/>
        <v>11.943142869232553</v>
      </c>
      <c r="BB197">
        <f t="shared" ca="1" si="886"/>
        <v>100.71220670885737</v>
      </c>
      <c r="BC197">
        <f t="shared" ca="1" si="887"/>
        <v>37.681595225357668</v>
      </c>
      <c r="BD197">
        <f t="shared" ca="1" si="888"/>
        <v>0</v>
      </c>
      <c r="BE197">
        <f t="shared" ca="1" si="889"/>
        <v>0</v>
      </c>
      <c r="BF197">
        <f t="shared" ca="1" si="890"/>
        <v>0</v>
      </c>
      <c r="BG197">
        <f t="shared" ca="1" si="891"/>
        <v>0</v>
      </c>
      <c r="BH197">
        <f t="shared" ca="1" si="892"/>
        <v>4.2355262349845999</v>
      </c>
      <c r="BI197">
        <f t="shared" ca="1" si="893"/>
        <v>0</v>
      </c>
      <c r="BJ197">
        <f t="shared" ca="1" si="894"/>
        <v>0</v>
      </c>
      <c r="BK197">
        <f t="shared" ca="1" si="895"/>
        <v>0</v>
      </c>
      <c r="BL197">
        <f t="shared" ca="1" si="896"/>
        <v>0</v>
      </c>
      <c r="BM197">
        <f t="shared" ca="1" si="897"/>
        <v>24.169674830653133</v>
      </c>
      <c r="BN197">
        <f t="shared" ca="1" si="898"/>
        <v>13.493875463493756</v>
      </c>
      <c r="BO197">
        <f t="shared" ca="1" si="899"/>
        <v>5.0797262173015474</v>
      </c>
      <c r="BP197">
        <f t="shared" ca="1" si="900"/>
        <v>15.635250058784061</v>
      </c>
      <c r="BQ197">
        <f t="shared" ca="1" si="901"/>
        <v>52.42627039098064</v>
      </c>
      <c r="BR197">
        <f t="shared" ca="1" si="902"/>
        <v>7.1816322859530004</v>
      </c>
      <c r="BS197">
        <f t="shared" ca="1" si="903"/>
        <v>0</v>
      </c>
      <c r="BT197">
        <f t="shared" ca="1" si="904"/>
        <v>0</v>
      </c>
      <c r="BU197">
        <f t="shared" ca="1" si="905"/>
        <v>0</v>
      </c>
      <c r="BV197">
        <f t="shared" ca="1" si="906"/>
        <v>6.6152038286425165</v>
      </c>
      <c r="BW197">
        <f t="shared" ca="1" si="907"/>
        <v>2.16561989477198</v>
      </c>
      <c r="BX197">
        <f t="shared" ca="1" si="908"/>
        <v>31.906921630226666</v>
      </c>
      <c r="BY197">
        <f t="shared" ca="1" si="909"/>
        <v>0</v>
      </c>
      <c r="BZ197">
        <f t="shared" ca="1" si="910"/>
        <v>0</v>
      </c>
      <c r="CA197">
        <f t="shared" ca="1" si="911"/>
        <v>37.681595225357668</v>
      </c>
      <c r="CB197">
        <f t="shared" ca="1" si="912"/>
        <v>0</v>
      </c>
      <c r="CC197">
        <f t="shared" ca="1" si="913"/>
        <v>0</v>
      </c>
      <c r="CD197">
        <f t="shared" ca="1" si="914"/>
        <v>0</v>
      </c>
      <c r="CE197">
        <f t="shared" ca="1" si="915"/>
        <v>2.16561989477198</v>
      </c>
      <c r="CF197">
        <f t="shared" ca="1" si="916"/>
        <v>4.3312397895439601</v>
      </c>
      <c r="CG197">
        <f t="shared" ca="1" si="917"/>
        <v>0</v>
      </c>
      <c r="CH197">
        <f t="shared" ca="1" si="918"/>
        <v>16.502080630868168</v>
      </c>
      <c r="CI197">
        <f t="shared" ca="1" si="919"/>
        <v>28.197953969095334</v>
      </c>
      <c r="CJ197">
        <f t="shared" ca="1" si="920"/>
        <v>4.2355262349845999</v>
      </c>
      <c r="CK197">
        <f t="shared" ca="1" si="921"/>
        <v>7.1816322859530004</v>
      </c>
      <c r="CL197">
        <f t="shared" ca="1" si="922"/>
        <v>0</v>
      </c>
      <c r="CM197">
        <f t="shared" ca="1" si="923"/>
        <v>27.64</v>
      </c>
      <c r="CN197">
        <f t="shared" ca="1" si="924"/>
        <v>53.582119364602562</v>
      </c>
      <c r="CO197">
        <f t="shared" ca="1" si="925"/>
        <v>0</v>
      </c>
      <c r="CP197">
        <f t="shared" ca="1" si="926"/>
        <v>0</v>
      </c>
      <c r="CQ197">
        <f t="shared" ca="1" si="927"/>
        <v>31.968853500349368</v>
      </c>
      <c r="CR197">
        <f t="shared" ca="1" si="928"/>
        <v>0</v>
      </c>
      <c r="CS197">
        <f t="shared" ca="1" si="929"/>
        <v>0</v>
      </c>
      <c r="CT197">
        <f t="shared" ca="1" si="930"/>
        <v>0</v>
      </c>
      <c r="CU197">
        <f t="shared" ca="1" si="931"/>
        <v>0</v>
      </c>
      <c r="CV197">
        <f t="shared" ca="1" si="932"/>
        <v>0</v>
      </c>
      <c r="CW197">
        <f t="shared" ca="1" si="933"/>
        <v>0</v>
      </c>
      <c r="CX197">
        <f t="shared" ca="1" si="934"/>
        <v>14.744675165622899</v>
      </c>
      <c r="CY197">
        <f t="shared" ca="1" si="935"/>
        <v>78.954888747165498</v>
      </c>
      <c r="CZ197">
        <f t="shared" ca="1" si="936"/>
        <v>0</v>
      </c>
      <c r="DA197">
        <f t="shared" ca="1" si="937"/>
        <v>0</v>
      </c>
      <c r="DB197">
        <f t="shared" ca="1" si="938"/>
        <v>-0.59079207608969464</v>
      </c>
      <c r="DC197">
        <f t="shared" ca="1" si="939"/>
        <v>-3.1061656483581062</v>
      </c>
      <c r="DD197">
        <f t="shared" ca="1" si="940"/>
        <v>0</v>
      </c>
      <c r="DE197">
        <f t="shared" ca="1" si="941"/>
        <v>-3.4181417968421868</v>
      </c>
      <c r="DF197">
        <f t="shared" ca="1" si="942"/>
        <v>0</v>
      </c>
      <c r="DG197">
        <f t="shared" ca="1" si="943"/>
        <v>-4.2286781147644232</v>
      </c>
      <c r="DH197">
        <f t="shared" ca="1" si="944"/>
        <v>0</v>
      </c>
      <c r="DI197">
        <f t="shared" ca="1" si="945"/>
        <v>0.39393939393939398</v>
      </c>
      <c r="DJ197">
        <f t="shared" ca="1" si="946"/>
        <v>10.333333333333334</v>
      </c>
      <c r="DK197">
        <f t="shared" ca="1" si="947"/>
        <v>3</v>
      </c>
      <c r="DL197">
        <f t="shared" ca="1" si="948"/>
        <v>1</v>
      </c>
      <c r="DM197">
        <f t="shared" ca="1" si="949"/>
        <v>0</v>
      </c>
      <c r="DN197">
        <f t="shared" ca="1" si="950"/>
        <v>0</v>
      </c>
      <c r="DO197">
        <f t="shared" ca="1" si="951"/>
        <v>0</v>
      </c>
      <c r="DP197">
        <f t="shared" ca="1" si="952"/>
        <v>1.3333333333333333</v>
      </c>
      <c r="DQ197">
        <f t="shared" ca="1" si="953"/>
        <v>0</v>
      </c>
      <c r="DR197">
        <f t="shared" ca="1" si="954"/>
        <v>1.3333333333333333</v>
      </c>
      <c r="DS197">
        <f t="shared" ca="1" si="955"/>
        <v>0</v>
      </c>
      <c r="DT197">
        <f t="shared" ca="1" si="956"/>
        <v>1</v>
      </c>
      <c r="DU197">
        <f t="shared" ca="1" si="957"/>
        <v>2.3333333333333335</v>
      </c>
      <c r="DV197">
        <f t="shared" ca="1" si="958"/>
        <v>2</v>
      </c>
      <c r="DW197">
        <f t="shared" ca="1" si="959"/>
        <v>0</v>
      </c>
      <c r="DX197">
        <f t="shared" ca="1" si="960"/>
        <v>0</v>
      </c>
      <c r="DY197">
        <f t="shared" ca="1" si="961"/>
        <v>0</v>
      </c>
      <c r="DZ197">
        <f t="shared" ca="1" si="962"/>
        <v>1.3333333333333333</v>
      </c>
      <c r="EA197">
        <f t="shared" ca="1" si="963"/>
        <v>-3.1907999999999901</v>
      </c>
      <c r="EB197">
        <f t="shared" ca="1" si="964"/>
        <v>38.169766666666668</v>
      </c>
      <c r="EC197">
        <f t="shared" ca="1" si="965"/>
        <v>0</v>
      </c>
      <c r="ED197">
        <f t="shared" ca="1" si="966"/>
        <v>0</v>
      </c>
      <c r="EE197">
        <f t="shared" ca="1" si="967"/>
        <v>0</v>
      </c>
      <c r="EF197">
        <f t="shared" ca="1" si="968"/>
        <v>0</v>
      </c>
      <c r="EG197">
        <f t="shared" ca="1" si="969"/>
        <v>0</v>
      </c>
      <c r="EH197">
        <f t="shared" ca="1" si="970"/>
        <v>0</v>
      </c>
      <c r="EI197">
        <f t="shared" ca="1" si="971"/>
        <v>0</v>
      </c>
      <c r="EJ197">
        <f t="shared" ca="1" si="972"/>
        <v>0</v>
      </c>
      <c r="EK197">
        <f t="shared" ca="1" si="973"/>
        <v>0</v>
      </c>
      <c r="EL197">
        <f t="shared" ca="1" si="974"/>
        <v>0</v>
      </c>
      <c r="EM197">
        <f t="shared" ca="1" si="975"/>
        <v>0</v>
      </c>
      <c r="EN197">
        <f t="shared" ca="1" si="976"/>
        <v>0</v>
      </c>
      <c r="EO197">
        <f t="shared" ca="1" si="977"/>
        <v>0</v>
      </c>
      <c r="EP197">
        <f t="shared" ca="1" si="978"/>
        <v>0</v>
      </c>
      <c r="EQ197">
        <f t="shared" ca="1" si="979"/>
        <v>0</v>
      </c>
      <c r="ER197">
        <f t="shared" ca="1" si="980"/>
        <v>0</v>
      </c>
      <c r="ES197">
        <f t="shared" ca="1" si="981"/>
        <v>0</v>
      </c>
      <c r="ET197">
        <f t="shared" ca="1" si="982"/>
        <v>0</v>
      </c>
      <c r="EU197">
        <f t="shared" ca="1" si="983"/>
        <v>0</v>
      </c>
      <c r="EV197">
        <f t="shared" ca="1" si="984"/>
        <v>0</v>
      </c>
      <c r="EW197">
        <f t="shared" ca="1" si="985"/>
        <v>0</v>
      </c>
      <c r="EX197">
        <f t="shared" ca="1" si="986"/>
        <v>0</v>
      </c>
      <c r="EY197">
        <f t="shared" ca="1" si="987"/>
        <v>0</v>
      </c>
      <c r="EZ197">
        <f t="shared" ca="1" si="988"/>
        <v>0</v>
      </c>
      <c r="FA197">
        <f t="shared" ca="1" si="989"/>
        <v>0</v>
      </c>
      <c r="FB197">
        <f t="shared" ca="1" si="990"/>
        <v>0</v>
      </c>
      <c r="FC197">
        <f t="shared" ca="1" si="991"/>
        <v>0</v>
      </c>
      <c r="FD197">
        <f t="shared" ca="1" si="992"/>
        <v>0</v>
      </c>
      <c r="FE197">
        <f t="shared" ca="1" si="993"/>
        <v>0</v>
      </c>
      <c r="FF197">
        <f t="shared" ca="1" si="994"/>
        <v>0</v>
      </c>
      <c r="FG197">
        <f t="shared" ca="1" si="995"/>
        <v>0</v>
      </c>
      <c r="FH197">
        <f t="shared" ca="1" si="996"/>
        <v>0</v>
      </c>
      <c r="FI197">
        <f t="shared" ca="1" si="997"/>
        <v>0</v>
      </c>
      <c r="FJ197">
        <f t="shared" ca="1" si="998"/>
        <v>0</v>
      </c>
      <c r="FK197">
        <f t="shared" ca="1" si="999"/>
        <v>1.3333333333333333</v>
      </c>
      <c r="FL197">
        <f t="shared" ca="1" si="1000"/>
        <v>0</v>
      </c>
      <c r="FM197">
        <f t="shared" ca="1" si="1001"/>
        <v>0.66666666666666663</v>
      </c>
      <c r="FN197">
        <f t="shared" ca="1" si="1002"/>
        <v>0</v>
      </c>
      <c r="FO197">
        <f t="shared" ca="1" si="1003"/>
        <v>0</v>
      </c>
      <c r="FP197">
        <f t="shared" ca="1" si="1004"/>
        <v>0</v>
      </c>
      <c r="FQ197">
        <f t="shared" ca="1" si="1005"/>
        <v>0</v>
      </c>
      <c r="FR197">
        <f t="shared" ca="1" si="1006"/>
        <v>0</v>
      </c>
      <c r="FS197">
        <f t="shared" ca="1" si="1007"/>
        <v>0</v>
      </c>
      <c r="FT197">
        <f t="shared" ca="1" si="1008"/>
        <v>0</v>
      </c>
      <c r="FU197">
        <f t="shared" ca="1" si="1009"/>
        <v>1.3333333333333333</v>
      </c>
      <c r="FV197">
        <f t="shared" ca="1" si="1010"/>
        <v>0</v>
      </c>
      <c r="FW197">
        <f t="shared" ca="1" si="1011"/>
        <v>0</v>
      </c>
      <c r="FX197">
        <f t="shared" ca="1" si="1012"/>
        <v>0</v>
      </c>
      <c r="FY197">
        <f t="shared" ca="1" si="1013"/>
        <v>0</v>
      </c>
      <c r="FZ197">
        <f t="shared" ca="1" si="1014"/>
        <v>0</v>
      </c>
      <c r="GA197">
        <f t="shared" ca="1" si="1015"/>
        <v>0</v>
      </c>
      <c r="GB197">
        <f t="shared" ca="1" si="1016"/>
        <v>0</v>
      </c>
      <c r="GC197">
        <f t="shared" ca="1" si="1017"/>
        <v>0</v>
      </c>
      <c r="GD197">
        <f t="shared" ca="1" si="1018"/>
        <v>0</v>
      </c>
      <c r="GE197">
        <f t="shared" ca="1" si="1019"/>
        <v>0</v>
      </c>
      <c r="GF197">
        <f t="shared" ca="1" si="1020"/>
        <v>0</v>
      </c>
      <c r="GG197">
        <f t="shared" ca="1" si="1021"/>
        <v>0</v>
      </c>
      <c r="GH197">
        <f t="shared" ca="1" si="1022"/>
        <v>0</v>
      </c>
      <c r="GI197">
        <f t="shared" ca="1" si="1023"/>
        <v>0</v>
      </c>
      <c r="GJ197">
        <f t="shared" ca="1" si="1024"/>
        <v>0</v>
      </c>
      <c r="GK197">
        <f t="shared" ca="1" si="1025"/>
        <v>0</v>
      </c>
      <c r="GL197">
        <f t="shared" ca="1" si="1026"/>
        <v>0</v>
      </c>
      <c r="GM197">
        <f t="shared" ca="1" si="1027"/>
        <v>0</v>
      </c>
      <c r="GN197">
        <f t="shared" ca="1" si="1028"/>
        <v>0</v>
      </c>
      <c r="GO197">
        <f t="shared" ca="1" si="1029"/>
        <v>0</v>
      </c>
      <c r="GP197">
        <f t="shared" ca="1" si="1030"/>
        <v>0</v>
      </c>
      <c r="GQ197">
        <f t="shared" ca="1" si="1031"/>
        <v>0</v>
      </c>
      <c r="GR197">
        <f t="shared" ca="1" si="1032"/>
        <v>0</v>
      </c>
      <c r="GS197">
        <f t="shared" ca="1" si="1033"/>
        <v>0</v>
      </c>
      <c r="GT197">
        <f t="shared" ca="1" si="1034"/>
        <v>0</v>
      </c>
      <c r="GU197">
        <f t="shared" ca="1" si="1035"/>
        <v>0</v>
      </c>
      <c r="GV197">
        <f t="shared" ca="1" si="1036"/>
        <v>0</v>
      </c>
      <c r="GW197">
        <f t="shared" ca="1" si="1037"/>
        <v>0</v>
      </c>
      <c r="GX197">
        <f t="shared" ca="1" si="1038"/>
        <v>0</v>
      </c>
      <c r="GY197">
        <f t="shared" ca="1" si="1039"/>
        <v>1</v>
      </c>
      <c r="GZ197">
        <f t="shared" ca="1" si="1040"/>
        <v>0</v>
      </c>
      <c r="HA197">
        <f t="shared" ca="1" si="1041"/>
        <v>0</v>
      </c>
      <c r="HB197">
        <f t="shared" ca="1" si="1042"/>
        <v>0</v>
      </c>
      <c r="HC197">
        <f t="shared" ca="1" si="1043"/>
        <v>0</v>
      </c>
      <c r="HD197">
        <f t="shared" ca="1" si="1044"/>
        <v>0</v>
      </c>
      <c r="HE197">
        <f t="shared" ca="1" si="1045"/>
        <v>0</v>
      </c>
      <c r="HF197">
        <f t="shared" ca="1" si="1046"/>
        <v>0</v>
      </c>
      <c r="HG197">
        <f t="shared" ca="1" si="1047"/>
        <v>0</v>
      </c>
      <c r="HH197">
        <f t="shared" ca="1" si="1048"/>
        <v>0</v>
      </c>
      <c r="HI197">
        <f t="shared" ca="1" si="1049"/>
        <v>0</v>
      </c>
    </row>
    <row r="198" spans="2:217" x14ac:dyDescent="0.2">
      <c r="B198" s="2">
        <v>45413</v>
      </c>
      <c r="C198">
        <v>1</v>
      </c>
      <c r="D198">
        <v>2</v>
      </c>
      <c r="E198">
        <v>29</v>
      </c>
      <c r="F198">
        <v>23</v>
      </c>
      <c r="G198" s="5">
        <v>1986</v>
      </c>
      <c r="H198">
        <f t="shared" ca="1" si="840"/>
        <v>6</v>
      </c>
      <c r="I198">
        <f t="shared" ca="1" si="841"/>
        <v>11.333333333333334</v>
      </c>
      <c r="J198">
        <f t="shared" ca="1" si="842"/>
        <v>7.356095679012344</v>
      </c>
      <c r="K198">
        <f t="shared" ca="1" si="843"/>
        <v>-3.2025270061728399</v>
      </c>
      <c r="L198">
        <f t="shared" ca="1" si="844"/>
        <v>7.356095679012344</v>
      </c>
      <c r="M198">
        <f t="shared" ca="1" si="845"/>
        <v>0</v>
      </c>
      <c r="N198">
        <f t="shared" ca="1" si="846"/>
        <v>0.53490058325684997</v>
      </c>
      <c r="O198">
        <f t="shared" ca="1" si="847"/>
        <v>276.69633333333235</v>
      </c>
      <c r="P198">
        <f t="shared" ca="1" si="848"/>
        <v>265.9443333333333</v>
      </c>
      <c r="Q198">
        <f t="shared" ca="1" si="849"/>
        <v>276.62263094796998</v>
      </c>
      <c r="R198">
        <f t="shared" ca="1" si="850"/>
        <v>53.333333333333336</v>
      </c>
      <c r="S198">
        <f t="shared" ca="1" si="851"/>
        <v>0</v>
      </c>
      <c r="T198">
        <f t="shared" ca="1" si="852"/>
        <v>0.34419630526408068</v>
      </c>
      <c r="U198">
        <f t="shared" ca="1" si="853"/>
        <v>-1</v>
      </c>
      <c r="V198">
        <f t="shared" ca="1" si="854"/>
        <v>1</v>
      </c>
      <c r="W198">
        <f t="shared" ca="1" si="855"/>
        <v>0.34419630526408068</v>
      </c>
      <c r="X198">
        <f t="shared" ca="1" si="856"/>
        <v>1.8848484848484801</v>
      </c>
      <c r="Y198">
        <f t="shared" ca="1" si="857"/>
        <v>2.5696969696969667</v>
      </c>
      <c r="Z198">
        <f t="shared" ca="1" si="858"/>
        <v>2.9333333333333336</v>
      </c>
      <c r="AA198">
        <f t="shared" ca="1" si="859"/>
        <v>7.0936648407612661E-16</v>
      </c>
      <c r="AB198">
        <f t="shared" ca="1" si="860"/>
        <v>-0.24471186370986034</v>
      </c>
      <c r="AC198">
        <f t="shared" ca="1" si="861"/>
        <v>-0.33245391016744447</v>
      </c>
      <c r="AD198">
        <f t="shared" ca="1" si="862"/>
        <v>-2.4808727004710036</v>
      </c>
      <c r="AE198">
        <f t="shared" ca="1" si="863"/>
        <v>-0.36360599013350009</v>
      </c>
      <c r="AF198">
        <f t="shared" ca="1" si="864"/>
        <v>-3.3031654018772034</v>
      </c>
      <c r="AG198">
        <f t="shared" ca="1" si="865"/>
        <v>6.5680003225621441E-17</v>
      </c>
      <c r="AH198">
        <f t="shared" ca="1" si="866"/>
        <v>-1.8953412589165666</v>
      </c>
      <c r="AI198">
        <f t="shared" ca="1" si="867"/>
        <v>3.0599978063515778E-6</v>
      </c>
      <c r="AJ198">
        <f t="shared" ca="1" si="868"/>
        <v>420.52736294072565</v>
      </c>
      <c r="AK198">
        <f t="shared" ca="1" si="869"/>
        <v>14.9474722642162</v>
      </c>
      <c r="AL198">
        <f t="shared" ca="1" si="870"/>
        <v>14.889998419821467</v>
      </c>
      <c r="AM198">
        <f t="shared" ca="1" si="871"/>
        <v>7.09999614138993</v>
      </c>
      <c r="AN198">
        <f t="shared" ca="1" si="872"/>
        <v>7.906585261606967</v>
      </c>
      <c r="AO198">
        <f t="shared" ca="1" si="873"/>
        <v>6.9207464445590894</v>
      </c>
      <c r="AP198">
        <f t="shared" ca="1" si="874"/>
        <v>1.7457723247258861</v>
      </c>
      <c r="AQ198">
        <f t="shared" ca="1" si="875"/>
        <v>0.98259421077358311</v>
      </c>
      <c r="AR198">
        <f t="shared" ca="1" si="876"/>
        <v>0.98259421077358311</v>
      </c>
      <c r="AS198">
        <f t="shared" ca="1" si="877"/>
        <v>0.54395169607128069</v>
      </c>
      <c r="AT198">
        <f t="shared" ca="1" si="878"/>
        <v>0.54395169607128069</v>
      </c>
      <c r="AU198">
        <f t="shared" ca="1" si="879"/>
        <v>0.27197584803564001</v>
      </c>
      <c r="AV198">
        <f t="shared" ca="1" si="880"/>
        <v>0.27197584803564001</v>
      </c>
      <c r="AW198">
        <f t="shared" ca="1" si="881"/>
        <v>0.27999999999999997</v>
      </c>
      <c r="AX198">
        <f t="shared" ca="1" si="882"/>
        <v>14039.151381290658</v>
      </c>
      <c r="AY198">
        <f t="shared" ca="1" si="883"/>
        <v>1.9103288067988133</v>
      </c>
      <c r="AZ198">
        <f t="shared" ca="1" si="884"/>
        <v>9.6082509199067925</v>
      </c>
      <c r="BA198">
        <f t="shared" ca="1" si="885"/>
        <v>12.527020809600872</v>
      </c>
      <c r="BB198">
        <f t="shared" ca="1" si="886"/>
        <v>93.243421916969353</v>
      </c>
      <c r="BC198">
        <f t="shared" ca="1" si="887"/>
        <v>40.839503861224401</v>
      </c>
      <c r="BD198">
        <f t="shared" ca="1" si="888"/>
        <v>3.8330078888559331</v>
      </c>
      <c r="BE198">
        <f t="shared" ca="1" si="889"/>
        <v>0</v>
      </c>
      <c r="BF198">
        <f t="shared" ca="1" si="890"/>
        <v>0</v>
      </c>
      <c r="BG198">
        <f t="shared" ca="1" si="891"/>
        <v>0</v>
      </c>
      <c r="BH198">
        <f t="shared" ca="1" si="892"/>
        <v>4.2355262349845999</v>
      </c>
      <c r="BI198">
        <f t="shared" ca="1" si="893"/>
        <v>0</v>
      </c>
      <c r="BJ198">
        <f t="shared" ca="1" si="894"/>
        <v>0</v>
      </c>
      <c r="BK198">
        <f t="shared" ca="1" si="895"/>
        <v>0</v>
      </c>
      <c r="BL198">
        <f t="shared" ca="1" si="896"/>
        <v>0</v>
      </c>
      <c r="BM198">
        <f t="shared" ca="1" si="897"/>
        <v>0</v>
      </c>
      <c r="BN198">
        <f t="shared" ca="1" si="898"/>
        <v>18.39708059286729</v>
      </c>
      <c r="BO198">
        <f t="shared" ca="1" si="899"/>
        <v>5.0797262173015474</v>
      </c>
      <c r="BP198">
        <f t="shared" ca="1" si="900"/>
        <v>20.327218364705796</v>
      </c>
      <c r="BQ198">
        <f t="shared" ca="1" si="901"/>
        <v>55.584179026847359</v>
      </c>
      <c r="BR198">
        <f t="shared" ca="1" si="902"/>
        <v>0</v>
      </c>
      <c r="BS198">
        <f t="shared" ca="1" si="903"/>
        <v>0</v>
      </c>
      <c r="BT198">
        <f t="shared" ca="1" si="904"/>
        <v>0</v>
      </c>
      <c r="BU198">
        <f t="shared" ca="1" si="905"/>
        <v>0</v>
      </c>
      <c r="BV198">
        <f t="shared" ca="1" si="906"/>
        <v>6.6152038286425165</v>
      </c>
      <c r="BW198">
        <f t="shared" ca="1" si="907"/>
        <v>6.8575882006937006</v>
      </c>
      <c r="BX198">
        <f t="shared" ca="1" si="908"/>
        <v>19.822084214900066</v>
      </c>
      <c r="BY198">
        <f t="shared" ca="1" si="909"/>
        <v>0</v>
      </c>
      <c r="BZ198">
        <f t="shared" ca="1" si="910"/>
        <v>3.8330078888559331</v>
      </c>
      <c r="CA198">
        <f t="shared" ca="1" si="911"/>
        <v>40.839503861224401</v>
      </c>
      <c r="CB198">
        <f t="shared" ca="1" si="912"/>
        <v>0</v>
      </c>
      <c r="CC198">
        <f t="shared" ca="1" si="913"/>
        <v>3.8330078888559331</v>
      </c>
      <c r="CD198">
        <f t="shared" ca="1" si="914"/>
        <v>0</v>
      </c>
      <c r="CE198">
        <f t="shared" ca="1" si="915"/>
        <v>6.8575882006937006</v>
      </c>
      <c r="CF198">
        <f t="shared" ca="1" si="916"/>
        <v>4.3312397895439601</v>
      </c>
      <c r="CG198">
        <f t="shared" ca="1" si="917"/>
        <v>0</v>
      </c>
      <c r="CH198">
        <f t="shared" ca="1" si="918"/>
        <v>16.502080630868168</v>
      </c>
      <c r="CI198">
        <f t="shared" ca="1" si="919"/>
        <v>16.113116553768734</v>
      </c>
      <c r="CJ198">
        <f t="shared" ca="1" si="920"/>
        <v>4.2355262349845999</v>
      </c>
      <c r="CK198">
        <f t="shared" ca="1" si="921"/>
        <v>0</v>
      </c>
      <c r="CL198">
        <f t="shared" ca="1" si="922"/>
        <v>0</v>
      </c>
      <c r="CM198">
        <f t="shared" ca="1" si="923"/>
        <v>33.793333333333329</v>
      </c>
      <c r="CN198">
        <f t="shared" ca="1" si="924"/>
        <v>42.840625858100566</v>
      </c>
      <c r="CO198">
        <f t="shared" ca="1" si="925"/>
        <v>0</v>
      </c>
      <c r="CP198">
        <f t="shared" ca="1" si="926"/>
        <v>0</v>
      </c>
      <c r="CQ198">
        <f t="shared" ca="1" si="927"/>
        <v>31.968853500349368</v>
      </c>
      <c r="CR198">
        <f t="shared" ca="1" si="928"/>
        <v>0</v>
      </c>
      <c r="CS198">
        <f t="shared" ca="1" si="929"/>
        <v>0</v>
      </c>
      <c r="CT198">
        <f t="shared" ca="1" si="930"/>
        <v>0</v>
      </c>
      <c r="CU198">
        <f t="shared" ca="1" si="931"/>
        <v>0</v>
      </c>
      <c r="CV198">
        <f t="shared" ca="1" si="932"/>
        <v>0</v>
      </c>
      <c r="CW198">
        <f t="shared" ca="1" si="933"/>
        <v>3.1579086358666935</v>
      </c>
      <c r="CX198">
        <f t="shared" ca="1" si="934"/>
        <v>14.744675165622899</v>
      </c>
      <c r="CY198">
        <f t="shared" ca="1" si="935"/>
        <v>79.024670808138026</v>
      </c>
      <c r="CZ198">
        <f t="shared" ca="1" si="936"/>
        <v>0</v>
      </c>
      <c r="DA198">
        <f t="shared" ca="1" si="937"/>
        <v>0</v>
      </c>
      <c r="DB198">
        <f t="shared" ca="1" si="938"/>
        <v>0</v>
      </c>
      <c r="DC198">
        <f t="shared" ca="1" si="939"/>
        <v>-3.1817259542705933</v>
      </c>
      <c r="DD198">
        <f t="shared" ca="1" si="940"/>
        <v>-0.597165532879818</v>
      </c>
      <c r="DE198">
        <f t="shared" ca="1" si="941"/>
        <v>-2.6432716049382665</v>
      </c>
      <c r="DF198">
        <f t="shared" ca="1" si="942"/>
        <v>0</v>
      </c>
      <c r="DG198">
        <f t="shared" ca="1" si="943"/>
        <v>-4.2447723765432102</v>
      </c>
      <c r="DH198">
        <f t="shared" ca="1" si="944"/>
        <v>-2.0244020061728336</v>
      </c>
      <c r="DI198">
        <f t="shared" ca="1" si="945"/>
        <v>0.5</v>
      </c>
      <c r="DJ198">
        <f t="shared" ca="1" si="946"/>
        <v>9</v>
      </c>
      <c r="DK198">
        <f t="shared" ca="1" si="947"/>
        <v>3</v>
      </c>
      <c r="DL198">
        <f t="shared" ca="1" si="948"/>
        <v>1.6666666666666667</v>
      </c>
      <c r="DM198">
        <f t="shared" ca="1" si="949"/>
        <v>0</v>
      </c>
      <c r="DN198">
        <f t="shared" ca="1" si="950"/>
        <v>0</v>
      </c>
      <c r="DO198">
        <f t="shared" ca="1" si="951"/>
        <v>0</v>
      </c>
      <c r="DP198">
        <f t="shared" ca="1" si="952"/>
        <v>0.66666666666666663</v>
      </c>
      <c r="DQ198">
        <f t="shared" ca="1" si="953"/>
        <v>0</v>
      </c>
      <c r="DR198">
        <f t="shared" ca="1" si="954"/>
        <v>0.66666666666666663</v>
      </c>
      <c r="DS198">
        <f t="shared" ca="1" si="955"/>
        <v>0.66666666666666663</v>
      </c>
      <c r="DT198">
        <f t="shared" ca="1" si="956"/>
        <v>1</v>
      </c>
      <c r="DU198">
        <f t="shared" ca="1" si="957"/>
        <v>3</v>
      </c>
      <c r="DV198">
        <f t="shared" ca="1" si="958"/>
        <v>3.3333333333333335</v>
      </c>
      <c r="DW198">
        <f t="shared" ca="1" si="959"/>
        <v>0</v>
      </c>
      <c r="DX198">
        <f t="shared" ca="1" si="960"/>
        <v>0</v>
      </c>
      <c r="DY198">
        <f t="shared" ca="1" si="961"/>
        <v>0</v>
      </c>
      <c r="DZ198">
        <f t="shared" ca="1" si="962"/>
        <v>0.66666666666666663</v>
      </c>
      <c r="EA198">
        <f t="shared" ca="1" si="963"/>
        <v>-3.9538666666666571</v>
      </c>
      <c r="EB198">
        <f t="shared" ca="1" si="964"/>
        <v>30.867100000000004</v>
      </c>
      <c r="EC198">
        <f t="shared" ca="1" si="965"/>
        <v>0</v>
      </c>
      <c r="ED198">
        <f t="shared" ca="1" si="966"/>
        <v>0</v>
      </c>
      <c r="EE198">
        <f t="shared" ca="1" si="967"/>
        <v>0</v>
      </c>
      <c r="EF198">
        <f t="shared" ca="1" si="968"/>
        <v>0</v>
      </c>
      <c r="EG198">
        <f t="shared" ca="1" si="969"/>
        <v>0</v>
      </c>
      <c r="EH198">
        <f t="shared" ca="1" si="970"/>
        <v>0</v>
      </c>
      <c r="EI198">
        <f t="shared" ca="1" si="971"/>
        <v>0</v>
      </c>
      <c r="EJ198">
        <f t="shared" ca="1" si="972"/>
        <v>0</v>
      </c>
      <c r="EK198">
        <f t="shared" ca="1" si="973"/>
        <v>0</v>
      </c>
      <c r="EL198">
        <f t="shared" ca="1" si="974"/>
        <v>0</v>
      </c>
      <c r="EM198">
        <f t="shared" ca="1" si="975"/>
        <v>0</v>
      </c>
      <c r="EN198">
        <f t="shared" ca="1" si="976"/>
        <v>0</v>
      </c>
      <c r="EO198">
        <f t="shared" ca="1" si="977"/>
        <v>0</v>
      </c>
      <c r="EP198">
        <f t="shared" ca="1" si="978"/>
        <v>0</v>
      </c>
      <c r="EQ198">
        <f t="shared" ca="1" si="979"/>
        <v>0</v>
      </c>
      <c r="ER198">
        <f t="shared" ca="1" si="980"/>
        <v>0</v>
      </c>
      <c r="ES198">
        <f t="shared" ca="1" si="981"/>
        <v>0</v>
      </c>
      <c r="ET198">
        <f t="shared" ca="1" si="982"/>
        <v>0</v>
      </c>
      <c r="EU198">
        <f t="shared" ca="1" si="983"/>
        <v>0</v>
      </c>
      <c r="EV198">
        <f t="shared" ca="1" si="984"/>
        <v>0</v>
      </c>
      <c r="EW198">
        <f t="shared" ca="1" si="985"/>
        <v>0</v>
      </c>
      <c r="EX198">
        <f t="shared" ca="1" si="986"/>
        <v>0</v>
      </c>
      <c r="EY198">
        <f t="shared" ca="1" si="987"/>
        <v>0</v>
      </c>
      <c r="EZ198">
        <f t="shared" ca="1" si="988"/>
        <v>0</v>
      </c>
      <c r="FA198">
        <f t="shared" ca="1" si="989"/>
        <v>0</v>
      </c>
      <c r="FB198">
        <f t="shared" ca="1" si="990"/>
        <v>0</v>
      </c>
      <c r="FC198">
        <f t="shared" ca="1" si="991"/>
        <v>0</v>
      </c>
      <c r="FD198">
        <f t="shared" ca="1" si="992"/>
        <v>0</v>
      </c>
      <c r="FE198">
        <f t="shared" ca="1" si="993"/>
        <v>0</v>
      </c>
      <c r="FF198">
        <f t="shared" ca="1" si="994"/>
        <v>0</v>
      </c>
      <c r="FG198">
        <f t="shared" ca="1" si="995"/>
        <v>0</v>
      </c>
      <c r="FH198">
        <f t="shared" ca="1" si="996"/>
        <v>0</v>
      </c>
      <c r="FI198">
        <f t="shared" ca="1" si="997"/>
        <v>0</v>
      </c>
      <c r="FJ198">
        <f t="shared" ca="1" si="998"/>
        <v>0</v>
      </c>
      <c r="FK198">
        <f t="shared" ca="1" si="999"/>
        <v>0.66666666666666663</v>
      </c>
      <c r="FL198">
        <f t="shared" ca="1" si="1000"/>
        <v>0</v>
      </c>
      <c r="FM198">
        <f t="shared" ca="1" si="1001"/>
        <v>0</v>
      </c>
      <c r="FN198">
        <f t="shared" ca="1" si="1002"/>
        <v>0</v>
      </c>
      <c r="FO198">
        <f t="shared" ca="1" si="1003"/>
        <v>0</v>
      </c>
      <c r="FP198">
        <f t="shared" ca="1" si="1004"/>
        <v>0</v>
      </c>
      <c r="FQ198">
        <f t="shared" ca="1" si="1005"/>
        <v>0</v>
      </c>
      <c r="FR198">
        <f t="shared" ca="1" si="1006"/>
        <v>0.66666666666666663</v>
      </c>
      <c r="FS198">
        <f t="shared" ca="1" si="1007"/>
        <v>0</v>
      </c>
      <c r="FT198">
        <f t="shared" ca="1" si="1008"/>
        <v>0</v>
      </c>
      <c r="FU198">
        <f t="shared" ca="1" si="1009"/>
        <v>1.3333333333333333</v>
      </c>
      <c r="FV198">
        <f t="shared" ca="1" si="1010"/>
        <v>0</v>
      </c>
      <c r="FW198">
        <f t="shared" ca="1" si="1011"/>
        <v>0</v>
      </c>
      <c r="FX198">
        <f t="shared" ca="1" si="1012"/>
        <v>0</v>
      </c>
      <c r="FY198">
        <f t="shared" ca="1" si="1013"/>
        <v>0</v>
      </c>
      <c r="FZ198">
        <f t="shared" ca="1" si="1014"/>
        <v>0</v>
      </c>
      <c r="GA198">
        <f t="shared" ca="1" si="1015"/>
        <v>0</v>
      </c>
      <c r="GB198">
        <f t="shared" ca="1" si="1016"/>
        <v>0</v>
      </c>
      <c r="GC198">
        <f t="shared" ca="1" si="1017"/>
        <v>0</v>
      </c>
      <c r="GD198">
        <f t="shared" ca="1" si="1018"/>
        <v>0</v>
      </c>
      <c r="GE198">
        <f t="shared" ca="1" si="1019"/>
        <v>0</v>
      </c>
      <c r="GF198">
        <f t="shared" ca="1" si="1020"/>
        <v>0.66666666666666663</v>
      </c>
      <c r="GG198">
        <f t="shared" ca="1" si="1021"/>
        <v>0</v>
      </c>
      <c r="GH198">
        <f t="shared" ca="1" si="1022"/>
        <v>0</v>
      </c>
      <c r="GI198">
        <f t="shared" ca="1" si="1023"/>
        <v>0</v>
      </c>
      <c r="GJ198">
        <f t="shared" ca="1" si="1024"/>
        <v>0</v>
      </c>
      <c r="GK198">
        <f t="shared" ca="1" si="1025"/>
        <v>0</v>
      </c>
      <c r="GL198">
        <f t="shared" ca="1" si="1026"/>
        <v>0</v>
      </c>
      <c r="GM198">
        <f t="shared" ca="1" si="1027"/>
        <v>0</v>
      </c>
      <c r="GN198">
        <f t="shared" ca="1" si="1028"/>
        <v>0</v>
      </c>
      <c r="GO198">
        <f t="shared" ca="1" si="1029"/>
        <v>0</v>
      </c>
      <c r="GP198">
        <f t="shared" ca="1" si="1030"/>
        <v>0</v>
      </c>
      <c r="GQ198">
        <f t="shared" ca="1" si="1031"/>
        <v>0</v>
      </c>
      <c r="GR198">
        <f t="shared" ca="1" si="1032"/>
        <v>0</v>
      </c>
      <c r="GS198">
        <f t="shared" ca="1" si="1033"/>
        <v>0</v>
      </c>
      <c r="GT198">
        <f t="shared" ca="1" si="1034"/>
        <v>0</v>
      </c>
      <c r="GU198">
        <f t="shared" ca="1" si="1035"/>
        <v>0</v>
      </c>
      <c r="GV198">
        <f t="shared" ca="1" si="1036"/>
        <v>0</v>
      </c>
      <c r="GW198">
        <f t="shared" ca="1" si="1037"/>
        <v>0</v>
      </c>
      <c r="GX198">
        <f t="shared" ca="1" si="1038"/>
        <v>0</v>
      </c>
      <c r="GY198">
        <f t="shared" ca="1" si="1039"/>
        <v>1</v>
      </c>
      <c r="GZ198">
        <f t="shared" ca="1" si="1040"/>
        <v>0</v>
      </c>
      <c r="HA198">
        <f t="shared" ca="1" si="1041"/>
        <v>0</v>
      </c>
      <c r="HB198">
        <f t="shared" ca="1" si="1042"/>
        <v>0</v>
      </c>
      <c r="HC198">
        <f t="shared" ca="1" si="1043"/>
        <v>0</v>
      </c>
      <c r="HD198">
        <f t="shared" ca="1" si="1044"/>
        <v>0</v>
      </c>
      <c r="HE198">
        <f t="shared" ca="1" si="1045"/>
        <v>0</v>
      </c>
      <c r="HF198">
        <f t="shared" ca="1" si="1046"/>
        <v>0</v>
      </c>
      <c r="HG198">
        <f t="shared" ca="1" si="1047"/>
        <v>0</v>
      </c>
      <c r="HH198">
        <f t="shared" ca="1" si="1048"/>
        <v>0</v>
      </c>
      <c r="HI198">
        <f t="shared" ca="1" si="1049"/>
        <v>0</v>
      </c>
    </row>
    <row r="199" spans="2:217" x14ac:dyDescent="0.2">
      <c r="B199" s="2">
        <v>45413</v>
      </c>
      <c r="C199">
        <v>1</v>
      </c>
      <c r="D199">
        <v>2</v>
      </c>
      <c r="E199">
        <v>29</v>
      </c>
      <c r="F199">
        <v>21</v>
      </c>
      <c r="G199" s="5">
        <v>968</v>
      </c>
      <c r="H199">
        <f t="shared" ca="1" si="840"/>
        <v>4</v>
      </c>
      <c r="I199">
        <f t="shared" ca="1" si="841"/>
        <v>8.6666666666666661</v>
      </c>
      <c r="J199">
        <f t="shared" ca="1" si="842"/>
        <v>7.1608024691357963</v>
      </c>
      <c r="K199">
        <f t="shared" ca="1" si="843"/>
        <v>-2.8886574074074063</v>
      </c>
      <c r="L199">
        <f t="shared" ca="1" si="844"/>
        <v>7.1608024691357963</v>
      </c>
      <c r="M199">
        <f t="shared" ca="1" si="845"/>
        <v>0</v>
      </c>
      <c r="N199">
        <f t="shared" ca="1" si="846"/>
        <v>0.49441044087643471</v>
      </c>
      <c r="O199">
        <f t="shared" ca="1" si="847"/>
        <v>260.69833333333298</v>
      </c>
      <c r="P199">
        <f t="shared" ca="1" si="848"/>
        <v>252.63433333333333</v>
      </c>
      <c r="Q199">
        <f t="shared" ca="1" si="849"/>
        <v>260.58653511596998</v>
      </c>
      <c r="R199">
        <f t="shared" ca="1" si="850"/>
        <v>42.666666666666664</v>
      </c>
      <c r="S199">
        <f t="shared" ca="1" si="851"/>
        <v>0</v>
      </c>
      <c r="T199">
        <f t="shared" ca="1" si="852"/>
        <v>0.34421133327908932</v>
      </c>
      <c r="U199">
        <f t="shared" ca="1" si="853"/>
        <v>-1</v>
      </c>
      <c r="V199">
        <f t="shared" ca="1" si="854"/>
        <v>1</v>
      </c>
      <c r="W199">
        <f t="shared" ca="1" si="855"/>
        <v>0.34421133327908932</v>
      </c>
      <c r="X199">
        <f t="shared" ca="1" si="856"/>
        <v>2.15</v>
      </c>
      <c r="Y199">
        <f t="shared" ca="1" si="857"/>
        <v>2.9333333333333336</v>
      </c>
      <c r="Z199">
        <f t="shared" ca="1" si="858"/>
        <v>3.2666666666666671</v>
      </c>
      <c r="AA199">
        <f t="shared" ca="1" si="859"/>
        <v>9.3766111910164661E-17</v>
      </c>
      <c r="AB199">
        <f t="shared" ca="1" si="860"/>
        <v>-0.22548531609998168</v>
      </c>
      <c r="AC199">
        <f t="shared" ca="1" si="861"/>
        <v>-0.33245391016744447</v>
      </c>
      <c r="AD199">
        <f t="shared" ca="1" si="862"/>
        <v>-2.4634072534026568</v>
      </c>
      <c r="AE199">
        <f t="shared" ca="1" si="863"/>
        <v>-0.36360599013350009</v>
      </c>
      <c r="AF199">
        <f t="shared" ca="1" si="864"/>
        <v>-3.3026460161341231</v>
      </c>
      <c r="AG199">
        <f t="shared" ca="1" si="865"/>
        <v>2.102696014948721E-16</v>
      </c>
      <c r="AH199">
        <f t="shared" ca="1" si="866"/>
        <v>-1.8952540032009466</v>
      </c>
      <c r="AI199">
        <f t="shared" ca="1" si="867"/>
        <v>1.3333328314168448E-6</v>
      </c>
      <c r="AJ199">
        <f t="shared" ca="1" si="868"/>
        <v>300.07833431100835</v>
      </c>
      <c r="AK199">
        <f t="shared" ca="1" si="869"/>
        <v>11.177671905296668</v>
      </c>
      <c r="AL199">
        <f t="shared" ca="1" si="870"/>
        <v>11.223331753154801</v>
      </c>
      <c r="AM199">
        <f t="shared" ca="1" si="871"/>
        <v>6.6443271953417424</v>
      </c>
      <c r="AN199">
        <f t="shared" ca="1" si="872"/>
        <v>5.891481682060939</v>
      </c>
      <c r="AO199">
        <f t="shared" ca="1" si="873"/>
        <v>5.0874131112257563</v>
      </c>
      <c r="AP199">
        <f t="shared" ca="1" si="874"/>
        <v>1.7901033786776994</v>
      </c>
      <c r="AQ199">
        <f t="shared" ca="1" si="875"/>
        <v>0.6339689258508977</v>
      </c>
      <c r="AR199">
        <f t="shared" ca="1" si="876"/>
        <v>1.1782999798027098</v>
      </c>
      <c r="AS199">
        <f t="shared" ca="1" si="877"/>
        <v>0.32113361829078196</v>
      </c>
      <c r="AT199">
        <f t="shared" ca="1" si="878"/>
        <v>0.72219858895568001</v>
      </c>
      <c r="AU199">
        <f t="shared" ca="1" si="879"/>
        <v>0.15674382124805133</v>
      </c>
      <c r="AV199">
        <f t="shared" ca="1" si="880"/>
        <v>0.39129699745249269</v>
      </c>
      <c r="AW199">
        <f t="shared" ca="1" si="881"/>
        <v>0.73333333333333262</v>
      </c>
      <c r="AX199">
        <f t="shared" ca="1" si="882"/>
        <v>894.87229932615901</v>
      </c>
      <c r="AY199">
        <f t="shared" ca="1" si="883"/>
        <v>1.7717178481310001</v>
      </c>
      <c r="AZ199">
        <f t="shared" ca="1" si="884"/>
        <v>8.8846645594405729</v>
      </c>
      <c r="BA199">
        <f t="shared" ca="1" si="885"/>
        <v>11.88345420451342</v>
      </c>
      <c r="BB199">
        <f t="shared" ca="1" si="886"/>
        <v>80.271417867527433</v>
      </c>
      <c r="BC199">
        <f t="shared" ca="1" si="887"/>
        <v>37.681595225357668</v>
      </c>
      <c r="BD199">
        <f t="shared" ca="1" si="888"/>
        <v>4.3312397895439601</v>
      </c>
      <c r="BE199">
        <f t="shared" ca="1" si="889"/>
        <v>0</v>
      </c>
      <c r="BF199">
        <f t="shared" ca="1" si="890"/>
        <v>0</v>
      </c>
      <c r="BG199">
        <f t="shared" ca="1" si="891"/>
        <v>0</v>
      </c>
      <c r="BH199">
        <f t="shared" ca="1" si="892"/>
        <v>4.2355262349845999</v>
      </c>
      <c r="BI199">
        <f t="shared" ca="1" si="893"/>
        <v>0</v>
      </c>
      <c r="BJ199">
        <f t="shared" ca="1" si="894"/>
        <v>0</v>
      </c>
      <c r="BK199">
        <f t="shared" ca="1" si="895"/>
        <v>0</v>
      </c>
      <c r="BL199">
        <f t="shared" ca="1" si="896"/>
        <v>7.5578572519564666</v>
      </c>
      <c r="BM199">
        <f t="shared" ca="1" si="897"/>
        <v>4.0282791384421932</v>
      </c>
      <c r="BN199">
        <f t="shared" ca="1" si="898"/>
        <v>9.8829861173190903</v>
      </c>
      <c r="BO199">
        <f t="shared" ca="1" si="899"/>
        <v>1.3707585561702198</v>
      </c>
      <c r="BP199">
        <f t="shared" ca="1" si="900"/>
        <v>10.900085581920328</v>
      </c>
      <c r="BQ199">
        <f t="shared" ca="1" si="901"/>
        <v>48.770914241193367</v>
      </c>
      <c r="BR199">
        <f t="shared" ca="1" si="902"/>
        <v>7.5578572519564666</v>
      </c>
      <c r="BS199">
        <f t="shared" ca="1" si="903"/>
        <v>0</v>
      </c>
      <c r="BT199">
        <f t="shared" ca="1" si="904"/>
        <v>0</v>
      </c>
      <c r="BU199">
        <f t="shared" ca="1" si="905"/>
        <v>0</v>
      </c>
      <c r="BV199">
        <f t="shared" ca="1" si="906"/>
        <v>6.6152038286425165</v>
      </c>
      <c r="BW199">
        <f t="shared" ca="1" si="907"/>
        <v>2.16561989477198</v>
      </c>
      <c r="BX199">
        <f t="shared" ca="1" si="908"/>
        <v>14.878732679130266</v>
      </c>
      <c r="BY199">
        <f t="shared" ca="1" si="909"/>
        <v>0</v>
      </c>
      <c r="BZ199">
        <f t="shared" ca="1" si="910"/>
        <v>0</v>
      </c>
      <c r="CA199">
        <f t="shared" ca="1" si="911"/>
        <v>37.681595225357668</v>
      </c>
      <c r="CB199">
        <f t="shared" ca="1" si="912"/>
        <v>0</v>
      </c>
      <c r="CC199">
        <f t="shared" ca="1" si="913"/>
        <v>0</v>
      </c>
      <c r="CD199">
        <f t="shared" ca="1" si="914"/>
        <v>7.5578572519564666</v>
      </c>
      <c r="CE199">
        <f t="shared" ca="1" si="915"/>
        <v>2.16561989477198</v>
      </c>
      <c r="CF199">
        <f t="shared" ca="1" si="916"/>
        <v>4.3312397895439601</v>
      </c>
      <c r="CG199">
        <f t="shared" ca="1" si="917"/>
        <v>0</v>
      </c>
      <c r="CH199">
        <f t="shared" ca="1" si="918"/>
        <v>12.3891882824171</v>
      </c>
      <c r="CI199">
        <f t="shared" ca="1" si="919"/>
        <v>11.627301216662735</v>
      </c>
      <c r="CJ199">
        <f t="shared" ca="1" si="920"/>
        <v>4.2355262349845999</v>
      </c>
      <c r="CK199">
        <f t="shared" ca="1" si="921"/>
        <v>0</v>
      </c>
      <c r="CL199">
        <f t="shared" ca="1" si="922"/>
        <v>0</v>
      </c>
      <c r="CM199">
        <f t="shared" ca="1" si="923"/>
        <v>27.64</v>
      </c>
      <c r="CN199">
        <f t="shared" ca="1" si="924"/>
        <v>25.801555187774699</v>
      </c>
      <c r="CO199">
        <f t="shared" ca="1" si="925"/>
        <v>0</v>
      </c>
      <c r="CP199">
        <f t="shared" ca="1" si="926"/>
        <v>0</v>
      </c>
      <c r="CQ199">
        <f t="shared" ca="1" si="927"/>
        <v>35.539596440127767</v>
      </c>
      <c r="CR199">
        <f t="shared" ca="1" si="928"/>
        <v>7.5578572519564666</v>
      </c>
      <c r="CS199">
        <f t="shared" ca="1" si="929"/>
        <v>0</v>
      </c>
      <c r="CT199">
        <f t="shared" ca="1" si="930"/>
        <v>0</v>
      </c>
      <c r="CU199">
        <f t="shared" ca="1" si="931"/>
        <v>0</v>
      </c>
      <c r="CV199">
        <f t="shared" ca="1" si="932"/>
        <v>0</v>
      </c>
      <c r="CW199">
        <f t="shared" ca="1" si="933"/>
        <v>0</v>
      </c>
      <c r="CX199">
        <f t="shared" ca="1" si="934"/>
        <v>11.0893190158357</v>
      </c>
      <c r="CY199">
        <f t="shared" ca="1" si="935"/>
        <v>55.845393518518506</v>
      </c>
      <c r="CZ199">
        <f t="shared" ca="1" si="936"/>
        <v>0.34388888888888802</v>
      </c>
      <c r="DA199">
        <f t="shared" ca="1" si="937"/>
        <v>-0.27006172839506132</v>
      </c>
      <c r="DB199">
        <f t="shared" ca="1" si="938"/>
        <v>-0.19918209876543133</v>
      </c>
      <c r="DC199">
        <f t="shared" ca="1" si="939"/>
        <v>-2.3147993827160467</v>
      </c>
      <c r="DD199">
        <f t="shared" ca="1" si="940"/>
        <v>0</v>
      </c>
      <c r="DE199">
        <f t="shared" ca="1" si="941"/>
        <v>-0.64100308641975268</v>
      </c>
      <c r="DF199">
        <f t="shared" ca="1" si="942"/>
        <v>0</v>
      </c>
      <c r="DG199">
        <f t="shared" ca="1" si="943"/>
        <v>-3.9309027777777765</v>
      </c>
      <c r="DH199">
        <f t="shared" ca="1" si="944"/>
        <v>0</v>
      </c>
      <c r="DI199">
        <f t="shared" ca="1" si="945"/>
        <v>0.46666666666666662</v>
      </c>
      <c r="DJ199">
        <f t="shared" ca="1" si="946"/>
        <v>7</v>
      </c>
      <c r="DK199">
        <f t="shared" ca="1" si="947"/>
        <v>3</v>
      </c>
      <c r="DL199">
        <f t="shared" ca="1" si="948"/>
        <v>1</v>
      </c>
      <c r="DM199">
        <f t="shared" ca="1" si="949"/>
        <v>0</v>
      </c>
      <c r="DN199">
        <f t="shared" ca="1" si="950"/>
        <v>0</v>
      </c>
      <c r="DO199">
        <f t="shared" ca="1" si="951"/>
        <v>0</v>
      </c>
      <c r="DP199">
        <f t="shared" ca="1" si="952"/>
        <v>0</v>
      </c>
      <c r="DQ199">
        <f t="shared" ca="1" si="953"/>
        <v>0.66666666666666663</v>
      </c>
      <c r="DR199">
        <f t="shared" ca="1" si="954"/>
        <v>0.66666666666666663</v>
      </c>
      <c r="DS199">
        <f t="shared" ca="1" si="955"/>
        <v>0.66666666666666663</v>
      </c>
      <c r="DT199">
        <f t="shared" ca="1" si="956"/>
        <v>1</v>
      </c>
      <c r="DU199">
        <f t="shared" ca="1" si="957"/>
        <v>3</v>
      </c>
      <c r="DV199">
        <f t="shared" ca="1" si="958"/>
        <v>2</v>
      </c>
      <c r="DW199">
        <f t="shared" ca="1" si="959"/>
        <v>0</v>
      </c>
      <c r="DX199">
        <f t="shared" ca="1" si="960"/>
        <v>0</v>
      </c>
      <c r="DY199">
        <f t="shared" ca="1" si="961"/>
        <v>0</v>
      </c>
      <c r="DZ199">
        <f t="shared" ca="1" si="962"/>
        <v>0.66666666666666663</v>
      </c>
      <c r="EA199">
        <f t="shared" ca="1" si="963"/>
        <v>-3.9185999999999894</v>
      </c>
      <c r="EB199">
        <f t="shared" ca="1" si="964"/>
        <v>25.083766666666602</v>
      </c>
      <c r="EC199">
        <f t="shared" ca="1" si="965"/>
        <v>0</v>
      </c>
      <c r="ED199">
        <f t="shared" ca="1" si="966"/>
        <v>0</v>
      </c>
      <c r="EE199">
        <f t="shared" ca="1" si="967"/>
        <v>0</v>
      </c>
      <c r="EF199">
        <f t="shared" ca="1" si="968"/>
        <v>0</v>
      </c>
      <c r="EG199">
        <f t="shared" ca="1" si="969"/>
        <v>0</v>
      </c>
      <c r="EH199">
        <f t="shared" ca="1" si="970"/>
        <v>0</v>
      </c>
      <c r="EI199">
        <f t="shared" ca="1" si="971"/>
        <v>0</v>
      </c>
      <c r="EJ199">
        <f t="shared" ca="1" si="972"/>
        <v>0</v>
      </c>
      <c r="EK199">
        <f t="shared" ca="1" si="973"/>
        <v>0</v>
      </c>
      <c r="EL199">
        <f t="shared" ca="1" si="974"/>
        <v>0</v>
      </c>
      <c r="EM199">
        <f t="shared" ca="1" si="975"/>
        <v>0</v>
      </c>
      <c r="EN199">
        <f t="shared" ca="1" si="976"/>
        <v>0</v>
      </c>
      <c r="EO199">
        <f t="shared" ca="1" si="977"/>
        <v>0</v>
      </c>
      <c r="EP199">
        <f t="shared" ca="1" si="978"/>
        <v>0</v>
      </c>
      <c r="EQ199">
        <f t="shared" ca="1" si="979"/>
        <v>0</v>
      </c>
      <c r="ER199">
        <f t="shared" ca="1" si="980"/>
        <v>0</v>
      </c>
      <c r="ES199">
        <f t="shared" ca="1" si="981"/>
        <v>0</v>
      </c>
      <c r="ET199">
        <f t="shared" ca="1" si="982"/>
        <v>0</v>
      </c>
      <c r="EU199">
        <f t="shared" ca="1" si="983"/>
        <v>0</v>
      </c>
      <c r="EV199">
        <f t="shared" ca="1" si="984"/>
        <v>0</v>
      </c>
      <c r="EW199">
        <f t="shared" ca="1" si="985"/>
        <v>0</v>
      </c>
      <c r="EX199">
        <f t="shared" ca="1" si="986"/>
        <v>0</v>
      </c>
      <c r="EY199">
        <f t="shared" ca="1" si="987"/>
        <v>0</v>
      </c>
      <c r="EZ199">
        <f t="shared" ca="1" si="988"/>
        <v>0</v>
      </c>
      <c r="FA199">
        <f t="shared" ca="1" si="989"/>
        <v>0</v>
      </c>
      <c r="FB199">
        <f t="shared" ca="1" si="990"/>
        <v>0</v>
      </c>
      <c r="FC199">
        <f t="shared" ca="1" si="991"/>
        <v>0</v>
      </c>
      <c r="FD199">
        <f t="shared" ca="1" si="992"/>
        <v>0</v>
      </c>
      <c r="FE199">
        <f t="shared" ca="1" si="993"/>
        <v>0</v>
      </c>
      <c r="FF199">
        <f t="shared" ca="1" si="994"/>
        <v>0</v>
      </c>
      <c r="FG199">
        <f t="shared" ca="1" si="995"/>
        <v>0</v>
      </c>
      <c r="FH199">
        <f t="shared" ca="1" si="996"/>
        <v>0</v>
      </c>
      <c r="FI199">
        <f t="shared" ca="1" si="997"/>
        <v>0</v>
      </c>
      <c r="FJ199">
        <f t="shared" ca="1" si="998"/>
        <v>0</v>
      </c>
      <c r="FK199">
        <f t="shared" ca="1" si="999"/>
        <v>0</v>
      </c>
      <c r="FL199">
        <f t="shared" ca="1" si="1000"/>
        <v>0</v>
      </c>
      <c r="FM199">
        <f t="shared" ca="1" si="1001"/>
        <v>0</v>
      </c>
      <c r="FN199">
        <f t="shared" ca="1" si="1002"/>
        <v>0</v>
      </c>
      <c r="FO199">
        <f t="shared" ca="1" si="1003"/>
        <v>0</v>
      </c>
      <c r="FP199">
        <f t="shared" ca="1" si="1004"/>
        <v>0</v>
      </c>
      <c r="FQ199">
        <f t="shared" ca="1" si="1005"/>
        <v>0</v>
      </c>
      <c r="FR199">
        <f t="shared" ca="1" si="1006"/>
        <v>0</v>
      </c>
      <c r="FS199">
        <f t="shared" ca="1" si="1007"/>
        <v>0</v>
      </c>
      <c r="FT199">
        <f t="shared" ca="1" si="1008"/>
        <v>0</v>
      </c>
      <c r="FU199">
        <f t="shared" ca="1" si="1009"/>
        <v>1.3333333333333333</v>
      </c>
      <c r="FV199">
        <f t="shared" ca="1" si="1010"/>
        <v>0</v>
      </c>
      <c r="FW199">
        <f t="shared" ca="1" si="1011"/>
        <v>0</v>
      </c>
      <c r="FX199">
        <f t="shared" ca="1" si="1012"/>
        <v>0</v>
      </c>
      <c r="FY199">
        <f t="shared" ca="1" si="1013"/>
        <v>0</v>
      </c>
      <c r="FZ199">
        <f t="shared" ca="1" si="1014"/>
        <v>0</v>
      </c>
      <c r="GA199">
        <f t="shared" ca="1" si="1015"/>
        <v>0</v>
      </c>
      <c r="GB199">
        <f t="shared" ca="1" si="1016"/>
        <v>0</v>
      </c>
      <c r="GC199">
        <f t="shared" ca="1" si="1017"/>
        <v>0</v>
      </c>
      <c r="GD199">
        <f t="shared" ca="1" si="1018"/>
        <v>0</v>
      </c>
      <c r="GE199">
        <f t="shared" ca="1" si="1019"/>
        <v>0</v>
      </c>
      <c r="GF199">
        <f t="shared" ca="1" si="1020"/>
        <v>0</v>
      </c>
      <c r="GG199">
        <f t="shared" ca="1" si="1021"/>
        <v>0</v>
      </c>
      <c r="GH199">
        <f t="shared" ca="1" si="1022"/>
        <v>0</v>
      </c>
      <c r="GI199">
        <f t="shared" ca="1" si="1023"/>
        <v>0</v>
      </c>
      <c r="GJ199">
        <f t="shared" ca="1" si="1024"/>
        <v>0</v>
      </c>
      <c r="GK199">
        <f t="shared" ca="1" si="1025"/>
        <v>0</v>
      </c>
      <c r="GL199">
        <f t="shared" ca="1" si="1026"/>
        <v>0</v>
      </c>
      <c r="GM199">
        <f t="shared" ca="1" si="1027"/>
        <v>0</v>
      </c>
      <c r="GN199">
        <f t="shared" ca="1" si="1028"/>
        <v>0</v>
      </c>
      <c r="GO199">
        <f t="shared" ca="1" si="1029"/>
        <v>0</v>
      </c>
      <c r="GP199">
        <f t="shared" ca="1" si="1030"/>
        <v>0</v>
      </c>
      <c r="GQ199">
        <f t="shared" ca="1" si="1031"/>
        <v>0</v>
      </c>
      <c r="GR199">
        <f t="shared" ca="1" si="1032"/>
        <v>0</v>
      </c>
      <c r="GS199">
        <f t="shared" ca="1" si="1033"/>
        <v>0</v>
      </c>
      <c r="GT199">
        <f t="shared" ca="1" si="1034"/>
        <v>0</v>
      </c>
      <c r="GU199">
        <f t="shared" ca="1" si="1035"/>
        <v>0</v>
      </c>
      <c r="GV199">
        <f t="shared" ca="1" si="1036"/>
        <v>0</v>
      </c>
      <c r="GW199">
        <f t="shared" ca="1" si="1037"/>
        <v>0</v>
      </c>
      <c r="GX199">
        <f t="shared" ca="1" si="1038"/>
        <v>0</v>
      </c>
      <c r="GY199">
        <f t="shared" ca="1" si="1039"/>
        <v>1</v>
      </c>
      <c r="GZ199">
        <f t="shared" ca="1" si="1040"/>
        <v>0</v>
      </c>
      <c r="HA199">
        <f t="shared" ca="1" si="1041"/>
        <v>0</v>
      </c>
      <c r="HB199">
        <f t="shared" ca="1" si="1042"/>
        <v>0</v>
      </c>
      <c r="HC199">
        <f t="shared" ca="1" si="1043"/>
        <v>0</v>
      </c>
      <c r="HD199">
        <f t="shared" ca="1" si="1044"/>
        <v>0</v>
      </c>
      <c r="HE199">
        <f t="shared" ca="1" si="1045"/>
        <v>0</v>
      </c>
      <c r="HF199">
        <f t="shared" ca="1" si="1046"/>
        <v>0</v>
      </c>
      <c r="HG199">
        <f t="shared" ca="1" si="1047"/>
        <v>0.66666666666666663</v>
      </c>
      <c r="HH199">
        <f t="shared" ca="1" si="1048"/>
        <v>0</v>
      </c>
      <c r="HI199">
        <f t="shared" ca="1" si="1049"/>
        <v>0</v>
      </c>
    </row>
    <row r="200" spans="2:217" x14ac:dyDescent="0.2">
      <c r="B200" s="2">
        <v>45413</v>
      </c>
      <c r="C200">
        <v>1</v>
      </c>
      <c r="D200">
        <v>2</v>
      </c>
      <c r="E200">
        <v>29</v>
      </c>
      <c r="F200">
        <v>12</v>
      </c>
      <c r="G200" s="5">
        <v>14</v>
      </c>
      <c r="H200">
        <f t="shared" ca="1" si="840"/>
        <v>5.333333333333333</v>
      </c>
      <c r="I200">
        <f t="shared" ca="1" si="841"/>
        <v>9.3333333333333339</v>
      </c>
      <c r="J200">
        <f t="shared" ca="1" si="842"/>
        <v>11.393317901234516</v>
      </c>
      <c r="K200">
        <f t="shared" ca="1" si="843"/>
        <v>-3.2381172839506136</v>
      </c>
      <c r="L200">
        <f t="shared" ca="1" si="844"/>
        <v>11.393317901234516</v>
      </c>
      <c r="M200">
        <f t="shared" ca="1" si="845"/>
        <v>0</v>
      </c>
      <c r="N200">
        <f t="shared" ca="1" si="846"/>
        <v>0.50303365791497334</v>
      </c>
      <c r="O200">
        <f t="shared" ca="1" si="847"/>
        <v>268.67233333333297</v>
      </c>
      <c r="P200">
        <f t="shared" ca="1" si="848"/>
        <v>259.93633333333264</v>
      </c>
      <c r="Q200">
        <f t="shared" ca="1" si="849"/>
        <v>268.60930661730333</v>
      </c>
      <c r="R200">
        <f t="shared" ca="1" si="850"/>
        <v>49.333333333333336</v>
      </c>
      <c r="S200">
        <f t="shared" ca="1" si="851"/>
        <v>0</v>
      </c>
      <c r="T200">
        <f t="shared" ca="1" si="852"/>
        <v>0.34419719949261068</v>
      </c>
      <c r="U200">
        <f t="shared" ca="1" si="853"/>
        <v>-1</v>
      </c>
      <c r="V200">
        <f t="shared" ca="1" si="854"/>
        <v>1</v>
      </c>
      <c r="W200">
        <f t="shared" ca="1" si="855"/>
        <v>0.34419719949261068</v>
      </c>
      <c r="X200">
        <f t="shared" ca="1" si="856"/>
        <v>1.8666666666666665</v>
      </c>
      <c r="Y200">
        <f t="shared" ca="1" si="857"/>
        <v>2.5333333333333332</v>
      </c>
      <c r="Z200">
        <f t="shared" ca="1" si="858"/>
        <v>3</v>
      </c>
      <c r="AA200">
        <f t="shared" ca="1" si="859"/>
        <v>6.8397728808176668</v>
      </c>
      <c r="AB200">
        <f t="shared" ca="1" si="860"/>
        <v>-0.22549043231337698</v>
      </c>
      <c r="AC200">
        <f t="shared" ca="1" si="861"/>
        <v>-0.33245391016744447</v>
      </c>
      <c r="AD200">
        <f t="shared" ca="1" si="862"/>
        <v>-2.4746539692264036</v>
      </c>
      <c r="AE200">
        <f t="shared" ca="1" si="863"/>
        <v>-0.36360599013350003</v>
      </c>
      <c r="AF200">
        <f t="shared" ca="1" si="864"/>
        <v>-3.3032654086224831</v>
      </c>
      <c r="AG200">
        <f t="shared" ca="1" si="865"/>
        <v>6.450785627467822E-6</v>
      </c>
      <c r="AH200">
        <f t="shared" ca="1" si="866"/>
        <v>-1.8953364467820066</v>
      </c>
      <c r="AI200">
        <f t="shared" ca="1" si="867"/>
        <v>1.9933323830171116E-6</v>
      </c>
      <c r="AJ200">
        <f t="shared" ca="1" si="868"/>
        <v>357.94588567812229</v>
      </c>
      <c r="AK200">
        <f t="shared" ca="1" si="869"/>
        <v>12.809401076758467</v>
      </c>
      <c r="AL200">
        <f t="shared" ca="1" si="870"/>
        <v>12.536475874851732</v>
      </c>
      <c r="AM200">
        <f t="shared" ca="1" si="871"/>
        <v>6.7464735964201701</v>
      </c>
      <c r="AN200">
        <f t="shared" ca="1" si="872"/>
        <v>6.7836176536952939</v>
      </c>
      <c r="AO200">
        <f t="shared" ca="1" si="873"/>
        <v>5.7745690752529235</v>
      </c>
      <c r="AP200">
        <f t="shared" ca="1" si="874"/>
        <v>1.5995949554197193</v>
      </c>
      <c r="AQ200">
        <f t="shared" ca="1" si="875"/>
        <v>0.90445822321139635</v>
      </c>
      <c r="AR200">
        <f t="shared" ca="1" si="876"/>
        <v>0.90445822321139635</v>
      </c>
      <c r="AS200">
        <f t="shared" ca="1" si="877"/>
        <v>0.50236005083563262</v>
      </c>
      <c r="AT200">
        <f t="shared" ca="1" si="878"/>
        <v>0.50236005083563262</v>
      </c>
      <c r="AU200">
        <f t="shared" ca="1" si="879"/>
        <v>0.24951740995457403</v>
      </c>
      <c r="AV200">
        <f t="shared" ca="1" si="880"/>
        <v>0.24951740995457403</v>
      </c>
      <c r="AW200">
        <f t="shared" ca="1" si="881"/>
        <v>0.36666666666666664</v>
      </c>
      <c r="AX200">
        <f t="shared" ca="1" si="882"/>
        <v>2942.0875640659392</v>
      </c>
      <c r="AY200">
        <f t="shared" ca="1" si="883"/>
        <v>2.0927516123313401</v>
      </c>
      <c r="AZ200">
        <f t="shared" ca="1" si="884"/>
        <v>9.1095936606931787</v>
      </c>
      <c r="BA200">
        <f t="shared" ca="1" si="885"/>
        <v>11.963038264846446</v>
      </c>
      <c r="BB200">
        <f t="shared" ca="1" si="886"/>
        <v>85.558179622649163</v>
      </c>
      <c r="BC200">
        <f t="shared" ca="1" si="887"/>
        <v>37.681595225357668</v>
      </c>
      <c r="BD200">
        <f t="shared" ca="1" si="888"/>
        <v>8.2093870169078667</v>
      </c>
      <c r="BE200">
        <f t="shared" ca="1" si="889"/>
        <v>0</v>
      </c>
      <c r="BF200">
        <f t="shared" ca="1" si="890"/>
        <v>0</v>
      </c>
      <c r="BG200">
        <f t="shared" ca="1" si="891"/>
        <v>0</v>
      </c>
      <c r="BH200">
        <f t="shared" ca="1" si="892"/>
        <v>4.2355262349845999</v>
      </c>
      <c r="BI200">
        <f t="shared" ca="1" si="893"/>
        <v>0</v>
      </c>
      <c r="BJ200">
        <f t="shared" ca="1" si="894"/>
        <v>2.9269433651165464</v>
      </c>
      <c r="BK200">
        <f t="shared" ca="1" si="895"/>
        <v>0</v>
      </c>
      <c r="BL200">
        <f t="shared" ca="1" si="896"/>
        <v>0</v>
      </c>
      <c r="BM200">
        <f t="shared" ca="1" si="897"/>
        <v>12.084837415326533</v>
      </c>
      <c r="BN200">
        <f t="shared" ca="1" si="898"/>
        <v>6.3122431775407506</v>
      </c>
      <c r="BO200">
        <f t="shared" ca="1" si="899"/>
        <v>5.0797262173015474</v>
      </c>
      <c r="BP200">
        <f t="shared" ca="1" si="900"/>
        <v>8.5624931568996718</v>
      </c>
      <c r="BQ200">
        <f t="shared" ca="1" si="901"/>
        <v>52.611696643756773</v>
      </c>
      <c r="BR200">
        <f t="shared" ca="1" si="902"/>
        <v>0</v>
      </c>
      <c r="BS200">
        <f t="shared" ca="1" si="903"/>
        <v>0</v>
      </c>
      <c r="BT200">
        <f t="shared" ca="1" si="904"/>
        <v>0</v>
      </c>
      <c r="BU200">
        <f t="shared" ca="1" si="905"/>
        <v>0</v>
      </c>
      <c r="BV200">
        <f t="shared" ca="1" si="906"/>
        <v>6.6152038286425165</v>
      </c>
      <c r="BW200">
        <f t="shared" ca="1" si="907"/>
        <v>2.16561989477198</v>
      </c>
      <c r="BX200">
        <f t="shared" ca="1" si="908"/>
        <v>23.700231442263998</v>
      </c>
      <c r="BY200">
        <f t="shared" ca="1" si="909"/>
        <v>0</v>
      </c>
      <c r="BZ200">
        <f t="shared" ca="1" si="910"/>
        <v>0</v>
      </c>
      <c r="CA200">
        <f t="shared" ca="1" si="911"/>
        <v>37.681595225357668</v>
      </c>
      <c r="CB200">
        <f t="shared" ca="1" si="912"/>
        <v>2.9269433651165464</v>
      </c>
      <c r="CC200">
        <f t="shared" ca="1" si="913"/>
        <v>0</v>
      </c>
      <c r="CD200">
        <f t="shared" ca="1" si="914"/>
        <v>0</v>
      </c>
      <c r="CE200">
        <f t="shared" ca="1" si="915"/>
        <v>2.16561989477198</v>
      </c>
      <c r="CF200">
        <f t="shared" ca="1" si="916"/>
        <v>4.3312397895439601</v>
      </c>
      <c r="CG200">
        <f t="shared" ca="1" si="917"/>
        <v>3.8781472273639266</v>
      </c>
      <c r="CH200">
        <f t="shared" ca="1" si="918"/>
        <v>13.760563518527766</v>
      </c>
      <c r="CI200">
        <f t="shared" ca="1" si="919"/>
        <v>16.113116553768734</v>
      </c>
      <c r="CJ200">
        <f t="shared" ca="1" si="920"/>
        <v>4.2355262349845999</v>
      </c>
      <c r="CK200">
        <f t="shared" ca="1" si="921"/>
        <v>0</v>
      </c>
      <c r="CL200">
        <f t="shared" ca="1" si="922"/>
        <v>0</v>
      </c>
      <c r="CM200">
        <f t="shared" ca="1" si="923"/>
        <v>27.64</v>
      </c>
      <c r="CN200">
        <f t="shared" ca="1" si="924"/>
        <v>38.193796890686833</v>
      </c>
      <c r="CO200">
        <f t="shared" ca="1" si="925"/>
        <v>2.9269433651165464</v>
      </c>
      <c r="CP200">
        <f t="shared" ca="1" si="926"/>
        <v>0</v>
      </c>
      <c r="CQ200">
        <f t="shared" ca="1" si="927"/>
        <v>31.968853500349368</v>
      </c>
      <c r="CR200">
        <f t="shared" ca="1" si="928"/>
        <v>0</v>
      </c>
      <c r="CS200">
        <f t="shared" ca="1" si="929"/>
        <v>0</v>
      </c>
      <c r="CT200">
        <f t="shared" ca="1" si="930"/>
        <v>0</v>
      </c>
      <c r="CU200">
        <f t="shared" ca="1" si="931"/>
        <v>0</v>
      </c>
      <c r="CV200">
        <f t="shared" ca="1" si="932"/>
        <v>0</v>
      </c>
      <c r="CW200">
        <f t="shared" ca="1" si="933"/>
        <v>0</v>
      </c>
      <c r="CX200">
        <f t="shared" ca="1" si="934"/>
        <v>12.003158053282499</v>
      </c>
      <c r="CY200">
        <f t="shared" ca="1" si="935"/>
        <v>69.769884889140826</v>
      </c>
      <c r="CZ200">
        <f t="shared" ca="1" si="936"/>
        <v>0</v>
      </c>
      <c r="DA200">
        <f t="shared" ca="1" si="937"/>
        <v>0</v>
      </c>
      <c r="DB200">
        <f t="shared" ca="1" si="938"/>
        <v>0</v>
      </c>
      <c r="DC200">
        <f t="shared" ca="1" si="939"/>
        <v>-3.33220238095238</v>
      </c>
      <c r="DD200">
        <f t="shared" ca="1" si="940"/>
        <v>-1.06466049382716</v>
      </c>
      <c r="DE200">
        <f t="shared" ca="1" si="941"/>
        <v>-2.5926593600403067</v>
      </c>
      <c r="DF200">
        <f t="shared" ca="1" si="942"/>
        <v>0</v>
      </c>
      <c r="DG200">
        <f t="shared" ca="1" si="943"/>
        <v>-4.2803626543209834</v>
      </c>
      <c r="DH200">
        <f t="shared" ca="1" si="944"/>
        <v>0</v>
      </c>
      <c r="DI200">
        <f t="shared" ca="1" si="945"/>
        <v>0.42857142857142799</v>
      </c>
      <c r="DJ200">
        <f t="shared" ca="1" si="946"/>
        <v>8.3333333333333339</v>
      </c>
      <c r="DK200">
        <f t="shared" ca="1" si="947"/>
        <v>3</v>
      </c>
      <c r="DL200">
        <f t="shared" ca="1" si="948"/>
        <v>1</v>
      </c>
      <c r="DM200">
        <f t="shared" ca="1" si="949"/>
        <v>0</v>
      </c>
      <c r="DN200">
        <f t="shared" ca="1" si="950"/>
        <v>0</v>
      </c>
      <c r="DO200">
        <f t="shared" ca="1" si="951"/>
        <v>0</v>
      </c>
      <c r="DP200">
        <f t="shared" ca="1" si="952"/>
        <v>0.66666666666666663</v>
      </c>
      <c r="DQ200">
        <f t="shared" ca="1" si="953"/>
        <v>0</v>
      </c>
      <c r="DR200">
        <f t="shared" ca="1" si="954"/>
        <v>0.66666666666666663</v>
      </c>
      <c r="DS200">
        <f t="shared" ca="1" si="955"/>
        <v>0</v>
      </c>
      <c r="DT200">
        <f t="shared" ca="1" si="956"/>
        <v>1</v>
      </c>
      <c r="DU200">
        <f t="shared" ca="1" si="957"/>
        <v>3</v>
      </c>
      <c r="DV200">
        <f t="shared" ca="1" si="958"/>
        <v>2</v>
      </c>
      <c r="DW200">
        <f t="shared" ca="1" si="959"/>
        <v>0</v>
      </c>
      <c r="DX200">
        <f t="shared" ca="1" si="960"/>
        <v>0</v>
      </c>
      <c r="DY200">
        <f t="shared" ca="1" si="961"/>
        <v>0</v>
      </c>
      <c r="DZ200">
        <f t="shared" ca="1" si="962"/>
        <v>0.66666666666666663</v>
      </c>
      <c r="EA200">
        <f t="shared" ca="1" si="963"/>
        <v>-3.8668666666666565</v>
      </c>
      <c r="EB200">
        <f t="shared" ca="1" si="964"/>
        <v>26.471100000000003</v>
      </c>
      <c r="EC200">
        <f t="shared" ca="1" si="965"/>
        <v>0</v>
      </c>
      <c r="ED200">
        <f t="shared" ca="1" si="966"/>
        <v>0</v>
      </c>
      <c r="EE200">
        <f t="shared" ca="1" si="967"/>
        <v>0</v>
      </c>
      <c r="EF200">
        <f t="shared" ca="1" si="968"/>
        <v>0</v>
      </c>
      <c r="EG200">
        <f t="shared" ca="1" si="969"/>
        <v>0</v>
      </c>
      <c r="EH200">
        <f t="shared" ca="1" si="970"/>
        <v>0</v>
      </c>
      <c r="EI200">
        <f t="shared" ca="1" si="971"/>
        <v>0</v>
      </c>
      <c r="EJ200">
        <f t="shared" ca="1" si="972"/>
        <v>0</v>
      </c>
      <c r="EK200">
        <f t="shared" ca="1" si="973"/>
        <v>0</v>
      </c>
      <c r="EL200">
        <f t="shared" ca="1" si="974"/>
        <v>0</v>
      </c>
      <c r="EM200">
        <f t="shared" ca="1" si="975"/>
        <v>0</v>
      </c>
      <c r="EN200">
        <f t="shared" ca="1" si="976"/>
        <v>0</v>
      </c>
      <c r="EO200">
        <f t="shared" ca="1" si="977"/>
        <v>0</v>
      </c>
      <c r="EP200">
        <f t="shared" ca="1" si="978"/>
        <v>0</v>
      </c>
      <c r="EQ200">
        <f t="shared" ca="1" si="979"/>
        <v>0</v>
      </c>
      <c r="ER200">
        <f t="shared" ca="1" si="980"/>
        <v>0</v>
      </c>
      <c r="ES200">
        <f t="shared" ca="1" si="981"/>
        <v>0</v>
      </c>
      <c r="ET200">
        <f t="shared" ca="1" si="982"/>
        <v>0</v>
      </c>
      <c r="EU200">
        <f t="shared" ca="1" si="983"/>
        <v>0</v>
      </c>
      <c r="EV200">
        <f t="shared" ca="1" si="984"/>
        <v>0</v>
      </c>
      <c r="EW200">
        <f t="shared" ca="1" si="985"/>
        <v>0</v>
      </c>
      <c r="EX200">
        <f t="shared" ca="1" si="986"/>
        <v>0</v>
      </c>
      <c r="EY200">
        <f t="shared" ca="1" si="987"/>
        <v>0</v>
      </c>
      <c r="EZ200">
        <f t="shared" ca="1" si="988"/>
        <v>0</v>
      </c>
      <c r="FA200">
        <f t="shared" ca="1" si="989"/>
        <v>0</v>
      </c>
      <c r="FB200">
        <f t="shared" ca="1" si="990"/>
        <v>0</v>
      </c>
      <c r="FC200">
        <f t="shared" ca="1" si="991"/>
        <v>0</v>
      </c>
      <c r="FD200">
        <f t="shared" ca="1" si="992"/>
        <v>0</v>
      </c>
      <c r="FE200">
        <f t="shared" ca="1" si="993"/>
        <v>0</v>
      </c>
      <c r="FF200">
        <f t="shared" ca="1" si="994"/>
        <v>0</v>
      </c>
      <c r="FG200">
        <f t="shared" ca="1" si="995"/>
        <v>0</v>
      </c>
      <c r="FH200">
        <f t="shared" ca="1" si="996"/>
        <v>0</v>
      </c>
      <c r="FI200">
        <f t="shared" ca="1" si="997"/>
        <v>0</v>
      </c>
      <c r="FJ200">
        <f t="shared" ca="1" si="998"/>
        <v>0</v>
      </c>
      <c r="FK200">
        <f t="shared" ca="1" si="999"/>
        <v>0.66666666666666663</v>
      </c>
      <c r="FL200">
        <f t="shared" ca="1" si="1000"/>
        <v>0</v>
      </c>
      <c r="FM200">
        <f t="shared" ca="1" si="1001"/>
        <v>0</v>
      </c>
      <c r="FN200">
        <f t="shared" ca="1" si="1002"/>
        <v>0</v>
      </c>
      <c r="FO200">
        <f t="shared" ca="1" si="1003"/>
        <v>0</v>
      </c>
      <c r="FP200">
        <f t="shared" ca="1" si="1004"/>
        <v>0</v>
      </c>
      <c r="FQ200">
        <f t="shared" ca="1" si="1005"/>
        <v>0</v>
      </c>
      <c r="FR200">
        <f t="shared" ca="1" si="1006"/>
        <v>0</v>
      </c>
      <c r="FS200">
        <f t="shared" ca="1" si="1007"/>
        <v>0</v>
      </c>
      <c r="FT200">
        <f t="shared" ca="1" si="1008"/>
        <v>0</v>
      </c>
      <c r="FU200">
        <f t="shared" ca="1" si="1009"/>
        <v>2</v>
      </c>
      <c r="FV200">
        <f t="shared" ca="1" si="1010"/>
        <v>0</v>
      </c>
      <c r="FW200">
        <f t="shared" ca="1" si="1011"/>
        <v>0</v>
      </c>
      <c r="FX200">
        <f t="shared" ca="1" si="1012"/>
        <v>0</v>
      </c>
      <c r="FY200">
        <f t="shared" ca="1" si="1013"/>
        <v>0</v>
      </c>
      <c r="FZ200">
        <f t="shared" ca="1" si="1014"/>
        <v>0</v>
      </c>
      <c r="GA200">
        <f t="shared" ca="1" si="1015"/>
        <v>0</v>
      </c>
      <c r="GB200">
        <f t="shared" ca="1" si="1016"/>
        <v>0</v>
      </c>
      <c r="GC200">
        <f t="shared" ca="1" si="1017"/>
        <v>0</v>
      </c>
      <c r="GD200">
        <f t="shared" ca="1" si="1018"/>
        <v>0</v>
      </c>
      <c r="GE200">
        <f t="shared" ca="1" si="1019"/>
        <v>0</v>
      </c>
      <c r="GF200">
        <f t="shared" ca="1" si="1020"/>
        <v>0</v>
      </c>
      <c r="GG200">
        <f t="shared" ca="1" si="1021"/>
        <v>0</v>
      </c>
      <c r="GH200">
        <f t="shared" ca="1" si="1022"/>
        <v>0</v>
      </c>
      <c r="GI200">
        <f t="shared" ca="1" si="1023"/>
        <v>0</v>
      </c>
      <c r="GJ200">
        <f t="shared" ca="1" si="1024"/>
        <v>0</v>
      </c>
      <c r="GK200">
        <f t="shared" ca="1" si="1025"/>
        <v>0</v>
      </c>
      <c r="GL200">
        <f t="shared" ca="1" si="1026"/>
        <v>0</v>
      </c>
      <c r="GM200">
        <f t="shared" ca="1" si="1027"/>
        <v>0</v>
      </c>
      <c r="GN200">
        <f t="shared" ca="1" si="1028"/>
        <v>0</v>
      </c>
      <c r="GO200">
        <f t="shared" ca="1" si="1029"/>
        <v>0</v>
      </c>
      <c r="GP200">
        <f t="shared" ca="1" si="1030"/>
        <v>0</v>
      </c>
      <c r="GQ200">
        <f t="shared" ca="1" si="1031"/>
        <v>0</v>
      </c>
      <c r="GR200">
        <f t="shared" ca="1" si="1032"/>
        <v>0</v>
      </c>
      <c r="GS200">
        <f t="shared" ca="1" si="1033"/>
        <v>0</v>
      </c>
      <c r="GT200">
        <f t="shared" ca="1" si="1034"/>
        <v>0</v>
      </c>
      <c r="GU200">
        <f t="shared" ca="1" si="1035"/>
        <v>0</v>
      </c>
      <c r="GV200">
        <f t="shared" ca="1" si="1036"/>
        <v>0</v>
      </c>
      <c r="GW200">
        <f t="shared" ca="1" si="1037"/>
        <v>0</v>
      </c>
      <c r="GX200">
        <f t="shared" ca="1" si="1038"/>
        <v>0</v>
      </c>
      <c r="GY200">
        <f t="shared" ca="1" si="1039"/>
        <v>1</v>
      </c>
      <c r="GZ200">
        <f t="shared" ca="1" si="1040"/>
        <v>0</v>
      </c>
      <c r="HA200">
        <f t="shared" ca="1" si="1041"/>
        <v>0</v>
      </c>
      <c r="HB200">
        <f t="shared" ca="1" si="1042"/>
        <v>0</v>
      </c>
      <c r="HC200">
        <f t="shared" ca="1" si="1043"/>
        <v>0</v>
      </c>
      <c r="HD200">
        <f t="shared" ca="1" si="1044"/>
        <v>0</v>
      </c>
      <c r="HE200">
        <f t="shared" ca="1" si="1045"/>
        <v>0</v>
      </c>
      <c r="HF200">
        <f t="shared" ca="1" si="1046"/>
        <v>0</v>
      </c>
      <c r="HG200">
        <f t="shared" ca="1" si="1047"/>
        <v>0</v>
      </c>
      <c r="HH200">
        <f t="shared" ca="1" si="1048"/>
        <v>0</v>
      </c>
      <c r="HI200">
        <f t="shared" ca="1" si="1049"/>
        <v>0</v>
      </c>
    </row>
    <row r="201" spans="2:217" x14ac:dyDescent="0.2">
      <c r="B201" s="2">
        <v>45413</v>
      </c>
      <c r="C201">
        <v>1</v>
      </c>
      <c r="D201">
        <v>2</v>
      </c>
      <c r="E201">
        <v>29</v>
      </c>
      <c r="F201">
        <v>13</v>
      </c>
      <c r="G201" s="5">
        <v>321</v>
      </c>
      <c r="H201">
        <f t="shared" ca="1" si="840"/>
        <v>5.333333333333333</v>
      </c>
      <c r="I201">
        <f t="shared" ca="1" si="841"/>
        <v>9.3333333333333339</v>
      </c>
      <c r="J201">
        <f t="shared" ca="1" si="842"/>
        <v>11.190998362307852</v>
      </c>
      <c r="K201">
        <f t="shared" ca="1" si="843"/>
        <v>-3.1931172839506132</v>
      </c>
      <c r="L201">
        <f t="shared" ca="1" si="844"/>
        <v>11.190998362307852</v>
      </c>
      <c r="M201">
        <f t="shared" ca="1" si="845"/>
        <v>0</v>
      </c>
      <c r="N201">
        <f t="shared" ca="1" si="846"/>
        <v>0.50303365791497334</v>
      </c>
      <c r="O201">
        <f t="shared" ca="1" si="847"/>
        <v>268.67233333333297</v>
      </c>
      <c r="P201">
        <f t="shared" ca="1" si="848"/>
        <v>259.93633333333264</v>
      </c>
      <c r="Q201">
        <f t="shared" ca="1" si="849"/>
        <v>268.60930661730333</v>
      </c>
      <c r="R201">
        <f t="shared" ca="1" si="850"/>
        <v>49.333333333333336</v>
      </c>
      <c r="S201">
        <f t="shared" ca="1" si="851"/>
        <v>0</v>
      </c>
      <c r="T201">
        <f t="shared" ca="1" si="852"/>
        <v>0.34419631207179674</v>
      </c>
      <c r="U201">
        <f t="shared" ca="1" si="853"/>
        <v>-1</v>
      </c>
      <c r="V201">
        <f t="shared" ca="1" si="854"/>
        <v>1</v>
      </c>
      <c r="W201">
        <f t="shared" ca="1" si="855"/>
        <v>0.34419631207179674</v>
      </c>
      <c r="X201">
        <f t="shared" ca="1" si="856"/>
        <v>1.9333333333333336</v>
      </c>
      <c r="Y201">
        <f t="shared" ca="1" si="857"/>
        <v>2.6666666666666665</v>
      </c>
      <c r="Z201">
        <f t="shared" ca="1" si="858"/>
        <v>3.1333333333333329</v>
      </c>
      <c r="AA201">
        <f t="shared" ca="1" si="859"/>
        <v>6.8493585046995333</v>
      </c>
      <c r="AB201">
        <f t="shared" ca="1" si="860"/>
        <v>-0.22549390201520567</v>
      </c>
      <c r="AC201">
        <f t="shared" ca="1" si="861"/>
        <v>-0.33245391016744441</v>
      </c>
      <c r="AD201">
        <f t="shared" ca="1" si="862"/>
        <v>-2.4783003015874034</v>
      </c>
      <c r="AE201">
        <f t="shared" ca="1" si="863"/>
        <v>-0.36360599013349998</v>
      </c>
      <c r="AF201">
        <f t="shared" ca="1" si="864"/>
        <v>-3.30317837535965</v>
      </c>
      <c r="AG201">
        <f t="shared" ca="1" si="865"/>
        <v>4.3671115195822022E-6</v>
      </c>
      <c r="AH201">
        <f t="shared" ca="1" si="866"/>
        <v>-1.8953411953441934</v>
      </c>
      <c r="AI201">
        <f t="shared" ca="1" si="867"/>
        <v>1.9933323830171116E-6</v>
      </c>
      <c r="AJ201">
        <f t="shared" ca="1" si="868"/>
        <v>357.94588567812229</v>
      </c>
      <c r="AK201">
        <f t="shared" ca="1" si="869"/>
        <v>12.809401076758467</v>
      </c>
      <c r="AL201">
        <f t="shared" ca="1" si="870"/>
        <v>12.536475874851732</v>
      </c>
      <c r="AM201">
        <f t="shared" ca="1" si="871"/>
        <v>6.7464735964201701</v>
      </c>
      <c r="AN201">
        <f t="shared" ca="1" si="872"/>
        <v>6.7836176536952939</v>
      </c>
      <c r="AO201">
        <f t="shared" ca="1" si="873"/>
        <v>5.7745690752529235</v>
      </c>
      <c r="AP201">
        <f t="shared" ca="1" si="874"/>
        <v>1.5995949554197193</v>
      </c>
      <c r="AQ201">
        <f t="shared" ca="1" si="875"/>
        <v>0.90445822321139635</v>
      </c>
      <c r="AR201">
        <f t="shared" ca="1" si="876"/>
        <v>0.90445822321139635</v>
      </c>
      <c r="AS201">
        <f t="shared" ca="1" si="877"/>
        <v>0.47086301141819731</v>
      </c>
      <c r="AT201">
        <f t="shared" ca="1" si="878"/>
        <v>0.47086301141819731</v>
      </c>
      <c r="AU201">
        <f t="shared" ca="1" si="879"/>
        <v>0.25118002541781598</v>
      </c>
      <c r="AV201">
        <f t="shared" ca="1" si="880"/>
        <v>0.25118002541781598</v>
      </c>
      <c r="AW201">
        <f t="shared" ca="1" si="881"/>
        <v>0.36666666666666664</v>
      </c>
      <c r="AX201">
        <f t="shared" ca="1" si="882"/>
        <v>2942.0875640659392</v>
      </c>
      <c r="AY201">
        <f t="shared" ca="1" si="883"/>
        <v>2.0927516123313401</v>
      </c>
      <c r="AZ201">
        <f t="shared" ca="1" si="884"/>
        <v>9.1095936606931787</v>
      </c>
      <c r="BA201">
        <f t="shared" ca="1" si="885"/>
        <v>12.224163419492633</v>
      </c>
      <c r="BB201">
        <f t="shared" ca="1" si="886"/>
        <v>85.558179622649163</v>
      </c>
      <c r="BC201">
        <f t="shared" ca="1" si="887"/>
        <v>37.681595225357668</v>
      </c>
      <c r="BD201">
        <f t="shared" ca="1" si="888"/>
        <v>3.8781472273639266</v>
      </c>
      <c r="BE201">
        <f t="shared" ca="1" si="889"/>
        <v>0</v>
      </c>
      <c r="BF201">
        <f t="shared" ca="1" si="890"/>
        <v>0</v>
      </c>
      <c r="BG201">
        <f t="shared" ca="1" si="891"/>
        <v>0</v>
      </c>
      <c r="BH201">
        <f t="shared" ca="1" si="892"/>
        <v>4.2355262349845999</v>
      </c>
      <c r="BI201">
        <f t="shared" ca="1" si="893"/>
        <v>0</v>
      </c>
      <c r="BJ201">
        <f t="shared" ca="1" si="894"/>
        <v>2.9269433651165464</v>
      </c>
      <c r="BK201">
        <f t="shared" ca="1" si="895"/>
        <v>0</v>
      </c>
      <c r="BL201">
        <f t="shared" ca="1" si="896"/>
        <v>0</v>
      </c>
      <c r="BM201">
        <f t="shared" ca="1" si="897"/>
        <v>8.0565582768843331</v>
      </c>
      <c r="BN201">
        <f t="shared" ca="1" si="898"/>
        <v>10.34052231598289</v>
      </c>
      <c r="BO201">
        <f t="shared" ca="1" si="899"/>
        <v>5.0797262173015474</v>
      </c>
      <c r="BP201">
        <f t="shared" ca="1" si="900"/>
        <v>12.893732946443594</v>
      </c>
      <c r="BQ201">
        <f t="shared" ca="1" si="901"/>
        <v>52.611696643756773</v>
      </c>
      <c r="BR201">
        <f t="shared" ca="1" si="902"/>
        <v>0</v>
      </c>
      <c r="BS201">
        <f t="shared" ca="1" si="903"/>
        <v>0</v>
      </c>
      <c r="BT201">
        <f t="shared" ca="1" si="904"/>
        <v>0</v>
      </c>
      <c r="BU201">
        <f t="shared" ca="1" si="905"/>
        <v>0</v>
      </c>
      <c r="BV201">
        <f t="shared" ca="1" si="906"/>
        <v>6.6152038286425165</v>
      </c>
      <c r="BW201">
        <f t="shared" ca="1" si="907"/>
        <v>2.16561989477198</v>
      </c>
      <c r="BX201">
        <f t="shared" ca="1" si="908"/>
        <v>23.700231442263998</v>
      </c>
      <c r="BY201">
        <f t="shared" ca="1" si="909"/>
        <v>0</v>
      </c>
      <c r="BZ201">
        <f t="shared" ca="1" si="910"/>
        <v>0</v>
      </c>
      <c r="CA201">
        <f t="shared" ca="1" si="911"/>
        <v>37.681595225357668</v>
      </c>
      <c r="CB201">
        <f t="shared" ca="1" si="912"/>
        <v>2.9269433651165464</v>
      </c>
      <c r="CC201">
        <f t="shared" ca="1" si="913"/>
        <v>0</v>
      </c>
      <c r="CD201">
        <f t="shared" ca="1" si="914"/>
        <v>0</v>
      </c>
      <c r="CE201">
        <f t="shared" ca="1" si="915"/>
        <v>2.16561989477198</v>
      </c>
      <c r="CF201">
        <f t="shared" ca="1" si="916"/>
        <v>4.3312397895439601</v>
      </c>
      <c r="CG201">
        <f t="shared" ca="1" si="917"/>
        <v>3.8781472273639266</v>
      </c>
      <c r="CH201">
        <f t="shared" ca="1" si="918"/>
        <v>13.760563518527766</v>
      </c>
      <c r="CI201">
        <f t="shared" ca="1" si="919"/>
        <v>16.113116553768734</v>
      </c>
      <c r="CJ201">
        <f t="shared" ca="1" si="920"/>
        <v>4.2355262349845999</v>
      </c>
      <c r="CK201">
        <f t="shared" ca="1" si="921"/>
        <v>0</v>
      </c>
      <c r="CL201">
        <f t="shared" ca="1" si="922"/>
        <v>0</v>
      </c>
      <c r="CM201">
        <f t="shared" ca="1" si="923"/>
        <v>27.64</v>
      </c>
      <c r="CN201">
        <f t="shared" ca="1" si="924"/>
        <v>38.193796890686833</v>
      </c>
      <c r="CO201">
        <f t="shared" ca="1" si="925"/>
        <v>2.9269433651165464</v>
      </c>
      <c r="CP201">
        <f t="shared" ca="1" si="926"/>
        <v>0</v>
      </c>
      <c r="CQ201">
        <f t="shared" ca="1" si="927"/>
        <v>31.968853500349368</v>
      </c>
      <c r="CR201">
        <f t="shared" ca="1" si="928"/>
        <v>0</v>
      </c>
      <c r="CS201">
        <f t="shared" ca="1" si="929"/>
        <v>0</v>
      </c>
      <c r="CT201">
        <f t="shared" ca="1" si="930"/>
        <v>0</v>
      </c>
      <c r="CU201">
        <f t="shared" ca="1" si="931"/>
        <v>0</v>
      </c>
      <c r="CV201">
        <f t="shared" ca="1" si="932"/>
        <v>0</v>
      </c>
      <c r="CW201">
        <f t="shared" ca="1" si="933"/>
        <v>0</v>
      </c>
      <c r="CX201">
        <f t="shared" ca="1" si="934"/>
        <v>12.003158053282499</v>
      </c>
      <c r="CY201">
        <f t="shared" ca="1" si="935"/>
        <v>69.700440444696369</v>
      </c>
      <c r="CZ201">
        <f t="shared" ca="1" si="936"/>
        <v>0</v>
      </c>
      <c r="DA201">
        <f t="shared" ca="1" si="937"/>
        <v>0</v>
      </c>
      <c r="DB201">
        <f t="shared" ca="1" si="938"/>
        <v>0</v>
      </c>
      <c r="DC201">
        <f t="shared" ca="1" si="939"/>
        <v>-3.2105357142857134</v>
      </c>
      <c r="DD201">
        <f t="shared" ca="1" si="940"/>
        <v>-1.0072067901234534</v>
      </c>
      <c r="DE201">
        <f t="shared" ca="1" si="941"/>
        <v>-2.7473352859662334</v>
      </c>
      <c r="DF201">
        <f t="shared" ca="1" si="942"/>
        <v>0</v>
      </c>
      <c r="DG201">
        <f t="shared" ca="1" si="943"/>
        <v>-4.2353626543209835</v>
      </c>
      <c r="DH201">
        <f t="shared" ca="1" si="944"/>
        <v>0</v>
      </c>
      <c r="DI201">
        <f t="shared" ca="1" si="945"/>
        <v>0.42857142857142799</v>
      </c>
      <c r="DJ201">
        <f t="shared" ca="1" si="946"/>
        <v>8.3333333333333339</v>
      </c>
      <c r="DK201">
        <f t="shared" ca="1" si="947"/>
        <v>3</v>
      </c>
      <c r="DL201">
        <f t="shared" ca="1" si="948"/>
        <v>1</v>
      </c>
      <c r="DM201">
        <f t="shared" ca="1" si="949"/>
        <v>0</v>
      </c>
      <c r="DN201">
        <f t="shared" ca="1" si="950"/>
        <v>0</v>
      </c>
      <c r="DO201">
        <f t="shared" ca="1" si="951"/>
        <v>0</v>
      </c>
      <c r="DP201">
        <f t="shared" ca="1" si="952"/>
        <v>0.66666666666666663</v>
      </c>
      <c r="DQ201">
        <f t="shared" ca="1" si="953"/>
        <v>0</v>
      </c>
      <c r="DR201">
        <f t="shared" ca="1" si="954"/>
        <v>0.66666666666666663</v>
      </c>
      <c r="DS201">
        <f t="shared" ca="1" si="955"/>
        <v>0</v>
      </c>
      <c r="DT201">
        <f t="shared" ca="1" si="956"/>
        <v>1</v>
      </c>
      <c r="DU201">
        <f t="shared" ca="1" si="957"/>
        <v>3</v>
      </c>
      <c r="DV201">
        <f t="shared" ca="1" si="958"/>
        <v>2</v>
      </c>
      <c r="DW201">
        <f t="shared" ca="1" si="959"/>
        <v>0</v>
      </c>
      <c r="DX201">
        <f t="shared" ca="1" si="960"/>
        <v>0</v>
      </c>
      <c r="DY201">
        <f t="shared" ca="1" si="961"/>
        <v>0</v>
      </c>
      <c r="DZ201">
        <f t="shared" ca="1" si="962"/>
        <v>0.66666666666666663</v>
      </c>
      <c r="EA201">
        <f t="shared" ca="1" si="963"/>
        <v>-3.8668666666666565</v>
      </c>
      <c r="EB201">
        <f t="shared" ca="1" si="964"/>
        <v>26.471100000000003</v>
      </c>
      <c r="EC201">
        <f t="shared" ca="1" si="965"/>
        <v>0</v>
      </c>
      <c r="ED201">
        <f t="shared" ca="1" si="966"/>
        <v>0</v>
      </c>
      <c r="EE201">
        <f t="shared" ca="1" si="967"/>
        <v>0</v>
      </c>
      <c r="EF201">
        <f t="shared" ca="1" si="968"/>
        <v>0</v>
      </c>
      <c r="EG201">
        <f t="shared" ca="1" si="969"/>
        <v>0</v>
      </c>
      <c r="EH201">
        <f t="shared" ca="1" si="970"/>
        <v>0</v>
      </c>
      <c r="EI201">
        <f t="shared" ca="1" si="971"/>
        <v>0</v>
      </c>
      <c r="EJ201">
        <f t="shared" ca="1" si="972"/>
        <v>0</v>
      </c>
      <c r="EK201">
        <f t="shared" ca="1" si="973"/>
        <v>0</v>
      </c>
      <c r="EL201">
        <f t="shared" ca="1" si="974"/>
        <v>0</v>
      </c>
      <c r="EM201">
        <f t="shared" ca="1" si="975"/>
        <v>0</v>
      </c>
      <c r="EN201">
        <f t="shared" ca="1" si="976"/>
        <v>0</v>
      </c>
      <c r="EO201">
        <f t="shared" ca="1" si="977"/>
        <v>0</v>
      </c>
      <c r="EP201">
        <f t="shared" ca="1" si="978"/>
        <v>0</v>
      </c>
      <c r="EQ201">
        <f t="shared" ca="1" si="979"/>
        <v>0</v>
      </c>
      <c r="ER201">
        <f t="shared" ca="1" si="980"/>
        <v>0</v>
      </c>
      <c r="ES201">
        <f t="shared" ca="1" si="981"/>
        <v>0</v>
      </c>
      <c r="ET201">
        <f t="shared" ca="1" si="982"/>
        <v>0</v>
      </c>
      <c r="EU201">
        <f t="shared" ca="1" si="983"/>
        <v>0</v>
      </c>
      <c r="EV201">
        <f t="shared" ca="1" si="984"/>
        <v>0</v>
      </c>
      <c r="EW201">
        <f t="shared" ca="1" si="985"/>
        <v>0</v>
      </c>
      <c r="EX201">
        <f t="shared" ca="1" si="986"/>
        <v>0</v>
      </c>
      <c r="EY201">
        <f t="shared" ca="1" si="987"/>
        <v>0</v>
      </c>
      <c r="EZ201">
        <f t="shared" ca="1" si="988"/>
        <v>0</v>
      </c>
      <c r="FA201">
        <f t="shared" ca="1" si="989"/>
        <v>0</v>
      </c>
      <c r="FB201">
        <f t="shared" ca="1" si="990"/>
        <v>0</v>
      </c>
      <c r="FC201">
        <f t="shared" ca="1" si="991"/>
        <v>0</v>
      </c>
      <c r="FD201">
        <f t="shared" ca="1" si="992"/>
        <v>0</v>
      </c>
      <c r="FE201">
        <f t="shared" ca="1" si="993"/>
        <v>0</v>
      </c>
      <c r="FF201">
        <f t="shared" ca="1" si="994"/>
        <v>0</v>
      </c>
      <c r="FG201">
        <f t="shared" ca="1" si="995"/>
        <v>0</v>
      </c>
      <c r="FH201">
        <f t="shared" ca="1" si="996"/>
        <v>0</v>
      </c>
      <c r="FI201">
        <f t="shared" ca="1" si="997"/>
        <v>0</v>
      </c>
      <c r="FJ201">
        <f t="shared" ca="1" si="998"/>
        <v>0</v>
      </c>
      <c r="FK201">
        <f t="shared" ca="1" si="999"/>
        <v>0.66666666666666663</v>
      </c>
      <c r="FL201">
        <f t="shared" ca="1" si="1000"/>
        <v>0</v>
      </c>
      <c r="FM201">
        <f t="shared" ca="1" si="1001"/>
        <v>0</v>
      </c>
      <c r="FN201">
        <f t="shared" ca="1" si="1002"/>
        <v>0</v>
      </c>
      <c r="FO201">
        <f t="shared" ca="1" si="1003"/>
        <v>0</v>
      </c>
      <c r="FP201">
        <f t="shared" ca="1" si="1004"/>
        <v>0</v>
      </c>
      <c r="FQ201">
        <f t="shared" ca="1" si="1005"/>
        <v>0</v>
      </c>
      <c r="FR201">
        <f t="shared" ca="1" si="1006"/>
        <v>0</v>
      </c>
      <c r="FS201">
        <f t="shared" ca="1" si="1007"/>
        <v>0</v>
      </c>
      <c r="FT201">
        <f t="shared" ca="1" si="1008"/>
        <v>0</v>
      </c>
      <c r="FU201">
        <f t="shared" ca="1" si="1009"/>
        <v>2</v>
      </c>
      <c r="FV201">
        <f t="shared" ca="1" si="1010"/>
        <v>0</v>
      </c>
      <c r="FW201">
        <f t="shared" ca="1" si="1011"/>
        <v>0</v>
      </c>
      <c r="FX201">
        <f t="shared" ca="1" si="1012"/>
        <v>0</v>
      </c>
      <c r="FY201">
        <f t="shared" ca="1" si="1013"/>
        <v>0</v>
      </c>
      <c r="FZ201">
        <f t="shared" ca="1" si="1014"/>
        <v>0</v>
      </c>
      <c r="GA201">
        <f t="shared" ca="1" si="1015"/>
        <v>0</v>
      </c>
      <c r="GB201">
        <f t="shared" ca="1" si="1016"/>
        <v>0</v>
      </c>
      <c r="GC201">
        <f t="shared" ca="1" si="1017"/>
        <v>0</v>
      </c>
      <c r="GD201">
        <f t="shared" ca="1" si="1018"/>
        <v>0</v>
      </c>
      <c r="GE201">
        <f t="shared" ca="1" si="1019"/>
        <v>0</v>
      </c>
      <c r="GF201">
        <f t="shared" ca="1" si="1020"/>
        <v>0</v>
      </c>
      <c r="GG201">
        <f t="shared" ca="1" si="1021"/>
        <v>0</v>
      </c>
      <c r="GH201">
        <f t="shared" ca="1" si="1022"/>
        <v>0</v>
      </c>
      <c r="GI201">
        <f t="shared" ca="1" si="1023"/>
        <v>0</v>
      </c>
      <c r="GJ201">
        <f t="shared" ca="1" si="1024"/>
        <v>0</v>
      </c>
      <c r="GK201">
        <f t="shared" ca="1" si="1025"/>
        <v>0</v>
      </c>
      <c r="GL201">
        <f t="shared" ca="1" si="1026"/>
        <v>0</v>
      </c>
      <c r="GM201">
        <f t="shared" ca="1" si="1027"/>
        <v>0</v>
      </c>
      <c r="GN201">
        <f t="shared" ca="1" si="1028"/>
        <v>0</v>
      </c>
      <c r="GO201">
        <f t="shared" ca="1" si="1029"/>
        <v>0</v>
      </c>
      <c r="GP201">
        <f t="shared" ca="1" si="1030"/>
        <v>0</v>
      </c>
      <c r="GQ201">
        <f t="shared" ca="1" si="1031"/>
        <v>0</v>
      </c>
      <c r="GR201">
        <f t="shared" ca="1" si="1032"/>
        <v>0</v>
      </c>
      <c r="GS201">
        <f t="shared" ca="1" si="1033"/>
        <v>0</v>
      </c>
      <c r="GT201">
        <f t="shared" ca="1" si="1034"/>
        <v>0</v>
      </c>
      <c r="GU201">
        <f t="shared" ca="1" si="1035"/>
        <v>0</v>
      </c>
      <c r="GV201">
        <f t="shared" ca="1" si="1036"/>
        <v>0</v>
      </c>
      <c r="GW201">
        <f t="shared" ca="1" si="1037"/>
        <v>0</v>
      </c>
      <c r="GX201">
        <f t="shared" ca="1" si="1038"/>
        <v>0</v>
      </c>
      <c r="GY201">
        <f t="shared" ca="1" si="1039"/>
        <v>1</v>
      </c>
      <c r="GZ201">
        <f t="shared" ca="1" si="1040"/>
        <v>0</v>
      </c>
      <c r="HA201">
        <f t="shared" ca="1" si="1041"/>
        <v>0</v>
      </c>
      <c r="HB201">
        <f t="shared" ca="1" si="1042"/>
        <v>0</v>
      </c>
      <c r="HC201">
        <f t="shared" ca="1" si="1043"/>
        <v>0</v>
      </c>
      <c r="HD201">
        <f t="shared" ca="1" si="1044"/>
        <v>0</v>
      </c>
      <c r="HE201">
        <f t="shared" ca="1" si="1045"/>
        <v>0</v>
      </c>
      <c r="HF201">
        <f t="shared" ca="1" si="1046"/>
        <v>0</v>
      </c>
      <c r="HG201">
        <f t="shared" ca="1" si="1047"/>
        <v>0</v>
      </c>
      <c r="HH201">
        <f t="shared" ca="1" si="1048"/>
        <v>0</v>
      </c>
      <c r="HI201">
        <f t="shared" ca="1" si="1049"/>
        <v>0</v>
      </c>
    </row>
    <row r="202" spans="2:217" x14ac:dyDescent="0.2">
      <c r="B202" s="2">
        <v>45413</v>
      </c>
      <c r="C202">
        <v>1</v>
      </c>
      <c r="D202">
        <v>2</v>
      </c>
      <c r="E202">
        <v>29</v>
      </c>
      <c r="F202">
        <v>14</v>
      </c>
      <c r="G202" s="5">
        <v>954</v>
      </c>
      <c r="H202">
        <f t="shared" ca="1" si="840"/>
        <v>5.333333333333333</v>
      </c>
      <c r="I202">
        <f t="shared" ca="1" si="841"/>
        <v>9.3333333333333339</v>
      </c>
      <c r="J202">
        <f t="shared" ca="1" si="842"/>
        <v>11.070330372889851</v>
      </c>
      <c r="K202">
        <f t="shared" ca="1" si="843"/>
        <v>-3.1686728395061734</v>
      </c>
      <c r="L202">
        <f t="shared" ca="1" si="844"/>
        <v>11.070330372889851</v>
      </c>
      <c r="M202">
        <f t="shared" ca="1" si="845"/>
        <v>0</v>
      </c>
      <c r="N202">
        <f t="shared" ca="1" si="846"/>
        <v>0.50303365791497334</v>
      </c>
      <c r="O202">
        <f t="shared" ca="1" si="847"/>
        <v>268.67233333333297</v>
      </c>
      <c r="P202">
        <f t="shared" ca="1" si="848"/>
        <v>259.93633333333264</v>
      </c>
      <c r="Q202">
        <f t="shared" ca="1" si="849"/>
        <v>268.60930661730333</v>
      </c>
      <c r="R202">
        <f t="shared" ca="1" si="850"/>
        <v>49.333333333333336</v>
      </c>
      <c r="S202">
        <f t="shared" ca="1" si="851"/>
        <v>0</v>
      </c>
      <c r="T202">
        <f t="shared" ca="1" si="852"/>
        <v>0.34419630524699601</v>
      </c>
      <c r="U202">
        <f t="shared" ca="1" si="853"/>
        <v>-1</v>
      </c>
      <c r="V202">
        <f t="shared" ca="1" si="854"/>
        <v>1</v>
      </c>
      <c r="W202">
        <f t="shared" ca="1" si="855"/>
        <v>0.34419630524699601</v>
      </c>
      <c r="X202">
        <f t="shared" ca="1" si="856"/>
        <v>1.8</v>
      </c>
      <c r="Y202">
        <f t="shared" ca="1" si="857"/>
        <v>2.4</v>
      </c>
      <c r="Z202">
        <f t="shared" ca="1" si="858"/>
        <v>2.7333333333333329</v>
      </c>
      <c r="AA202">
        <f t="shared" ca="1" si="859"/>
        <v>6.8518214861317333</v>
      </c>
      <c r="AB202">
        <f t="shared" ca="1" si="860"/>
        <v>-0.22549354010882502</v>
      </c>
      <c r="AC202">
        <f t="shared" ca="1" si="861"/>
        <v>-0.33245391016744447</v>
      </c>
      <c r="AD202">
        <f t="shared" ca="1" si="862"/>
        <v>-2.4790556674708033</v>
      </c>
      <c r="AE202">
        <f t="shared" ca="1" si="863"/>
        <v>-0.36360599013350003</v>
      </c>
      <c r="AF202">
        <f t="shared" ca="1" si="864"/>
        <v>-3.3031721359829631</v>
      </c>
      <c r="AG202">
        <f t="shared" ca="1" si="865"/>
        <v>4.3671258113528483E-6</v>
      </c>
      <c r="AH202">
        <f t="shared" ca="1" si="866"/>
        <v>-1.8953411466852401</v>
      </c>
      <c r="AI202">
        <f t="shared" ca="1" si="867"/>
        <v>1.9933323830171116E-6</v>
      </c>
      <c r="AJ202">
        <f t="shared" ca="1" si="868"/>
        <v>357.94588567812229</v>
      </c>
      <c r="AK202">
        <f t="shared" ca="1" si="869"/>
        <v>12.809401076758467</v>
      </c>
      <c r="AL202">
        <f t="shared" ca="1" si="870"/>
        <v>12.536475874851732</v>
      </c>
      <c r="AM202">
        <f t="shared" ca="1" si="871"/>
        <v>6.7464735964201701</v>
      </c>
      <c r="AN202">
        <f t="shared" ca="1" si="872"/>
        <v>6.7836176536952939</v>
      </c>
      <c r="AO202">
        <f t="shared" ca="1" si="873"/>
        <v>5.7745690752529235</v>
      </c>
      <c r="AP202">
        <f t="shared" ca="1" si="874"/>
        <v>1.5995949554197193</v>
      </c>
      <c r="AQ202">
        <f t="shared" ca="1" si="875"/>
        <v>0.90445822321139635</v>
      </c>
      <c r="AR202">
        <f t="shared" ca="1" si="876"/>
        <v>0.90445822321139635</v>
      </c>
      <c r="AS202">
        <f t="shared" ca="1" si="877"/>
        <v>0.47086301141819731</v>
      </c>
      <c r="AT202">
        <f t="shared" ca="1" si="878"/>
        <v>0.47086301141819731</v>
      </c>
      <c r="AU202">
        <f t="shared" ca="1" si="879"/>
        <v>0.23543150570909865</v>
      </c>
      <c r="AV202">
        <f t="shared" ca="1" si="880"/>
        <v>0.23543150570909865</v>
      </c>
      <c r="AW202">
        <f t="shared" ca="1" si="881"/>
        <v>0.36666666666666664</v>
      </c>
      <c r="AX202">
        <f t="shared" ca="1" si="882"/>
        <v>2942.0875640659392</v>
      </c>
      <c r="AY202">
        <f t="shared" ca="1" si="883"/>
        <v>2.0927516123313401</v>
      </c>
      <c r="AZ202">
        <f t="shared" ca="1" si="884"/>
        <v>9.1095936606931787</v>
      </c>
      <c r="BA202">
        <f t="shared" ca="1" si="885"/>
        <v>12.224163419492633</v>
      </c>
      <c r="BB202">
        <f t="shared" ca="1" si="886"/>
        <v>85.558179622649163</v>
      </c>
      <c r="BC202">
        <f t="shared" ca="1" si="887"/>
        <v>37.681595225357668</v>
      </c>
      <c r="BD202">
        <f t="shared" ca="1" si="888"/>
        <v>3.8781472273639266</v>
      </c>
      <c r="BE202">
        <f t="shared" ca="1" si="889"/>
        <v>0</v>
      </c>
      <c r="BF202">
        <f t="shared" ca="1" si="890"/>
        <v>0</v>
      </c>
      <c r="BG202">
        <f t="shared" ca="1" si="891"/>
        <v>0</v>
      </c>
      <c r="BH202">
        <f t="shared" ca="1" si="892"/>
        <v>4.2355262349845999</v>
      </c>
      <c r="BI202">
        <f t="shared" ca="1" si="893"/>
        <v>0</v>
      </c>
      <c r="BJ202">
        <f t="shared" ca="1" si="894"/>
        <v>2.9269433651165464</v>
      </c>
      <c r="BK202">
        <f t="shared" ca="1" si="895"/>
        <v>0</v>
      </c>
      <c r="BL202">
        <f t="shared" ca="1" si="896"/>
        <v>0</v>
      </c>
      <c r="BM202">
        <f t="shared" ca="1" si="897"/>
        <v>8.0565582768843331</v>
      </c>
      <c r="BN202">
        <f t="shared" ca="1" si="898"/>
        <v>10.34052231598289</v>
      </c>
      <c r="BO202">
        <f t="shared" ca="1" si="899"/>
        <v>5.0797262173015474</v>
      </c>
      <c r="BP202">
        <f t="shared" ca="1" si="900"/>
        <v>12.893732946443594</v>
      </c>
      <c r="BQ202">
        <f t="shared" ca="1" si="901"/>
        <v>52.611696643756773</v>
      </c>
      <c r="BR202">
        <f t="shared" ca="1" si="902"/>
        <v>0</v>
      </c>
      <c r="BS202">
        <f t="shared" ca="1" si="903"/>
        <v>0</v>
      </c>
      <c r="BT202">
        <f t="shared" ca="1" si="904"/>
        <v>0</v>
      </c>
      <c r="BU202">
        <f t="shared" ca="1" si="905"/>
        <v>0</v>
      </c>
      <c r="BV202">
        <f t="shared" ca="1" si="906"/>
        <v>6.6152038286425165</v>
      </c>
      <c r="BW202">
        <f t="shared" ca="1" si="907"/>
        <v>2.16561989477198</v>
      </c>
      <c r="BX202">
        <f t="shared" ca="1" si="908"/>
        <v>23.700231442263998</v>
      </c>
      <c r="BY202">
        <f t="shared" ca="1" si="909"/>
        <v>0</v>
      </c>
      <c r="BZ202">
        <f t="shared" ca="1" si="910"/>
        <v>0</v>
      </c>
      <c r="CA202">
        <f t="shared" ca="1" si="911"/>
        <v>37.681595225357668</v>
      </c>
      <c r="CB202">
        <f t="shared" ca="1" si="912"/>
        <v>2.9269433651165464</v>
      </c>
      <c r="CC202">
        <f t="shared" ca="1" si="913"/>
        <v>0</v>
      </c>
      <c r="CD202">
        <f t="shared" ca="1" si="914"/>
        <v>0</v>
      </c>
      <c r="CE202">
        <f t="shared" ca="1" si="915"/>
        <v>2.16561989477198</v>
      </c>
      <c r="CF202">
        <f t="shared" ca="1" si="916"/>
        <v>4.3312397895439601</v>
      </c>
      <c r="CG202">
        <f t="shared" ca="1" si="917"/>
        <v>3.8781472273639266</v>
      </c>
      <c r="CH202">
        <f t="shared" ca="1" si="918"/>
        <v>13.760563518527766</v>
      </c>
      <c r="CI202">
        <f t="shared" ca="1" si="919"/>
        <v>16.113116553768734</v>
      </c>
      <c r="CJ202">
        <f t="shared" ca="1" si="920"/>
        <v>4.2355262349845999</v>
      </c>
      <c r="CK202">
        <f t="shared" ca="1" si="921"/>
        <v>0</v>
      </c>
      <c r="CL202">
        <f t="shared" ca="1" si="922"/>
        <v>0</v>
      </c>
      <c r="CM202">
        <f t="shared" ca="1" si="923"/>
        <v>27.64</v>
      </c>
      <c r="CN202">
        <f t="shared" ca="1" si="924"/>
        <v>38.193796890686833</v>
      </c>
      <c r="CO202">
        <f t="shared" ca="1" si="925"/>
        <v>2.9269433651165464</v>
      </c>
      <c r="CP202">
        <f t="shared" ca="1" si="926"/>
        <v>0</v>
      </c>
      <c r="CQ202">
        <f t="shared" ca="1" si="927"/>
        <v>31.968853500349368</v>
      </c>
      <c r="CR202">
        <f t="shared" ca="1" si="928"/>
        <v>0</v>
      </c>
      <c r="CS202">
        <f t="shared" ca="1" si="929"/>
        <v>0</v>
      </c>
      <c r="CT202">
        <f t="shared" ca="1" si="930"/>
        <v>0</v>
      </c>
      <c r="CU202">
        <f t="shared" ca="1" si="931"/>
        <v>0</v>
      </c>
      <c r="CV202">
        <f t="shared" ca="1" si="932"/>
        <v>0</v>
      </c>
      <c r="CW202">
        <f t="shared" ca="1" si="933"/>
        <v>0</v>
      </c>
      <c r="CX202">
        <f t="shared" ca="1" si="934"/>
        <v>12.003158053282499</v>
      </c>
      <c r="CY202">
        <f t="shared" ca="1" si="935"/>
        <v>69.661256771226974</v>
      </c>
      <c r="CZ202">
        <f t="shared" ca="1" si="936"/>
        <v>0</v>
      </c>
      <c r="DA202">
        <f t="shared" ca="1" si="937"/>
        <v>0</v>
      </c>
      <c r="DB202">
        <f t="shared" ca="1" si="938"/>
        <v>0</v>
      </c>
      <c r="DC202">
        <f t="shared" ca="1" si="939"/>
        <v>-3.1507964852607664</v>
      </c>
      <c r="DD202">
        <f t="shared" ca="1" si="940"/>
        <v>-0.96136306374401326</v>
      </c>
      <c r="DE202">
        <f t="shared" ca="1" si="941"/>
        <v>-2.8381790123456732</v>
      </c>
      <c r="DF202">
        <f t="shared" ca="1" si="942"/>
        <v>0</v>
      </c>
      <c r="DG202">
        <f t="shared" ca="1" si="943"/>
        <v>-4.2109182098765432</v>
      </c>
      <c r="DH202">
        <f t="shared" ca="1" si="944"/>
        <v>0</v>
      </c>
      <c r="DI202">
        <f t="shared" ca="1" si="945"/>
        <v>0.42857142857142799</v>
      </c>
      <c r="DJ202">
        <f t="shared" ca="1" si="946"/>
        <v>8.3333333333333339</v>
      </c>
      <c r="DK202">
        <f t="shared" ca="1" si="947"/>
        <v>3</v>
      </c>
      <c r="DL202">
        <f t="shared" ca="1" si="948"/>
        <v>1</v>
      </c>
      <c r="DM202">
        <f t="shared" ca="1" si="949"/>
        <v>0</v>
      </c>
      <c r="DN202">
        <f t="shared" ca="1" si="950"/>
        <v>0</v>
      </c>
      <c r="DO202">
        <f t="shared" ca="1" si="951"/>
        <v>0</v>
      </c>
      <c r="DP202">
        <f t="shared" ca="1" si="952"/>
        <v>0.66666666666666663</v>
      </c>
      <c r="DQ202">
        <f t="shared" ca="1" si="953"/>
        <v>0</v>
      </c>
      <c r="DR202">
        <f t="shared" ca="1" si="954"/>
        <v>0.66666666666666663</v>
      </c>
      <c r="DS202">
        <f t="shared" ca="1" si="955"/>
        <v>0</v>
      </c>
      <c r="DT202">
        <f t="shared" ca="1" si="956"/>
        <v>1</v>
      </c>
      <c r="DU202">
        <f t="shared" ca="1" si="957"/>
        <v>3</v>
      </c>
      <c r="DV202">
        <f t="shared" ca="1" si="958"/>
        <v>2</v>
      </c>
      <c r="DW202">
        <f t="shared" ca="1" si="959"/>
        <v>0</v>
      </c>
      <c r="DX202">
        <f t="shared" ca="1" si="960"/>
        <v>0</v>
      </c>
      <c r="DY202">
        <f t="shared" ca="1" si="961"/>
        <v>0</v>
      </c>
      <c r="DZ202">
        <f t="shared" ca="1" si="962"/>
        <v>0.66666666666666663</v>
      </c>
      <c r="EA202">
        <f t="shared" ca="1" si="963"/>
        <v>-3.8668666666666565</v>
      </c>
      <c r="EB202">
        <f t="shared" ca="1" si="964"/>
        <v>26.471100000000003</v>
      </c>
      <c r="EC202">
        <f t="shared" ca="1" si="965"/>
        <v>0</v>
      </c>
      <c r="ED202">
        <f t="shared" ca="1" si="966"/>
        <v>0</v>
      </c>
      <c r="EE202">
        <f t="shared" ca="1" si="967"/>
        <v>0</v>
      </c>
      <c r="EF202">
        <f t="shared" ca="1" si="968"/>
        <v>0</v>
      </c>
      <c r="EG202">
        <f t="shared" ca="1" si="969"/>
        <v>0</v>
      </c>
      <c r="EH202">
        <f t="shared" ca="1" si="970"/>
        <v>0</v>
      </c>
      <c r="EI202">
        <f t="shared" ca="1" si="971"/>
        <v>0</v>
      </c>
      <c r="EJ202">
        <f t="shared" ca="1" si="972"/>
        <v>0</v>
      </c>
      <c r="EK202">
        <f t="shared" ca="1" si="973"/>
        <v>0</v>
      </c>
      <c r="EL202">
        <f t="shared" ca="1" si="974"/>
        <v>0</v>
      </c>
      <c r="EM202">
        <f t="shared" ca="1" si="975"/>
        <v>0</v>
      </c>
      <c r="EN202">
        <f t="shared" ca="1" si="976"/>
        <v>0</v>
      </c>
      <c r="EO202">
        <f t="shared" ca="1" si="977"/>
        <v>0</v>
      </c>
      <c r="EP202">
        <f t="shared" ca="1" si="978"/>
        <v>0</v>
      </c>
      <c r="EQ202">
        <f t="shared" ca="1" si="979"/>
        <v>0</v>
      </c>
      <c r="ER202">
        <f t="shared" ca="1" si="980"/>
        <v>0</v>
      </c>
      <c r="ES202">
        <f t="shared" ca="1" si="981"/>
        <v>0</v>
      </c>
      <c r="ET202">
        <f t="shared" ca="1" si="982"/>
        <v>0</v>
      </c>
      <c r="EU202">
        <f t="shared" ca="1" si="983"/>
        <v>0</v>
      </c>
      <c r="EV202">
        <f t="shared" ca="1" si="984"/>
        <v>0</v>
      </c>
      <c r="EW202">
        <f t="shared" ca="1" si="985"/>
        <v>0</v>
      </c>
      <c r="EX202">
        <f t="shared" ca="1" si="986"/>
        <v>0</v>
      </c>
      <c r="EY202">
        <f t="shared" ca="1" si="987"/>
        <v>0</v>
      </c>
      <c r="EZ202">
        <f t="shared" ca="1" si="988"/>
        <v>0</v>
      </c>
      <c r="FA202">
        <f t="shared" ca="1" si="989"/>
        <v>0</v>
      </c>
      <c r="FB202">
        <f t="shared" ca="1" si="990"/>
        <v>0</v>
      </c>
      <c r="FC202">
        <f t="shared" ca="1" si="991"/>
        <v>0</v>
      </c>
      <c r="FD202">
        <f t="shared" ca="1" si="992"/>
        <v>0</v>
      </c>
      <c r="FE202">
        <f t="shared" ca="1" si="993"/>
        <v>0</v>
      </c>
      <c r="FF202">
        <f t="shared" ca="1" si="994"/>
        <v>0</v>
      </c>
      <c r="FG202">
        <f t="shared" ca="1" si="995"/>
        <v>0</v>
      </c>
      <c r="FH202">
        <f t="shared" ca="1" si="996"/>
        <v>0</v>
      </c>
      <c r="FI202">
        <f t="shared" ca="1" si="997"/>
        <v>0</v>
      </c>
      <c r="FJ202">
        <f t="shared" ca="1" si="998"/>
        <v>0</v>
      </c>
      <c r="FK202">
        <f t="shared" ca="1" si="999"/>
        <v>0.66666666666666663</v>
      </c>
      <c r="FL202">
        <f t="shared" ca="1" si="1000"/>
        <v>0</v>
      </c>
      <c r="FM202">
        <f t="shared" ca="1" si="1001"/>
        <v>0</v>
      </c>
      <c r="FN202">
        <f t="shared" ca="1" si="1002"/>
        <v>0</v>
      </c>
      <c r="FO202">
        <f t="shared" ca="1" si="1003"/>
        <v>0</v>
      </c>
      <c r="FP202">
        <f t="shared" ca="1" si="1004"/>
        <v>0</v>
      </c>
      <c r="FQ202">
        <f t="shared" ca="1" si="1005"/>
        <v>0</v>
      </c>
      <c r="FR202">
        <f t="shared" ca="1" si="1006"/>
        <v>0</v>
      </c>
      <c r="FS202">
        <f t="shared" ca="1" si="1007"/>
        <v>0</v>
      </c>
      <c r="FT202">
        <f t="shared" ca="1" si="1008"/>
        <v>0</v>
      </c>
      <c r="FU202">
        <f t="shared" ca="1" si="1009"/>
        <v>2</v>
      </c>
      <c r="FV202">
        <f t="shared" ca="1" si="1010"/>
        <v>0</v>
      </c>
      <c r="FW202">
        <f t="shared" ca="1" si="1011"/>
        <v>0</v>
      </c>
      <c r="FX202">
        <f t="shared" ca="1" si="1012"/>
        <v>0</v>
      </c>
      <c r="FY202">
        <f t="shared" ca="1" si="1013"/>
        <v>0</v>
      </c>
      <c r="FZ202">
        <f t="shared" ca="1" si="1014"/>
        <v>0</v>
      </c>
      <c r="GA202">
        <f t="shared" ca="1" si="1015"/>
        <v>0</v>
      </c>
      <c r="GB202">
        <f t="shared" ca="1" si="1016"/>
        <v>0</v>
      </c>
      <c r="GC202">
        <f t="shared" ca="1" si="1017"/>
        <v>0</v>
      </c>
      <c r="GD202">
        <f t="shared" ca="1" si="1018"/>
        <v>0</v>
      </c>
      <c r="GE202">
        <f t="shared" ca="1" si="1019"/>
        <v>0</v>
      </c>
      <c r="GF202">
        <f t="shared" ca="1" si="1020"/>
        <v>0</v>
      </c>
      <c r="GG202">
        <f t="shared" ca="1" si="1021"/>
        <v>0</v>
      </c>
      <c r="GH202">
        <f t="shared" ca="1" si="1022"/>
        <v>0</v>
      </c>
      <c r="GI202">
        <f t="shared" ca="1" si="1023"/>
        <v>0</v>
      </c>
      <c r="GJ202">
        <f t="shared" ca="1" si="1024"/>
        <v>0</v>
      </c>
      <c r="GK202">
        <f t="shared" ca="1" si="1025"/>
        <v>0</v>
      </c>
      <c r="GL202">
        <f t="shared" ca="1" si="1026"/>
        <v>0</v>
      </c>
      <c r="GM202">
        <f t="shared" ca="1" si="1027"/>
        <v>0</v>
      </c>
      <c r="GN202">
        <f t="shared" ca="1" si="1028"/>
        <v>0</v>
      </c>
      <c r="GO202">
        <f t="shared" ca="1" si="1029"/>
        <v>0</v>
      </c>
      <c r="GP202">
        <f t="shared" ca="1" si="1030"/>
        <v>0</v>
      </c>
      <c r="GQ202">
        <f t="shared" ca="1" si="1031"/>
        <v>0</v>
      </c>
      <c r="GR202">
        <f t="shared" ca="1" si="1032"/>
        <v>0</v>
      </c>
      <c r="GS202">
        <f t="shared" ca="1" si="1033"/>
        <v>0</v>
      </c>
      <c r="GT202">
        <f t="shared" ca="1" si="1034"/>
        <v>0</v>
      </c>
      <c r="GU202">
        <f t="shared" ca="1" si="1035"/>
        <v>0</v>
      </c>
      <c r="GV202">
        <f t="shared" ca="1" si="1036"/>
        <v>0</v>
      </c>
      <c r="GW202">
        <f t="shared" ca="1" si="1037"/>
        <v>0</v>
      </c>
      <c r="GX202">
        <f t="shared" ca="1" si="1038"/>
        <v>0</v>
      </c>
      <c r="GY202">
        <f t="shared" ca="1" si="1039"/>
        <v>1</v>
      </c>
      <c r="GZ202">
        <f t="shared" ca="1" si="1040"/>
        <v>0</v>
      </c>
      <c r="HA202">
        <f t="shared" ca="1" si="1041"/>
        <v>0</v>
      </c>
      <c r="HB202">
        <f t="shared" ca="1" si="1042"/>
        <v>0</v>
      </c>
      <c r="HC202">
        <f t="shared" ca="1" si="1043"/>
        <v>0</v>
      </c>
      <c r="HD202">
        <f t="shared" ca="1" si="1044"/>
        <v>0</v>
      </c>
      <c r="HE202">
        <f t="shared" ca="1" si="1045"/>
        <v>0</v>
      </c>
      <c r="HF202">
        <f t="shared" ca="1" si="1046"/>
        <v>0</v>
      </c>
      <c r="HG202">
        <f t="shared" ca="1" si="1047"/>
        <v>0</v>
      </c>
      <c r="HH202">
        <f t="shared" ca="1" si="1048"/>
        <v>0</v>
      </c>
      <c r="HI202">
        <f t="shared" ca="1" si="1049"/>
        <v>0</v>
      </c>
    </row>
    <row r="203" spans="2:217" x14ac:dyDescent="0.2">
      <c r="B203" s="2">
        <v>45413</v>
      </c>
      <c r="C203">
        <v>1</v>
      </c>
      <c r="D203">
        <v>2</v>
      </c>
      <c r="E203">
        <v>29</v>
      </c>
      <c r="F203">
        <v>20</v>
      </c>
      <c r="G203" s="5">
        <v>710</v>
      </c>
      <c r="H203">
        <f t="shared" ca="1" si="840"/>
        <v>5.333333333333333</v>
      </c>
      <c r="I203">
        <f t="shared" ca="1" si="841"/>
        <v>14</v>
      </c>
      <c r="J203">
        <f t="shared" ca="1" si="842"/>
        <v>7.5976851851851839</v>
      </c>
      <c r="K203">
        <f t="shared" ca="1" si="843"/>
        <v>-3.8331018518518469</v>
      </c>
      <c r="L203">
        <f t="shared" ca="1" si="844"/>
        <v>7.5976851851851839</v>
      </c>
      <c r="M203">
        <f t="shared" ca="1" si="845"/>
        <v>0</v>
      </c>
      <c r="N203">
        <f t="shared" ca="1" si="846"/>
        <v>0.4804322612475147</v>
      </c>
      <c r="O203">
        <f t="shared" ca="1" si="847"/>
        <v>260.71099999999967</v>
      </c>
      <c r="P203">
        <f t="shared" ca="1" si="848"/>
        <v>247.27099999999936</v>
      </c>
      <c r="Q203">
        <f t="shared" ca="1" si="849"/>
        <v>260.64688795330335</v>
      </c>
      <c r="R203">
        <f t="shared" ca="1" si="850"/>
        <v>49.333333333333336</v>
      </c>
      <c r="S203">
        <f t="shared" ca="1" si="851"/>
        <v>0</v>
      </c>
      <c r="T203">
        <f t="shared" ca="1" si="852"/>
        <v>0.34400934326504268</v>
      </c>
      <c r="U203">
        <f t="shared" ca="1" si="853"/>
        <v>-1</v>
      </c>
      <c r="V203">
        <f t="shared" ca="1" si="854"/>
        <v>1</v>
      </c>
      <c r="W203">
        <f t="shared" ca="1" si="855"/>
        <v>0.34400934326504268</v>
      </c>
      <c r="X203">
        <f t="shared" ca="1" si="856"/>
        <v>1.8444444444444403</v>
      </c>
      <c r="Y203">
        <f t="shared" ca="1" si="857"/>
        <v>2.4888888888888867</v>
      </c>
      <c r="Z203">
        <f t="shared" ca="1" si="858"/>
        <v>2.8592592592592534</v>
      </c>
      <c r="AA203">
        <f t="shared" ca="1" si="859"/>
        <v>-2.3235053655258734E-15</v>
      </c>
      <c r="AB203">
        <f t="shared" ca="1" si="860"/>
        <v>-0.22565804062091832</v>
      </c>
      <c r="AC203">
        <f t="shared" ca="1" si="861"/>
        <v>-0.71149234392155902</v>
      </c>
      <c r="AD203">
        <f t="shared" ca="1" si="862"/>
        <v>-2.7125444105845897</v>
      </c>
      <c r="AE203">
        <f t="shared" ca="1" si="863"/>
        <v>-0.73990242613042145</v>
      </c>
      <c r="AF203">
        <f t="shared" ca="1" si="864"/>
        <v>-3.3278221536077699</v>
      </c>
      <c r="AG203">
        <f t="shared" ca="1" si="865"/>
        <v>-3.5775704189248925E-16</v>
      </c>
      <c r="AH203">
        <f t="shared" ca="1" si="866"/>
        <v>-1.8907446528021934</v>
      </c>
      <c r="AI203">
        <f t="shared" ca="1" si="867"/>
        <v>3.673330543418771E-6</v>
      </c>
      <c r="AJ203">
        <f t="shared" ca="1" si="868"/>
        <v>379.12885236294704</v>
      </c>
      <c r="AK203">
        <f t="shared" ca="1" si="869"/>
        <v>16.5</v>
      </c>
      <c r="AL203">
        <f t="shared" ca="1" si="870"/>
        <v>16.951166226178866</v>
      </c>
      <c r="AM203">
        <f t="shared" ca="1" si="871"/>
        <v>6.4944972810806831</v>
      </c>
      <c r="AN203">
        <f t="shared" ca="1" si="872"/>
        <v>8.1666666666666661</v>
      </c>
      <c r="AO203">
        <f t="shared" ca="1" si="873"/>
        <v>7.9819142509165166</v>
      </c>
      <c r="AP203">
        <f t="shared" ca="1" si="874"/>
        <v>1.4736067977499727</v>
      </c>
      <c r="AQ203">
        <f t="shared" ca="1" si="875"/>
        <v>0.77847006554164977</v>
      </c>
      <c r="AR203">
        <f t="shared" ca="1" si="876"/>
        <v>0.77847006554164977</v>
      </c>
      <c r="AS203">
        <f t="shared" ca="1" si="877"/>
        <v>0.40786893258332602</v>
      </c>
      <c r="AT203">
        <f t="shared" ca="1" si="878"/>
        <v>0.40786893258332602</v>
      </c>
      <c r="AU203">
        <f t="shared" ca="1" si="879"/>
        <v>0.20393446629166267</v>
      </c>
      <c r="AV203">
        <f t="shared" ca="1" si="880"/>
        <v>0.20393446629166267</v>
      </c>
      <c r="AW203">
        <f t="shared" ca="1" si="881"/>
        <v>0.93333333333333324</v>
      </c>
      <c r="AX203">
        <f t="shared" ca="1" si="882"/>
        <v>21247.836387777392</v>
      </c>
      <c r="AY203">
        <f t="shared" ca="1" si="883"/>
        <v>1.2822944919845867</v>
      </c>
      <c r="AZ203">
        <f t="shared" ca="1" si="884"/>
        <v>9.6755322825830063</v>
      </c>
      <c r="BA203">
        <f t="shared" ca="1" si="885"/>
        <v>12.748765707163647</v>
      </c>
      <c r="BB203">
        <f t="shared" ca="1" si="886"/>
        <v>90.755503239339035</v>
      </c>
      <c r="BC203">
        <f t="shared" ca="1" si="887"/>
        <v>37.681595225357668</v>
      </c>
      <c r="BD203">
        <f t="shared" ca="1" si="888"/>
        <v>0</v>
      </c>
      <c r="BE203">
        <f t="shared" ca="1" si="889"/>
        <v>0</v>
      </c>
      <c r="BF203">
        <f t="shared" ca="1" si="890"/>
        <v>0</v>
      </c>
      <c r="BG203">
        <f t="shared" ca="1" si="891"/>
        <v>0</v>
      </c>
      <c r="BH203">
        <f t="shared" ca="1" si="892"/>
        <v>4.2355262349845999</v>
      </c>
      <c r="BI203">
        <f t="shared" ca="1" si="893"/>
        <v>0</v>
      </c>
      <c r="BJ203">
        <f t="shared" ca="1" si="894"/>
        <v>0</v>
      </c>
      <c r="BK203">
        <f t="shared" ca="1" si="895"/>
        <v>0</v>
      </c>
      <c r="BL203">
        <f t="shared" ca="1" si="896"/>
        <v>0</v>
      </c>
      <c r="BM203">
        <f t="shared" ca="1" si="897"/>
        <v>12.745849802658734</v>
      </c>
      <c r="BN203">
        <f t="shared" ca="1" si="898"/>
        <v>10.781197240871023</v>
      </c>
      <c r="BO203">
        <f t="shared" ca="1" si="899"/>
        <v>15.352293091660487</v>
      </c>
      <c r="BP203">
        <f t="shared" ca="1" si="900"/>
        <v>9.2383767966563806</v>
      </c>
      <c r="BQ203">
        <f t="shared" ca="1" si="901"/>
        <v>56.0816265407679</v>
      </c>
      <c r="BR203">
        <f t="shared" ca="1" si="902"/>
        <v>0</v>
      </c>
      <c r="BS203">
        <f t="shared" ca="1" si="903"/>
        <v>0</v>
      </c>
      <c r="BT203">
        <f t="shared" ca="1" si="904"/>
        <v>0</v>
      </c>
      <c r="BU203">
        <f t="shared" ca="1" si="905"/>
        <v>3.92930512357538</v>
      </c>
      <c r="BV203">
        <f t="shared" ca="1" si="906"/>
        <v>23.527047043529759</v>
      </c>
      <c r="BW203">
        <f t="shared" ca="1" si="907"/>
        <v>6.4968596843159396</v>
      </c>
      <c r="BX203">
        <f t="shared" ca="1" si="908"/>
        <v>0</v>
      </c>
      <c r="BY203">
        <f t="shared" ca="1" si="909"/>
        <v>0</v>
      </c>
      <c r="BZ203">
        <f t="shared" ca="1" si="910"/>
        <v>0</v>
      </c>
      <c r="CA203">
        <f t="shared" ca="1" si="911"/>
        <v>37.681595225357668</v>
      </c>
      <c r="CB203">
        <f t="shared" ca="1" si="912"/>
        <v>0</v>
      </c>
      <c r="CC203">
        <f t="shared" ca="1" si="913"/>
        <v>0</v>
      </c>
      <c r="CD203">
        <f t="shared" ca="1" si="914"/>
        <v>0</v>
      </c>
      <c r="CE203">
        <f t="shared" ca="1" si="915"/>
        <v>6.4968596843159396</v>
      </c>
      <c r="CF203">
        <f t="shared" ca="1" si="916"/>
        <v>0</v>
      </c>
      <c r="CG203">
        <f t="shared" ca="1" si="917"/>
        <v>3.92930512357538</v>
      </c>
      <c r="CH203">
        <f t="shared" ca="1" si="918"/>
        <v>37.691552123955432</v>
      </c>
      <c r="CI203">
        <f t="shared" ca="1" si="919"/>
        <v>0</v>
      </c>
      <c r="CJ203">
        <f t="shared" ca="1" si="920"/>
        <v>4.2355262349845999</v>
      </c>
      <c r="CK203">
        <f t="shared" ca="1" si="921"/>
        <v>0</v>
      </c>
      <c r="CL203">
        <f t="shared" ca="1" si="922"/>
        <v>0</v>
      </c>
      <c r="CM203">
        <f t="shared" ca="1" si="923"/>
        <v>27.64</v>
      </c>
      <c r="CN203">
        <f t="shared" ca="1" si="924"/>
        <v>39.66595357642943</v>
      </c>
      <c r="CO203">
        <f t="shared" ca="1" si="925"/>
        <v>0</v>
      </c>
      <c r="CP203">
        <f t="shared" ca="1" si="926"/>
        <v>0</v>
      </c>
      <c r="CQ203">
        <f t="shared" ca="1" si="927"/>
        <v>31.968853500349368</v>
      </c>
      <c r="CR203">
        <f t="shared" ca="1" si="928"/>
        <v>0</v>
      </c>
      <c r="CS203">
        <f t="shared" ca="1" si="929"/>
        <v>0</v>
      </c>
      <c r="CT203">
        <f t="shared" ca="1" si="930"/>
        <v>0</v>
      </c>
      <c r="CU203">
        <f t="shared" ca="1" si="931"/>
        <v>0</v>
      </c>
      <c r="CV203">
        <f t="shared" ca="1" si="932"/>
        <v>0</v>
      </c>
      <c r="CW203">
        <f t="shared" ca="1" si="933"/>
        <v>0</v>
      </c>
      <c r="CX203">
        <f t="shared" ca="1" si="934"/>
        <v>18.400031315410164</v>
      </c>
      <c r="CY203">
        <f t="shared" ca="1" si="935"/>
        <v>98.476378023431039</v>
      </c>
      <c r="CZ203">
        <f t="shared" ca="1" si="936"/>
        <v>0</v>
      </c>
      <c r="DA203">
        <f t="shared" ca="1" si="937"/>
        <v>0</v>
      </c>
      <c r="DB203">
        <f t="shared" ca="1" si="938"/>
        <v>0</v>
      </c>
      <c r="DC203">
        <f t="shared" ca="1" si="939"/>
        <v>-2.8661177248677201</v>
      </c>
      <c r="DD203">
        <f t="shared" ca="1" si="940"/>
        <v>-2.7706018518518469</v>
      </c>
      <c r="DE203">
        <f t="shared" ca="1" si="941"/>
        <v>0</v>
      </c>
      <c r="DF203">
        <f t="shared" ca="1" si="942"/>
        <v>-13.168246409674934</v>
      </c>
      <c r="DG203">
        <f t="shared" ca="1" si="943"/>
        <v>-4.8380787037037036</v>
      </c>
      <c r="DH203">
        <f t="shared" ca="1" si="944"/>
        <v>0</v>
      </c>
      <c r="DI203">
        <f t="shared" ca="1" si="945"/>
        <v>1</v>
      </c>
      <c r="DJ203">
        <f t="shared" ca="1" si="946"/>
        <v>7.666666666666667</v>
      </c>
      <c r="DK203">
        <f t="shared" ca="1" si="947"/>
        <v>3</v>
      </c>
      <c r="DL203">
        <f t="shared" ca="1" si="948"/>
        <v>1</v>
      </c>
      <c r="DM203">
        <f t="shared" ca="1" si="949"/>
        <v>0.66666666666666663</v>
      </c>
      <c r="DN203">
        <f t="shared" ca="1" si="950"/>
        <v>0</v>
      </c>
      <c r="DO203">
        <f t="shared" ca="1" si="951"/>
        <v>0.66666666666666663</v>
      </c>
      <c r="DP203">
        <f t="shared" ca="1" si="952"/>
        <v>0</v>
      </c>
      <c r="DQ203">
        <f t="shared" ca="1" si="953"/>
        <v>0</v>
      </c>
      <c r="DR203">
        <f t="shared" ca="1" si="954"/>
        <v>0</v>
      </c>
      <c r="DS203">
        <f t="shared" ca="1" si="955"/>
        <v>0</v>
      </c>
      <c r="DT203">
        <f t="shared" ca="1" si="956"/>
        <v>1</v>
      </c>
      <c r="DU203">
        <f t="shared" ca="1" si="957"/>
        <v>2.3333333333333335</v>
      </c>
      <c r="DV203">
        <f t="shared" ca="1" si="958"/>
        <v>2</v>
      </c>
      <c r="DW203">
        <f t="shared" ca="1" si="959"/>
        <v>0.66666666666666663</v>
      </c>
      <c r="DX203">
        <f t="shared" ca="1" si="960"/>
        <v>0</v>
      </c>
      <c r="DY203">
        <f t="shared" ca="1" si="961"/>
        <v>0.66666666666666663</v>
      </c>
      <c r="DZ203">
        <f t="shared" ca="1" si="962"/>
        <v>0.66666666666666663</v>
      </c>
      <c r="EA203">
        <f t="shared" ca="1" si="963"/>
        <v>-3.7061999999999897</v>
      </c>
      <c r="EB203">
        <f t="shared" ca="1" si="964"/>
        <v>27.363099999999935</v>
      </c>
      <c r="EC203">
        <f t="shared" ca="1" si="965"/>
        <v>0</v>
      </c>
      <c r="ED203">
        <f t="shared" ca="1" si="966"/>
        <v>0</v>
      </c>
      <c r="EE203">
        <f t="shared" ca="1" si="967"/>
        <v>0</v>
      </c>
      <c r="EF203">
        <f t="shared" ca="1" si="968"/>
        <v>0</v>
      </c>
      <c r="EG203">
        <f t="shared" ca="1" si="969"/>
        <v>0</v>
      </c>
      <c r="EH203">
        <f t="shared" ca="1" si="970"/>
        <v>0</v>
      </c>
      <c r="EI203">
        <f t="shared" ca="1" si="971"/>
        <v>0</v>
      </c>
      <c r="EJ203">
        <f t="shared" ca="1" si="972"/>
        <v>0</v>
      </c>
      <c r="EK203">
        <f t="shared" ca="1" si="973"/>
        <v>0</v>
      </c>
      <c r="EL203">
        <f t="shared" ca="1" si="974"/>
        <v>0</v>
      </c>
      <c r="EM203">
        <f t="shared" ca="1" si="975"/>
        <v>0</v>
      </c>
      <c r="EN203">
        <f t="shared" ca="1" si="976"/>
        <v>0</v>
      </c>
      <c r="EO203">
        <f t="shared" ca="1" si="977"/>
        <v>0</v>
      </c>
      <c r="EP203">
        <f t="shared" ca="1" si="978"/>
        <v>0</v>
      </c>
      <c r="EQ203">
        <f t="shared" ca="1" si="979"/>
        <v>0</v>
      </c>
      <c r="ER203">
        <f t="shared" ca="1" si="980"/>
        <v>0</v>
      </c>
      <c r="ES203">
        <f t="shared" ca="1" si="981"/>
        <v>0</v>
      </c>
      <c r="ET203">
        <f t="shared" ca="1" si="982"/>
        <v>0</v>
      </c>
      <c r="EU203">
        <f t="shared" ca="1" si="983"/>
        <v>0</v>
      </c>
      <c r="EV203">
        <f t="shared" ca="1" si="984"/>
        <v>0</v>
      </c>
      <c r="EW203">
        <f t="shared" ca="1" si="985"/>
        <v>0</v>
      </c>
      <c r="EX203">
        <f t="shared" ca="1" si="986"/>
        <v>0</v>
      </c>
      <c r="EY203">
        <f t="shared" ca="1" si="987"/>
        <v>0</v>
      </c>
      <c r="EZ203">
        <f t="shared" ca="1" si="988"/>
        <v>0</v>
      </c>
      <c r="FA203">
        <f t="shared" ca="1" si="989"/>
        <v>0</v>
      </c>
      <c r="FB203">
        <f t="shared" ca="1" si="990"/>
        <v>0</v>
      </c>
      <c r="FC203">
        <f t="shared" ca="1" si="991"/>
        <v>0</v>
      </c>
      <c r="FD203">
        <f t="shared" ca="1" si="992"/>
        <v>0</v>
      </c>
      <c r="FE203">
        <f t="shared" ca="1" si="993"/>
        <v>0</v>
      </c>
      <c r="FF203">
        <f t="shared" ca="1" si="994"/>
        <v>0</v>
      </c>
      <c r="FG203">
        <f t="shared" ca="1" si="995"/>
        <v>0</v>
      </c>
      <c r="FH203">
        <f t="shared" ca="1" si="996"/>
        <v>0</v>
      </c>
      <c r="FI203">
        <f t="shared" ca="1" si="997"/>
        <v>0</v>
      </c>
      <c r="FJ203">
        <f t="shared" ca="1" si="998"/>
        <v>0</v>
      </c>
      <c r="FK203">
        <f t="shared" ca="1" si="999"/>
        <v>0</v>
      </c>
      <c r="FL203">
        <f t="shared" ca="1" si="1000"/>
        <v>0</v>
      </c>
      <c r="FM203">
        <f t="shared" ca="1" si="1001"/>
        <v>0</v>
      </c>
      <c r="FN203">
        <f t="shared" ca="1" si="1002"/>
        <v>0</v>
      </c>
      <c r="FO203">
        <f t="shared" ca="1" si="1003"/>
        <v>0</v>
      </c>
      <c r="FP203">
        <f t="shared" ca="1" si="1004"/>
        <v>0</v>
      </c>
      <c r="FQ203">
        <f t="shared" ca="1" si="1005"/>
        <v>0</v>
      </c>
      <c r="FR203">
        <f t="shared" ca="1" si="1006"/>
        <v>0</v>
      </c>
      <c r="FS203">
        <f t="shared" ca="1" si="1007"/>
        <v>0</v>
      </c>
      <c r="FT203">
        <f t="shared" ca="1" si="1008"/>
        <v>0</v>
      </c>
      <c r="FU203">
        <f t="shared" ca="1" si="1009"/>
        <v>1.3333333333333333</v>
      </c>
      <c r="FV203">
        <f t="shared" ca="1" si="1010"/>
        <v>0</v>
      </c>
      <c r="FW203">
        <f t="shared" ca="1" si="1011"/>
        <v>0</v>
      </c>
      <c r="FX203">
        <f t="shared" ca="1" si="1012"/>
        <v>0</v>
      </c>
      <c r="FY203">
        <f t="shared" ca="1" si="1013"/>
        <v>0</v>
      </c>
      <c r="FZ203">
        <f t="shared" ca="1" si="1014"/>
        <v>0</v>
      </c>
      <c r="GA203">
        <f t="shared" ca="1" si="1015"/>
        <v>0</v>
      </c>
      <c r="GB203">
        <f t="shared" ca="1" si="1016"/>
        <v>0</v>
      </c>
      <c r="GC203">
        <f t="shared" ca="1" si="1017"/>
        <v>0</v>
      </c>
      <c r="GD203">
        <f t="shared" ca="1" si="1018"/>
        <v>0</v>
      </c>
      <c r="GE203">
        <f t="shared" ca="1" si="1019"/>
        <v>0</v>
      </c>
      <c r="GF203">
        <f t="shared" ca="1" si="1020"/>
        <v>0</v>
      </c>
      <c r="GG203">
        <f t="shared" ca="1" si="1021"/>
        <v>0</v>
      </c>
      <c r="GH203">
        <f t="shared" ca="1" si="1022"/>
        <v>0</v>
      </c>
      <c r="GI203">
        <f t="shared" ca="1" si="1023"/>
        <v>0</v>
      </c>
      <c r="GJ203">
        <f t="shared" ca="1" si="1024"/>
        <v>0</v>
      </c>
      <c r="GK203">
        <f t="shared" ca="1" si="1025"/>
        <v>0</v>
      </c>
      <c r="GL203">
        <f t="shared" ca="1" si="1026"/>
        <v>0</v>
      </c>
      <c r="GM203">
        <f t="shared" ca="1" si="1027"/>
        <v>0</v>
      </c>
      <c r="GN203">
        <f t="shared" ca="1" si="1028"/>
        <v>0</v>
      </c>
      <c r="GO203">
        <f t="shared" ca="1" si="1029"/>
        <v>0</v>
      </c>
      <c r="GP203">
        <f t="shared" ca="1" si="1030"/>
        <v>0</v>
      </c>
      <c r="GQ203">
        <f t="shared" ca="1" si="1031"/>
        <v>0</v>
      </c>
      <c r="GR203">
        <f t="shared" ca="1" si="1032"/>
        <v>0</v>
      </c>
      <c r="GS203">
        <f t="shared" ca="1" si="1033"/>
        <v>0</v>
      </c>
      <c r="GT203">
        <f t="shared" ca="1" si="1034"/>
        <v>0</v>
      </c>
      <c r="GU203">
        <f t="shared" ca="1" si="1035"/>
        <v>0</v>
      </c>
      <c r="GV203">
        <f t="shared" ca="1" si="1036"/>
        <v>0</v>
      </c>
      <c r="GW203">
        <f t="shared" ca="1" si="1037"/>
        <v>0</v>
      </c>
      <c r="GX203">
        <f t="shared" ca="1" si="1038"/>
        <v>0</v>
      </c>
      <c r="GY203">
        <f t="shared" ca="1" si="1039"/>
        <v>1</v>
      </c>
      <c r="GZ203">
        <f t="shared" ca="1" si="1040"/>
        <v>0</v>
      </c>
      <c r="HA203">
        <f t="shared" ca="1" si="1041"/>
        <v>0</v>
      </c>
      <c r="HB203">
        <f t="shared" ca="1" si="1042"/>
        <v>0</v>
      </c>
      <c r="HC203">
        <f t="shared" ca="1" si="1043"/>
        <v>0</v>
      </c>
      <c r="HD203">
        <f t="shared" ca="1" si="1044"/>
        <v>0</v>
      </c>
      <c r="HE203">
        <f t="shared" ca="1" si="1045"/>
        <v>0</v>
      </c>
      <c r="HF203">
        <f t="shared" ca="1" si="1046"/>
        <v>0</v>
      </c>
      <c r="HG203">
        <f t="shared" ca="1" si="1047"/>
        <v>0</v>
      </c>
      <c r="HH203">
        <f t="shared" ca="1" si="1048"/>
        <v>0</v>
      </c>
      <c r="HI203">
        <f t="shared" ca="1" si="1049"/>
        <v>0</v>
      </c>
    </row>
    <row r="204" spans="2:217" x14ac:dyDescent="0.2">
      <c r="B204" s="2">
        <v>45414</v>
      </c>
      <c r="C204">
        <v>1</v>
      </c>
      <c r="D204">
        <v>1</v>
      </c>
      <c r="E204">
        <v>5</v>
      </c>
      <c r="F204">
        <v>17</v>
      </c>
      <c r="G204" s="5">
        <v>432</v>
      </c>
      <c r="H204">
        <f t="shared" ref="H204" ca="1" si="1050">(INDIRECT("h"&amp;$E204)*$C204+INDIRECT("h"&amp;$F204)*$D204)/($C204+$D204)</f>
        <v>8</v>
      </c>
      <c r="I204">
        <f t="shared" ref="I204" ca="1" si="1051">(INDIRECT("i"&amp;$E204)*$C204+INDIRECT("i"&amp;$F204)*$D204)/($C204+$D204)</f>
        <v>12</v>
      </c>
      <c r="J204">
        <f t="shared" ref="J204:J228" ca="1" si="1052">(INDIRECT("j"&amp;$E204)*$C204+INDIRECT("j"&amp;$F204)*$D204)/($C204+$D204)</f>
        <v>7.6592361111111051</v>
      </c>
      <c r="K204">
        <f t="shared" ref="K204:K228" ca="1" si="1053">(INDIRECT("k"&amp;$E204)*$C204+INDIRECT("k"&amp;$F204)*$D204)/($C204+$D204)</f>
        <v>-3.5693416950113352</v>
      </c>
      <c r="L204">
        <f t="shared" ref="L204:L228" ca="1" si="1054">(INDIRECT("l"&amp;$E204)*$C204+INDIRECT("l"&amp;$F204)*$D204)/($C204+$D204)</f>
        <v>7.6592361111111051</v>
      </c>
      <c r="M204">
        <f t="shared" ref="M204:M228" ca="1" si="1055">(INDIRECT("m"&amp;$E204)*$C204+INDIRECT("m"&amp;$F204)*$D204)/($C204+$D204)</f>
        <v>0</v>
      </c>
      <c r="N204">
        <f t="shared" ref="N204:N228" ca="1" si="1056">(INDIRECT("n"&amp;$E204)*$C204+INDIRECT("n"&amp;$F204)*$D204)/($C204+$D204)</f>
        <v>0.50942295693909101</v>
      </c>
      <c r="O204">
        <f t="shared" ref="O204:O228" ca="1" si="1057">(INDIRECT("o"&amp;$E204)*$C204+INDIRECT("o"&amp;$F204)*$D204)/($C204+$D204)</f>
        <v>250.1029999999995</v>
      </c>
      <c r="P204">
        <f t="shared" ref="P204:P228" ca="1" si="1058">(INDIRECT("p"&amp;$E204)*$C204+INDIRECT("p"&amp;$F204)*$D204)/($C204+$D204)</f>
        <v>236.999</v>
      </c>
      <c r="Q204">
        <f t="shared" ref="Q204:Q228" ca="1" si="1059">(INDIRECT("q"&amp;$E204)*$C204+INDIRECT("q"&amp;$F204)*$D204)/($C204+$D204)</f>
        <v>250.00927241599999</v>
      </c>
      <c r="R204">
        <f t="shared" ref="R204:R228" ca="1" si="1060">(INDIRECT("r"&amp;$E204)*$C204+INDIRECT("r"&amp;$F204)*$D204)/($C204+$D204)</f>
        <v>57</v>
      </c>
      <c r="S204">
        <f t="shared" ref="S204:S228" ca="1" si="1061">(INDIRECT("s"&amp;$E204)*$C204+INDIRECT("s"&amp;$F204)*$D204)/($C204+$D204)</f>
        <v>0</v>
      </c>
      <c r="T204">
        <f t="shared" ref="T204:T228" ca="1" si="1062">(INDIRECT("t"&amp;$E204)*$C204+INDIRECT("t"&amp;$F204)*$D204)/($C204+$D204)</f>
        <v>0.3441510448278815</v>
      </c>
      <c r="U204">
        <f t="shared" ref="U204:U228" ca="1" si="1063">(INDIRECT("u"&amp;$E204)*$C204+INDIRECT("u"&amp;$F204)*$D204)/($C204+$D204)</f>
        <v>-1</v>
      </c>
      <c r="V204">
        <f t="shared" ref="V204:V228" ca="1" si="1064">(INDIRECT("v"&amp;$E204)*$C204+INDIRECT("v"&amp;$F204)*$D204)/($C204+$D204)</f>
        <v>1</v>
      </c>
      <c r="W204">
        <f t="shared" ref="W204:W228" ca="1" si="1065">(INDIRECT("w"&amp;$E204)*$C204+INDIRECT("w"&amp;$F204)*$D204)/($C204+$D204)</f>
        <v>0.3441510448278815</v>
      </c>
      <c r="X204">
        <f t="shared" ref="X204:X228" ca="1" si="1066">(INDIRECT("x"&amp;$E204)*$C204+INDIRECT("x"&amp;$F204)*$D204)/($C204+$D204)</f>
        <v>1.54395604395604</v>
      </c>
      <c r="Y204">
        <f t="shared" ref="Y204:Y228" ca="1" si="1067">(INDIRECT("y"&amp;$E204)*$C204+INDIRECT("y"&amp;$F204)*$D204)/($C204+$D204)</f>
        <v>2.357142857142855</v>
      </c>
      <c r="Z204">
        <f t="shared" ref="Z204:Z228" ca="1" si="1068">(INDIRECT("z"&amp;$E204)*$C204+INDIRECT("z"&amp;$F204)*$D204)/($C204+$D204)</f>
        <v>3.0659340659340599</v>
      </c>
      <c r="AA204">
        <f t="shared" ref="AA204:AA228" ca="1" si="1069">(INDIRECT("aa"&amp;$E204)*$C204+INDIRECT("aa"&amp;$F204)*$D204)/($C204+$D204)</f>
        <v>5.0506034302043981</v>
      </c>
      <c r="AB204">
        <f t="shared" ref="AB204:AB228" ca="1" si="1070">(INDIRECT("ab"&amp;$E204)*$C204+INDIRECT("ab"&amp;$F204)*$D204)/($C204+$D204)</f>
        <v>-0.231090368031867</v>
      </c>
      <c r="AC204">
        <f t="shared" ref="AC204:AC228" ca="1" si="1071">(INDIRECT("ac"&amp;$E204)*$C204+INDIRECT("ac"&amp;$F204)*$D204)/($C204+$D204)</f>
        <v>-0.39784751353839609</v>
      </c>
      <c r="AD204">
        <f t="shared" ref="AD204:AD228" ca="1" si="1072">(INDIRECT("ad"&amp;$E204)*$C204+INDIRECT("ad"&amp;$F204)*$D204)/($C204+$D204)</f>
        <v>-2.5577284874856598</v>
      </c>
      <c r="AE204">
        <f t="shared" ref="AE204:AE228" ca="1" si="1073">(INDIRECT("ae"&amp;$E204)*$C204+INDIRECT("ae"&amp;$F204)*$D204)/($C204+$D204)</f>
        <v>-0.38587461713253557</v>
      </c>
      <c r="AF204">
        <f t="shared" ref="AF204:AF228" ca="1" si="1074">(INDIRECT("af"&amp;$E204)*$C204+INDIRECT("af"&amp;$F204)*$D204)/($C204+$D204)</f>
        <v>-3.30883045580455</v>
      </c>
      <c r="AG204">
        <f t="shared" ref="AG204:AG228" ca="1" si="1075">(INDIRECT("ag"&amp;$E204)*$C204+INDIRECT("ag"&amp;$F204)*$D204)/($C204+$D204)</f>
        <v>9.0570756673277247E-6</v>
      </c>
      <c r="AH204">
        <f t="shared" ref="AH204:AH228" ca="1" si="1076">(INDIRECT("ah"&amp;$E204)*$C204+INDIRECT("ah"&amp;$F204)*$D204)/($C204+$D204)</f>
        <v>-1.8939009123097552</v>
      </c>
      <c r="AI204">
        <f t="shared" ref="AI204:AI228" ca="1" si="1077">(INDIRECT("ai"&amp;$E204)*$C204+INDIRECT("ai"&amp;$F204)*$D204)/($C204+$D204)</f>
        <v>1.5624989625007101E-6</v>
      </c>
      <c r="AJ204">
        <f t="shared" ref="AJ204:AJ228" ca="1" si="1078">(INDIRECT("aj"&amp;$E204)*$C204+INDIRECT("aj"&amp;$F204)*$D204)/($C204+$D204)</f>
        <v>589.75614424144555</v>
      </c>
      <c r="AK204">
        <f t="shared" ref="AK204:AK228" ca="1" si="1079">(INDIRECT("ak"&amp;$E204)*$C204+INDIRECT("ak"&amp;$F204)*$D204)/($C204+$D204)</f>
        <v>17.886751345948099</v>
      </c>
      <c r="AL204">
        <f t="shared" ref="AL204:AL228" ca="1" si="1080">(INDIRECT("al"&amp;$E204)*$C204+INDIRECT("al"&amp;$F204)*$D204)/($C204+$D204)</f>
        <v>17.8251780685091</v>
      </c>
      <c r="AM204">
        <f t="shared" ref="AM204:AM228" ca="1" si="1081">(INDIRECT("am"&amp;$E204)*$C204+INDIRECT("am"&amp;$F204)*$D204)/($C204+$D204)</f>
        <v>6.9826763596855006</v>
      </c>
      <c r="AN204">
        <f t="shared" ref="AN204:AN228" ca="1" si="1082">(INDIRECT("an"&amp;$E204)*$C204+INDIRECT("an"&amp;$F204)*$D204)/($C204+$D204)</f>
        <v>9.4983968427943992</v>
      </c>
      <c r="AO204">
        <f t="shared" ref="AO204:AO228" ca="1" si="1083">(INDIRECT("ao"&amp;$E204)*$C204+INDIRECT("ao"&amp;$F204)*$D204)/($C204+$D204)</f>
        <v>8.5652475842498497</v>
      </c>
      <c r="AP204">
        <f t="shared" ref="AP204:AP228" ca="1" si="1084">(INDIRECT("ap"&amp;$E204)*$C204+INDIRECT("ap"&amp;$F204)*$D204)/($C204+$D204)</f>
        <v>2.2236067977499698</v>
      </c>
      <c r="AQ204">
        <f t="shared" ref="AQ204:AQ228" ca="1" si="1085">(INDIRECT("aq"&amp;$E204)*$C204+INDIRECT("aq"&amp;$F204)*$D204)/($C204+$D204)</f>
        <v>1.2993033988749845</v>
      </c>
      <c r="AR204">
        <f t="shared" ref="AR204:AR228" ca="1" si="1086">(INDIRECT("ar"&amp;$E204)*$C204+INDIRECT("ar"&amp;$F204)*$D204)/($C204+$D204)</f>
        <v>1.2993033988749845</v>
      </c>
      <c r="AS204">
        <f t="shared" ref="AS204:AS228" ca="1" si="1087">(INDIRECT("as"&amp;$E204)*$C204+INDIRECT("as"&amp;$F204)*$D204)/($C204+$D204)</f>
        <v>0.80260254915623697</v>
      </c>
      <c r="AT204">
        <f t="shared" ref="AT204:AT228" ca="1" si="1088">(INDIRECT("at"&amp;$E204)*$C204+INDIRECT("at"&amp;$F204)*$D204)/($C204+$D204)</f>
        <v>0.80260254915623697</v>
      </c>
      <c r="AU204">
        <f t="shared" ref="AU204:AU228" ca="1" si="1089">(INDIRECT("au"&amp;$E204)*$C204+INDIRECT("au"&amp;$F204)*$D204)/($C204+$D204)</f>
        <v>0.47777669943749462</v>
      </c>
      <c r="AV204">
        <f t="shared" ref="AV204:AV228" ca="1" si="1090">(INDIRECT("av"&amp;$E204)*$C204+INDIRECT("av"&amp;$F204)*$D204)/($C204+$D204)</f>
        <v>0.47777669943749462</v>
      </c>
      <c r="AW204">
        <f t="shared" ref="AW204:AW228" ca="1" si="1091">(INDIRECT("aw"&amp;$E204)*$C204+INDIRECT("aw"&amp;$F204)*$D204)/($C204+$D204)</f>
        <v>3.999999999999998E-2</v>
      </c>
      <c r="AX204">
        <f t="shared" ref="AX204:AX228" ca="1" si="1092">(INDIRECT("ax"&amp;$E204)*$C204+INDIRECT("ax"&amp;$F204)*$D204)/($C204+$D204)</f>
        <v>48376.552788640292</v>
      </c>
      <c r="AY204">
        <f t="shared" ref="AY204:AY228" ca="1" si="1093">(INDIRECT("ay"&amp;$E204)*$C204+INDIRECT("ay"&amp;$F204)*$D204)/($C204+$D204)</f>
        <v>1.7949018988503969</v>
      </c>
      <c r="AZ204">
        <f t="shared" ref="AZ204:AZ228" ca="1" si="1094">(INDIRECT("az"&amp;$E204)*$C204+INDIRECT("az"&amp;$F204)*$D204)/($C204+$D204)</f>
        <v>7.2120959562797644</v>
      </c>
      <c r="BA204">
        <f t="shared" ref="BA204:BA228" ca="1" si="1095">(INDIRECT("ba"&amp;$E204)*$C204+INDIRECT("ba"&amp;$F204)*$D204)/($C204+$D204)</f>
        <v>6.4053248730069896</v>
      </c>
      <c r="BB204">
        <f t="shared" ref="BB204:BB228" ca="1" si="1096">(INDIRECT("bb"&amp;$E204)*$C204+INDIRECT("bb"&amp;$F204)*$D204)/($C204+$D204)</f>
        <v>97.260984138065453</v>
      </c>
      <c r="BC204">
        <f t="shared" ref="BC204:BC228" ca="1" si="1097">(INDIRECT("bc"&amp;$E204)*$C204+INDIRECT("bc"&amp;$F204)*$D204)/($C204+$D204)</f>
        <v>29.689381850270301</v>
      </c>
      <c r="BD204">
        <f t="shared" ref="BD204:BD228" ca="1" si="1098">(INDIRECT("bd"&amp;$E204)*$C204+INDIRECT("bd"&amp;$F204)*$D204)/($C204+$D204)</f>
        <v>3.2484298421579698</v>
      </c>
      <c r="BE204">
        <f t="shared" ref="BE204:BE228" ca="1" si="1099">(INDIRECT("be"&amp;$E204)*$C204+INDIRECT("be"&amp;$F204)*$D204)/($C204+$D204)</f>
        <v>0</v>
      </c>
      <c r="BF204">
        <f t="shared" ref="BF204:BF228" ca="1" si="1100">(INDIRECT("bf"&amp;$E204)*$C204+INDIRECT("bf"&amp;$F204)*$D204)/($C204+$D204)</f>
        <v>0</v>
      </c>
      <c r="BG204">
        <f t="shared" ref="BG204:BG228" ca="1" si="1101">(INDIRECT("bg"&amp;$E204)*$C204+INDIRECT("bg"&amp;$F204)*$D204)/($C204+$D204)</f>
        <v>0</v>
      </c>
      <c r="BH204">
        <f t="shared" ref="BH204:BH228" ca="1" si="1102">(INDIRECT("bh"&amp;$E204)*$C204+INDIRECT("bh"&amp;$F204)*$D204)/($C204+$D204)</f>
        <v>4.2355262349845999</v>
      </c>
      <c r="BI204">
        <f t="shared" ref="BI204:BI228" ca="1" si="1103">(INDIRECT("bi"&amp;$E204)*$C204+INDIRECT("bi"&amp;$F204)*$D204)/($C204+$D204)</f>
        <v>0</v>
      </c>
      <c r="BJ204">
        <f t="shared" ref="BJ204:BJ228" ca="1" si="1104">(INDIRECT("bj"&amp;$E204)*$C204+INDIRECT("bj"&amp;$F204)*$D204)/($C204+$D204)</f>
        <v>0</v>
      </c>
      <c r="BK204">
        <f t="shared" ref="BK204:BK228" ca="1" si="1105">(INDIRECT("bk"&amp;$E204)*$C204+INDIRECT("bk"&amp;$F204)*$D204)/($C204+$D204)</f>
        <v>0</v>
      </c>
      <c r="BL204">
        <f t="shared" ref="BL204:BL228" ca="1" si="1106">(INDIRECT("bl"&amp;$E204)*$C204+INDIRECT("bl"&amp;$F204)*$D204)/($C204+$D204)</f>
        <v>0</v>
      </c>
      <c r="BM204">
        <f t="shared" ref="BM204:BM228" ca="1" si="1107">(INDIRECT("bm"&amp;$E204)*$C204+INDIRECT("bm"&amp;$F204)*$D204)/($C204+$D204)</f>
        <v>27.760873986134001</v>
      </c>
      <c r="BN204">
        <f t="shared" ref="BN204:BN228" ca="1" si="1108">(INDIRECT("bn"&amp;$E204)*$C204+INDIRECT("bn"&amp;$F204)*$D204)/($C204+$D204)</f>
        <v>11.7591491157941</v>
      </c>
      <c r="BO204">
        <f t="shared" ref="BO204:BO228" ca="1" si="1109">(INDIRECT("bo"&amp;$E204)*$C204+INDIRECT("bo"&amp;$F204)*$D204)/($C204+$D204)</f>
        <v>8.9501392486144447</v>
      </c>
      <c r="BP204">
        <f t="shared" ref="BP204:BP228" ca="1" si="1110">(INDIRECT("bp"&amp;$E204)*$C204+INDIRECT("bp"&amp;$F204)*$D204)/($C204+$D204)</f>
        <v>10.78760190109414</v>
      </c>
      <c r="BQ204">
        <f t="shared" ref="BQ204:BQ228" ca="1" si="1111">(INDIRECT("bq"&amp;$E204)*$C204+INDIRECT("bq"&amp;$F204)*$D204)/($C204+$D204)</f>
        <v>47.632493646957151</v>
      </c>
      <c r="BR204">
        <f t="shared" ref="BR204:BR228" ca="1" si="1112">(INDIRECT("br"&amp;$E204)*$C204+INDIRECT("br"&amp;$F204)*$D204)/($C204+$D204)</f>
        <v>5.3862242144647503</v>
      </c>
      <c r="BS204">
        <f t="shared" ref="BS204:BS228" ca="1" si="1113">(INDIRECT("bs"&amp;$E204)*$C204+INDIRECT("bs"&amp;$F204)*$D204)/($C204+$D204)</f>
        <v>0</v>
      </c>
      <c r="BT204">
        <f t="shared" ref="BT204:BT228" ca="1" si="1114">(INDIRECT("bt"&amp;$E204)*$C204+INDIRECT("bt"&amp;$F204)*$D204)/($C204+$D204)</f>
        <v>0</v>
      </c>
      <c r="BU204">
        <f t="shared" ref="BU204:BU228" ca="1" si="1115">(INDIRECT("bu"&amp;$E204)*$C204+INDIRECT("bu"&amp;$F204)*$D204)/($C204+$D204)</f>
        <v>0</v>
      </c>
      <c r="BV204">
        <f t="shared" ref="BV204:BV228" ca="1" si="1116">(INDIRECT("bv"&amp;$E204)*$C204+INDIRECT("bv"&amp;$F204)*$D204)/($C204+$D204)</f>
        <v>16.233763252799868</v>
      </c>
      <c r="BW204">
        <f t="shared" ref="BW204:BW228" ca="1" si="1117">(INDIRECT("bw"&amp;$E204)*$C204+INDIRECT("bw"&amp;$F204)*$D204)/($C204+$D204)</f>
        <v>3.2484298421579698</v>
      </c>
      <c r="BX204">
        <f t="shared" ref="BX204:BX228" ca="1" si="1118">(INDIRECT("bx"&amp;$E204)*$C204+INDIRECT("bx"&amp;$F204)*$D204)/($C204+$D204)</f>
        <v>23.93019122267</v>
      </c>
      <c r="BY204">
        <f t="shared" ref="BY204:BY228" ca="1" si="1119">(INDIRECT("by"&amp;$E204)*$C204+INDIRECT("by"&amp;$F204)*$D204)/($C204+$D204)</f>
        <v>0</v>
      </c>
      <c r="BZ204">
        <f t="shared" ref="BZ204:BZ228" ca="1" si="1120">(INDIRECT("bz"&amp;$E204)*$C204+INDIRECT("bz"&amp;$F204)*$D204)/($C204+$D204)</f>
        <v>0</v>
      </c>
      <c r="CA204">
        <f t="shared" ref="CA204:CA228" ca="1" si="1121">(INDIRECT("ca"&amp;$E204)*$C204+INDIRECT("ca"&amp;$F204)*$D204)/($C204+$D204)</f>
        <v>29.689381850270301</v>
      </c>
      <c r="CB204">
        <f t="shared" ref="CB204:CB228" ca="1" si="1122">(INDIRECT("cb"&amp;$E204)*$C204+INDIRECT("cb"&amp;$F204)*$D204)/($C204+$D204)</f>
        <v>0</v>
      </c>
      <c r="CC204">
        <f t="shared" ref="CC204:CC228" ca="1" si="1123">(INDIRECT("cc"&amp;$E204)*$C204+INDIRECT("cc"&amp;$F204)*$D204)/($C204+$D204)</f>
        <v>0</v>
      </c>
      <c r="CD204">
        <f t="shared" ref="CD204:CD228" ca="1" si="1124">(INDIRECT("cd"&amp;$E204)*$C204+INDIRECT("cd"&amp;$F204)*$D204)/($C204+$D204)</f>
        <v>0</v>
      </c>
      <c r="CE204">
        <f t="shared" ref="CE204:CE228" ca="1" si="1125">(INDIRECT("ce"&amp;$E204)*$C204+INDIRECT("ce"&amp;$F204)*$D204)/($C204+$D204)</f>
        <v>3.2484298421579698</v>
      </c>
      <c r="CF204">
        <f t="shared" ref="CF204:CF228" ca="1" si="1126">(INDIRECT("cf"&amp;$E204)*$C204+INDIRECT("cf"&amp;$F204)*$D204)/($C204+$D204)</f>
        <v>3.2484298421579698</v>
      </c>
      <c r="CG204">
        <f t="shared" ref="CG204:CG228" ca="1" si="1127">(INDIRECT("cg"&amp;$E204)*$C204+INDIRECT("cg"&amp;$F204)*$D204)/($C204+$D204)</f>
        <v>0</v>
      </c>
      <c r="CH204">
        <f t="shared" ref="CH204:CH228" ca="1" si="1128">(INDIRECT("ch"&amp;$E204)*$C204+INDIRECT("ch"&amp;$F204)*$D204)/($C204+$D204)</f>
        <v>29.47464471819255</v>
      </c>
      <c r="CI204">
        <f t="shared" ref="CI204:CI228" ca="1" si="1129">(INDIRECT("ci"&amp;$E204)*$C204+INDIRECT("ci"&amp;$F204)*$D204)/($C204+$D204)</f>
        <v>21.148465476821499</v>
      </c>
      <c r="CJ204">
        <f t="shared" ref="CJ204:CJ228" ca="1" si="1130">(INDIRECT("cj"&amp;$E204)*$C204+INDIRECT("cj"&amp;$F204)*$D204)/($C204+$D204)</f>
        <v>4.2355262349845999</v>
      </c>
      <c r="CK204">
        <f t="shared" ref="CK204:CK228" ca="1" si="1131">(INDIRECT("ck"&amp;$E204)*$C204+INDIRECT("ck"&amp;$F204)*$D204)/($C204+$D204)</f>
        <v>5.3862242144647503</v>
      </c>
      <c r="CL204">
        <f t="shared" ref="CL204:CL228" ca="1" si="1132">(INDIRECT("cl"&amp;$E204)*$C204+INDIRECT("cl"&amp;$F204)*$D204)/($C204+$D204)</f>
        <v>0</v>
      </c>
      <c r="CM204">
        <f t="shared" ref="CM204:CM228" ca="1" si="1133">(INDIRECT("cm"&amp;$E204)*$C204+INDIRECT("cm"&amp;$F204)*$D204)/($C204+$D204)</f>
        <v>27.64</v>
      </c>
      <c r="CN204">
        <f t="shared" ref="CN204:CN228" ca="1" si="1134">(INDIRECT("cn"&amp;$E204)*$C204+INDIRECT("cn"&amp;$F204)*$D204)/($C204+$D204)</f>
        <v>54.511350257100943</v>
      </c>
      <c r="CO204">
        <f t="shared" ref="CO204:CO228" ca="1" si="1135">(INDIRECT("co"&amp;$E204)*$C204+INDIRECT("co"&amp;$F204)*$D204)/($C204+$D204)</f>
        <v>0</v>
      </c>
      <c r="CP204">
        <f t="shared" ref="CP204:CP228" ca="1" si="1136">(INDIRECT("cp"&amp;$E204)*$C204+INDIRECT("cp"&amp;$F204)*$D204)/($C204+$D204)</f>
        <v>0</v>
      </c>
      <c r="CQ204">
        <f t="shared" ref="CQ204:CQ228" ca="1" si="1137">(INDIRECT("cq"&amp;$E204)*$C204+INDIRECT("cq"&amp;$F204)*$D204)/($C204+$D204)</f>
        <v>23.976640125262001</v>
      </c>
      <c r="CR204">
        <f t="shared" ref="CR204:CR228" ca="1" si="1138">(INDIRECT("cr"&amp;$E204)*$C204+INDIRECT("cr"&amp;$F204)*$D204)/($C204+$D204)</f>
        <v>0</v>
      </c>
      <c r="CS204">
        <f t="shared" ref="CS204:CS228" ca="1" si="1139">(INDIRECT("cs"&amp;$E204)*$C204+INDIRECT("cs"&amp;$F204)*$D204)/($C204+$D204)</f>
        <v>0</v>
      </c>
      <c r="CT204">
        <f t="shared" ref="CT204:CT228" ca="1" si="1140">(INDIRECT("ct"&amp;$E204)*$C204+INDIRECT("ct"&amp;$F204)*$D204)/($C204+$D204)</f>
        <v>0</v>
      </c>
      <c r="CU204">
        <f t="shared" ref="CU204:CU228" ca="1" si="1141">(INDIRECT("cu"&amp;$E204)*$C204+INDIRECT("cu"&amp;$F204)*$D204)/($C204+$D204)</f>
        <v>0</v>
      </c>
      <c r="CV204">
        <f t="shared" ref="CV204:CV228" ca="1" si="1142">(INDIRECT("cv"&amp;$E204)*$C204+INDIRECT("cv"&amp;$F204)*$D204)/($C204+$D204)</f>
        <v>0</v>
      </c>
      <c r="CW204">
        <f t="shared" ref="CW204:CW228" ca="1" si="1143">(INDIRECT("cw"&amp;$E204)*$C204+INDIRECT("cw"&amp;$F204)*$D204)/($C204+$D204)</f>
        <v>0</v>
      </c>
      <c r="CX204">
        <f t="shared" ref="CX204:CX228" ca="1" si="1144">(INDIRECT("cx"&amp;$E204)*$C204+INDIRECT("cx"&amp;$F204)*$D204)/($C204+$D204)</f>
        <v>17.94311179668675</v>
      </c>
      <c r="CY204">
        <f t="shared" ref="CY204:CY228" ca="1" si="1145">(INDIRECT("cy"&amp;$E204)*$C204+INDIRECT("cy"&amp;$F204)*$D204)/($C204+$D204)</f>
        <v>96.026179492630305</v>
      </c>
      <c r="CZ204">
        <f t="shared" ref="CZ204:CZ228" ca="1" si="1146">(INDIRECT("cz"&amp;$E204)*$C204+INDIRECT("cz"&amp;$F204)*$D204)/($C204+$D204)</f>
        <v>0</v>
      </c>
      <c r="DA204">
        <f t="shared" ref="DA204:DA228" ca="1" si="1147">(INDIRECT("da"&amp;$E204)*$C204+INDIRECT("da"&amp;$F204)*$D204)/($C204+$D204)</f>
        <v>0</v>
      </c>
      <c r="DB204">
        <f t="shared" ref="DB204:DB228" ca="1" si="1148">(INDIRECT("db"&amp;$E204)*$C204+INDIRECT("db"&amp;$F204)*$D204)/($C204+$D204)</f>
        <v>-0.52056712962962504</v>
      </c>
      <c r="DC204">
        <f t="shared" ref="DC204:DC228" ca="1" si="1149">(INDIRECT("dc"&amp;$E204)*$C204+INDIRECT("dc"&amp;$F204)*$D204)/($C204+$D204)</f>
        <v>-3.1412583852985598</v>
      </c>
      <c r="DD204">
        <f t="shared" ref="DD204:DD228" ca="1" si="1150">(INDIRECT("dd"&amp;$E204)*$C204+INDIRECT("dd"&amp;$F204)*$D204)/($C204+$D204)</f>
        <v>0</v>
      </c>
      <c r="DE204">
        <f t="shared" ref="DE204:DE228" ca="1" si="1151">(INDIRECT("de"&amp;$E204)*$C204+INDIRECT("de"&amp;$F204)*$D204)/($C204+$D204)</f>
        <v>-2.6165358087679502</v>
      </c>
      <c r="DF204">
        <f t="shared" ref="DF204:DF228" ca="1" si="1152">(INDIRECT("df"&amp;$E204)*$C204+INDIRECT("df"&amp;$F204)*$D204)/($C204+$D204)</f>
        <v>-5.8350347222221997</v>
      </c>
      <c r="DG204">
        <f t="shared" ref="DG204:DG228" ca="1" si="1153">(INDIRECT("dg"&amp;$E204)*$C204+INDIRECT("dg"&amp;$F204)*$D204)/($C204+$D204)</f>
        <v>-5.3294501133786856</v>
      </c>
      <c r="DH204">
        <f t="shared" ref="DH204:DH228" ca="1" si="1154">(INDIRECT("dh"&amp;$E204)*$C204+INDIRECT("dh"&amp;$F204)*$D204)/($C204+$D204)</f>
        <v>0</v>
      </c>
      <c r="DI204">
        <f t="shared" ref="DI204:DI228" ca="1" si="1155">(INDIRECT("di"&amp;$E204)*$C204+INDIRECT("di"&amp;$F204)*$D204)/($C204+$D204)</f>
        <v>0.54545454545454541</v>
      </c>
      <c r="DJ204">
        <f t="shared" ref="DJ204:DJ228" ca="1" si="1156">(INDIRECT("dj"&amp;$E204)*$C204+INDIRECT("dj"&amp;$F204)*$D204)/($C204+$D204)</f>
        <v>10</v>
      </c>
      <c r="DK204">
        <f t="shared" ref="DK204:DK228" ca="1" si="1157">(INDIRECT("dk"&amp;$E204)*$C204+INDIRECT("dk"&amp;$F204)*$D204)/($C204+$D204)</f>
        <v>3</v>
      </c>
      <c r="DL204">
        <f t="shared" ref="DL204:DL228" ca="1" si="1158">(INDIRECT("dl"&amp;$E204)*$C204+INDIRECT("dl"&amp;$F204)*$D204)/($C204+$D204)</f>
        <v>1</v>
      </c>
      <c r="DM204">
        <f t="shared" ref="DM204:DM228" ca="1" si="1159">(INDIRECT("dm"&amp;$E204)*$C204+INDIRECT("dm"&amp;$F204)*$D204)/($C204+$D204)</f>
        <v>0</v>
      </c>
      <c r="DN204">
        <f t="shared" ref="DN204:DN228" ca="1" si="1160">(INDIRECT("dn"&amp;$E204)*$C204+INDIRECT("dn"&amp;$F204)*$D204)/($C204+$D204)</f>
        <v>0</v>
      </c>
      <c r="DO204">
        <f t="shared" ref="DO204:DO228" ca="1" si="1161">(INDIRECT("do"&amp;$E204)*$C204+INDIRECT("do"&amp;$F204)*$D204)/($C204+$D204)</f>
        <v>0</v>
      </c>
      <c r="DP204">
        <f t="shared" ref="DP204:DP228" ca="1" si="1162">(INDIRECT("dp"&amp;$E204)*$C204+INDIRECT("dp"&amp;$F204)*$D204)/($C204+$D204)</f>
        <v>1</v>
      </c>
      <c r="DQ204">
        <f t="shared" ref="DQ204:DQ228" ca="1" si="1163">(INDIRECT("dq"&amp;$E204)*$C204+INDIRECT("dq"&amp;$F204)*$D204)/($C204+$D204)</f>
        <v>0</v>
      </c>
      <c r="DR204">
        <f t="shared" ref="DR204:DR228" ca="1" si="1164">(INDIRECT("dr"&amp;$E204)*$C204+INDIRECT("dr"&amp;$F204)*$D204)/($C204+$D204)</f>
        <v>1</v>
      </c>
      <c r="DS204">
        <f t="shared" ref="DS204:DS228" ca="1" si="1165">(INDIRECT("ds"&amp;$E204)*$C204+INDIRECT("ds"&amp;$F204)*$D204)/($C204+$D204)</f>
        <v>0</v>
      </c>
      <c r="DT204">
        <f t="shared" ref="DT204:DT228" ca="1" si="1166">(INDIRECT("dt"&amp;$E204)*$C204+INDIRECT("dt"&amp;$F204)*$D204)/($C204+$D204)</f>
        <v>1</v>
      </c>
      <c r="DU204">
        <f t="shared" ref="DU204:DU228" ca="1" si="1167">(INDIRECT("du"&amp;$E204)*$C204+INDIRECT("du"&amp;$F204)*$D204)/($C204+$D204)</f>
        <v>2</v>
      </c>
      <c r="DV204">
        <f t="shared" ref="DV204:DV228" ca="1" si="1168">(INDIRECT("dv"&amp;$E204)*$C204+INDIRECT("dv"&amp;$F204)*$D204)/($C204+$D204)</f>
        <v>3.5</v>
      </c>
      <c r="DW204">
        <f t="shared" ref="DW204:DW228" ca="1" si="1169">(INDIRECT("dw"&amp;$E204)*$C204+INDIRECT("dw"&amp;$F204)*$D204)/($C204+$D204)</f>
        <v>0</v>
      </c>
      <c r="DX204">
        <f t="shared" ref="DX204:DX228" ca="1" si="1170">(INDIRECT("dx"&amp;$E204)*$C204+INDIRECT("dx"&amp;$F204)*$D204)/($C204+$D204)</f>
        <v>0</v>
      </c>
      <c r="DY204">
        <f t="shared" ref="DY204:DY228" ca="1" si="1171">(INDIRECT("dy"&amp;$E204)*$C204+INDIRECT("dy"&amp;$F204)*$D204)/($C204+$D204)</f>
        <v>0</v>
      </c>
      <c r="DZ204">
        <f t="shared" ref="DZ204:DZ228" ca="1" si="1172">(INDIRECT("dz"&amp;$E204)*$C204+INDIRECT("dz"&amp;$F204)*$D204)/($C204+$D204)</f>
        <v>1</v>
      </c>
      <c r="EA204">
        <f t="shared" ref="EA204:EA228" ca="1" si="1173">(INDIRECT("ea"&amp;$E204)*$C204+INDIRECT("ea"&amp;$F204)*$D204)/($C204+$D204)</f>
        <v>-1.99589999999999</v>
      </c>
      <c r="EB204">
        <f t="shared" ref="EB204:EB228" ca="1" si="1174">(INDIRECT("eb"&amp;$E204)*$C204+INDIRECT("eb"&amp;$F204)*$D204)/($C204+$D204)</f>
        <v>38.91009999999995</v>
      </c>
      <c r="EC204">
        <f t="shared" ref="EC204:EC228" ca="1" si="1175">(INDIRECT("ec"&amp;$E204)*$C204+INDIRECT("ec"&amp;$F204)*$D204)/($C204+$D204)</f>
        <v>0</v>
      </c>
      <c r="ED204">
        <f t="shared" ref="ED204:ED228" ca="1" si="1176">(INDIRECT("ed"&amp;$E204)*$C204+INDIRECT("ed"&amp;$F204)*$D204)/($C204+$D204)</f>
        <v>0</v>
      </c>
      <c r="EE204">
        <f t="shared" ref="EE204:EE228" ca="1" si="1177">(INDIRECT("ee"&amp;$E204)*$C204+INDIRECT("ee"&amp;$F204)*$D204)/($C204+$D204)</f>
        <v>0</v>
      </c>
      <c r="EF204">
        <f t="shared" ref="EF204:EF228" ca="1" si="1178">(INDIRECT("ef"&amp;$E204)*$C204+INDIRECT("ef"&amp;$F204)*$D204)/($C204+$D204)</f>
        <v>0</v>
      </c>
      <c r="EG204">
        <f t="shared" ref="EG204:EG228" ca="1" si="1179">(INDIRECT("eg"&amp;$E204)*$C204+INDIRECT("eg"&amp;$F204)*$D204)/($C204+$D204)</f>
        <v>0</v>
      </c>
      <c r="EH204">
        <f t="shared" ref="EH204:EH228" ca="1" si="1180">(INDIRECT("eh"&amp;$E204)*$C204+INDIRECT("eh"&amp;$F204)*$D204)/($C204+$D204)</f>
        <v>0</v>
      </c>
      <c r="EI204">
        <f t="shared" ref="EI204:EI228" ca="1" si="1181">(INDIRECT("ei"&amp;$E204)*$C204+INDIRECT("ei"&amp;$F204)*$D204)/($C204+$D204)</f>
        <v>0</v>
      </c>
      <c r="EJ204">
        <f t="shared" ref="EJ204:EJ228" ca="1" si="1182">(INDIRECT("ej"&amp;$E204)*$C204+INDIRECT("ej"&amp;$F204)*$D204)/($C204+$D204)</f>
        <v>0</v>
      </c>
      <c r="EK204">
        <f t="shared" ref="EK204:EK228" ca="1" si="1183">(INDIRECT("ek"&amp;$E204)*$C204+INDIRECT("ek"&amp;$F204)*$D204)/($C204+$D204)</f>
        <v>0</v>
      </c>
      <c r="EL204">
        <f t="shared" ref="EL204:EL228" ca="1" si="1184">(INDIRECT("el"&amp;$E204)*$C204+INDIRECT("el"&amp;$F204)*$D204)/($C204+$D204)</f>
        <v>0</v>
      </c>
      <c r="EM204">
        <f t="shared" ref="EM204:EM228" ca="1" si="1185">(INDIRECT("em"&amp;$E204)*$C204+INDIRECT("em"&amp;$F204)*$D204)/($C204+$D204)</f>
        <v>0</v>
      </c>
      <c r="EN204">
        <f t="shared" ref="EN204:EN228" ca="1" si="1186">(INDIRECT("en"&amp;$E204)*$C204+INDIRECT("en"&amp;$F204)*$D204)/($C204+$D204)</f>
        <v>0</v>
      </c>
      <c r="EO204">
        <f t="shared" ref="EO204:EO228" ca="1" si="1187">(INDIRECT("eo"&amp;$E204)*$C204+INDIRECT("eo"&amp;$F204)*$D204)/($C204+$D204)</f>
        <v>0</v>
      </c>
      <c r="EP204">
        <f t="shared" ref="EP204:EP228" ca="1" si="1188">(INDIRECT("ep"&amp;$E204)*$C204+INDIRECT("ep"&amp;$F204)*$D204)/($C204+$D204)</f>
        <v>0</v>
      </c>
      <c r="EQ204">
        <f t="shared" ref="EQ204:EQ228" ca="1" si="1189">(INDIRECT("eq"&amp;$E204)*$C204+INDIRECT("eq"&amp;$F204)*$D204)/($C204+$D204)</f>
        <v>0</v>
      </c>
      <c r="ER204">
        <f t="shared" ref="ER204:ER228" ca="1" si="1190">(INDIRECT("er"&amp;$E204)*$C204+INDIRECT("er"&amp;$F204)*$D204)/($C204+$D204)</f>
        <v>0</v>
      </c>
      <c r="ES204">
        <f t="shared" ref="ES204:ES228" ca="1" si="1191">(INDIRECT("es"&amp;$E204)*$C204+INDIRECT("es"&amp;$F204)*$D204)/($C204+$D204)</f>
        <v>0</v>
      </c>
      <c r="ET204">
        <f t="shared" ref="ET204:ET228" ca="1" si="1192">(INDIRECT("et"&amp;$E204)*$C204+INDIRECT("et"&amp;$F204)*$D204)/($C204+$D204)</f>
        <v>0</v>
      </c>
      <c r="EU204">
        <f t="shared" ref="EU204:EU228" ca="1" si="1193">(INDIRECT("eu"&amp;$E204)*$C204+INDIRECT("eu"&amp;$F204)*$D204)/($C204+$D204)</f>
        <v>0</v>
      </c>
      <c r="EV204">
        <f t="shared" ref="EV204:EV228" ca="1" si="1194">(INDIRECT("ev"&amp;$E204)*$C204+INDIRECT("ev"&amp;$F204)*$D204)/($C204+$D204)</f>
        <v>0</v>
      </c>
      <c r="EW204">
        <f t="shared" ref="EW204:EW228" ca="1" si="1195">(INDIRECT("ew"&amp;$E204)*$C204+INDIRECT("ew"&amp;$F204)*$D204)/($C204+$D204)</f>
        <v>0</v>
      </c>
      <c r="EX204">
        <f t="shared" ref="EX204:EX228" ca="1" si="1196">(INDIRECT("ex"&amp;$E204)*$C204+INDIRECT("ex"&amp;$F204)*$D204)/($C204+$D204)</f>
        <v>0</v>
      </c>
      <c r="EY204">
        <f t="shared" ref="EY204:EY228" ca="1" si="1197">(INDIRECT("ey"&amp;$E204)*$C204+INDIRECT("ey"&amp;$F204)*$D204)/($C204+$D204)</f>
        <v>0</v>
      </c>
      <c r="EZ204">
        <f t="shared" ref="EZ204:EZ228" ca="1" si="1198">(INDIRECT("ez"&amp;$E204)*$C204+INDIRECT("ez"&amp;$F204)*$D204)/($C204+$D204)</f>
        <v>0</v>
      </c>
      <c r="FA204">
        <f t="shared" ref="FA204:FA228" ca="1" si="1199">(INDIRECT("fa"&amp;$E204)*$C204+INDIRECT("fa"&amp;$F204)*$D204)/($C204+$D204)</f>
        <v>0</v>
      </c>
      <c r="FB204">
        <f t="shared" ref="FB204:FB228" ca="1" si="1200">(INDIRECT("fb"&amp;$E204)*$C204+INDIRECT("fb"&amp;$F204)*$D204)/($C204+$D204)</f>
        <v>0</v>
      </c>
      <c r="FC204">
        <f t="shared" ref="FC204:FC228" ca="1" si="1201">(INDIRECT("fc"&amp;$E204)*$C204+INDIRECT("fc"&amp;$F204)*$D204)/($C204+$D204)</f>
        <v>0</v>
      </c>
      <c r="FD204">
        <f t="shared" ref="FD204:FD228" ca="1" si="1202">(INDIRECT("fd"&amp;$E204)*$C204+INDIRECT("fd"&amp;$F204)*$D204)/($C204+$D204)</f>
        <v>0</v>
      </c>
      <c r="FE204">
        <f t="shared" ref="FE204:FE228" ca="1" si="1203">(INDIRECT("fe"&amp;$E204)*$C204+INDIRECT("fe"&amp;$F204)*$D204)/($C204+$D204)</f>
        <v>0</v>
      </c>
      <c r="FF204">
        <f t="shared" ref="FF204:FF228" ca="1" si="1204">(INDIRECT("ff"&amp;$E204)*$C204+INDIRECT("ff"&amp;$F204)*$D204)/($C204+$D204)</f>
        <v>0</v>
      </c>
      <c r="FG204">
        <f t="shared" ref="FG204:FG228" ca="1" si="1205">(INDIRECT("fg"&amp;$E204)*$C204+INDIRECT("fg"&amp;$F204)*$D204)/($C204+$D204)</f>
        <v>0</v>
      </c>
      <c r="FH204">
        <f t="shared" ref="FH204:FH228" ca="1" si="1206">(INDIRECT("fh"&amp;$E204)*$C204+INDIRECT("fh"&amp;$F204)*$D204)/($C204+$D204)</f>
        <v>0</v>
      </c>
      <c r="FI204">
        <f t="shared" ref="FI204:FI228" ca="1" si="1207">(INDIRECT("fi"&amp;$E204)*$C204+INDIRECT("fi"&amp;$F204)*$D204)/($C204+$D204)</f>
        <v>0</v>
      </c>
      <c r="FJ204">
        <f t="shared" ref="FJ204:FJ228" ca="1" si="1208">(INDIRECT("fj"&amp;$E204)*$C204+INDIRECT("fj"&amp;$F204)*$D204)/($C204+$D204)</f>
        <v>0</v>
      </c>
      <c r="FK204">
        <f t="shared" ref="FK204:FK228" ca="1" si="1209">(INDIRECT("fk"&amp;$E204)*$C204+INDIRECT("fk"&amp;$F204)*$D204)/($C204+$D204)</f>
        <v>1</v>
      </c>
      <c r="FL204">
        <f t="shared" ref="FL204:FL228" ca="1" si="1210">(INDIRECT("fl"&amp;$E204)*$C204+INDIRECT("fl"&amp;$F204)*$D204)/($C204+$D204)</f>
        <v>0</v>
      </c>
      <c r="FM204">
        <f t="shared" ref="FM204:FM228" ca="1" si="1211">(INDIRECT("fm"&amp;$E204)*$C204+INDIRECT("fm"&amp;$F204)*$D204)/($C204+$D204)</f>
        <v>0.5</v>
      </c>
      <c r="FN204">
        <f t="shared" ref="FN204:FN228" ca="1" si="1212">(INDIRECT("fn"&amp;$E204)*$C204+INDIRECT("fn"&amp;$F204)*$D204)/($C204+$D204)</f>
        <v>0</v>
      </c>
      <c r="FO204">
        <f t="shared" ref="FO204:FO228" ca="1" si="1213">(INDIRECT("fo"&amp;$E204)*$C204+INDIRECT("fo"&amp;$F204)*$D204)/($C204+$D204)</f>
        <v>0</v>
      </c>
      <c r="FP204">
        <f t="shared" ref="FP204:FP228" ca="1" si="1214">(INDIRECT("fp"&amp;$E204)*$C204+INDIRECT("fp"&amp;$F204)*$D204)/($C204+$D204)</f>
        <v>0</v>
      </c>
      <c r="FQ204">
        <f t="shared" ref="FQ204:FQ228" ca="1" si="1215">(INDIRECT("fq"&amp;$E204)*$C204+INDIRECT("fq"&amp;$F204)*$D204)/($C204+$D204)</f>
        <v>0</v>
      </c>
      <c r="FR204">
        <f t="shared" ref="FR204:FR228" ca="1" si="1216">(INDIRECT("fr"&amp;$E204)*$C204+INDIRECT("fr"&amp;$F204)*$D204)/($C204+$D204)</f>
        <v>0</v>
      </c>
      <c r="FS204">
        <f t="shared" ref="FS204:FS228" ca="1" si="1217">(INDIRECT("fs"&amp;$E204)*$C204+INDIRECT("fs"&amp;$F204)*$D204)/($C204+$D204)</f>
        <v>0</v>
      </c>
      <c r="FT204">
        <f t="shared" ref="FT204:FT228" ca="1" si="1218">(INDIRECT("ft"&amp;$E204)*$C204+INDIRECT("ft"&amp;$F204)*$D204)/($C204+$D204)</f>
        <v>0</v>
      </c>
      <c r="FU204">
        <f t="shared" ref="FU204:FU228" ca="1" si="1219">(INDIRECT("fu"&amp;$E204)*$C204+INDIRECT("fu"&amp;$F204)*$D204)/($C204+$D204)</f>
        <v>1</v>
      </c>
      <c r="FV204">
        <f t="shared" ref="FV204:FV228" ca="1" si="1220">(INDIRECT("fv"&amp;$E204)*$C204+INDIRECT("fv"&amp;$F204)*$D204)/($C204+$D204)</f>
        <v>0</v>
      </c>
      <c r="FW204">
        <f t="shared" ref="FW204:FW228" ca="1" si="1221">(INDIRECT("fw"&amp;$E204)*$C204+INDIRECT("fw"&amp;$F204)*$D204)/($C204+$D204)</f>
        <v>0</v>
      </c>
      <c r="FX204">
        <f t="shared" ref="FX204:FX228" ca="1" si="1222">(INDIRECT("fx"&amp;$E204)*$C204+INDIRECT("fx"&amp;$F204)*$D204)/($C204+$D204)</f>
        <v>0</v>
      </c>
      <c r="FY204">
        <f t="shared" ref="FY204:FY228" ca="1" si="1223">(INDIRECT("fy"&amp;$E204)*$C204+INDIRECT("fy"&amp;$F204)*$D204)/($C204+$D204)</f>
        <v>0</v>
      </c>
      <c r="FZ204">
        <f t="shared" ref="FZ204:FZ228" ca="1" si="1224">(INDIRECT("fz"&amp;$E204)*$C204+INDIRECT("fz"&amp;$F204)*$D204)/($C204+$D204)</f>
        <v>0</v>
      </c>
      <c r="GA204">
        <f t="shared" ref="GA204:GA228" ca="1" si="1225">(INDIRECT("ga"&amp;$E204)*$C204+INDIRECT("ga"&amp;$F204)*$D204)/($C204+$D204)</f>
        <v>0</v>
      </c>
      <c r="GB204">
        <f t="shared" ref="GB204:GB228" ca="1" si="1226">(INDIRECT("gb"&amp;$E204)*$C204+INDIRECT("gb"&amp;$F204)*$D204)/($C204+$D204)</f>
        <v>0</v>
      </c>
      <c r="GC204">
        <f t="shared" ref="GC204:GC228" ca="1" si="1227">(INDIRECT("gc"&amp;$E204)*$C204+INDIRECT("gc"&amp;$F204)*$D204)/($C204+$D204)</f>
        <v>0</v>
      </c>
      <c r="GD204">
        <f t="shared" ref="GD204:GD228" ca="1" si="1228">(INDIRECT("gd"&amp;$E204)*$C204+INDIRECT("gd"&amp;$F204)*$D204)/($C204+$D204)</f>
        <v>0</v>
      </c>
      <c r="GE204">
        <f t="shared" ref="GE204:GE228" ca="1" si="1229">(INDIRECT("ge"&amp;$E204)*$C204+INDIRECT("ge"&amp;$F204)*$D204)/($C204+$D204)</f>
        <v>0</v>
      </c>
      <c r="GF204">
        <f t="shared" ref="GF204:GF228" ca="1" si="1230">(INDIRECT("gf"&amp;$E204)*$C204+INDIRECT("gf"&amp;$F204)*$D204)/($C204+$D204)</f>
        <v>0</v>
      </c>
      <c r="GG204">
        <f t="shared" ref="GG204:GG228" ca="1" si="1231">(INDIRECT("gg"&amp;$E204)*$C204+INDIRECT("gg"&amp;$F204)*$D204)/($C204+$D204)</f>
        <v>0</v>
      </c>
      <c r="GH204">
        <f t="shared" ref="GH204:GH228" ca="1" si="1232">(INDIRECT("gh"&amp;$E204)*$C204+INDIRECT("gh"&amp;$F204)*$D204)/($C204+$D204)</f>
        <v>0</v>
      </c>
      <c r="GI204">
        <f t="shared" ref="GI204:GI228" ca="1" si="1233">(INDIRECT("gi"&amp;$E204)*$C204+INDIRECT("gi"&amp;$F204)*$D204)/($C204+$D204)</f>
        <v>0</v>
      </c>
      <c r="GJ204">
        <f t="shared" ref="GJ204:GJ228" ca="1" si="1234">(INDIRECT("gj"&amp;$E204)*$C204+INDIRECT("gj"&amp;$F204)*$D204)/($C204+$D204)</f>
        <v>0</v>
      </c>
      <c r="GK204">
        <f t="shared" ref="GK204:GK228" ca="1" si="1235">(INDIRECT("gk"&amp;$E204)*$C204+INDIRECT("gk"&amp;$F204)*$D204)/($C204+$D204)</f>
        <v>0</v>
      </c>
      <c r="GL204">
        <f t="shared" ref="GL204:GL228" ca="1" si="1236">(INDIRECT("gl"&amp;$E204)*$C204+INDIRECT("gl"&amp;$F204)*$D204)/($C204+$D204)</f>
        <v>0</v>
      </c>
      <c r="GM204">
        <f t="shared" ref="GM204:GM228" ca="1" si="1237">(INDIRECT("gm"&amp;$E204)*$C204+INDIRECT("gm"&amp;$F204)*$D204)/($C204+$D204)</f>
        <v>0</v>
      </c>
      <c r="GN204">
        <f t="shared" ref="GN204:GN228" ca="1" si="1238">(INDIRECT("gn"&amp;$E204)*$C204+INDIRECT("gn"&amp;$F204)*$D204)/($C204+$D204)</f>
        <v>0</v>
      </c>
      <c r="GO204">
        <f t="shared" ref="GO204:GO228" ca="1" si="1239">(INDIRECT("go"&amp;$E204)*$C204+INDIRECT("go"&amp;$F204)*$D204)/($C204+$D204)</f>
        <v>0</v>
      </c>
      <c r="GP204">
        <f t="shared" ref="GP204:GP228" ca="1" si="1240">(INDIRECT("gp"&amp;$E204)*$C204+INDIRECT("gp"&amp;$F204)*$D204)/($C204+$D204)</f>
        <v>0</v>
      </c>
      <c r="GQ204">
        <f t="shared" ref="GQ204:GQ228" ca="1" si="1241">(INDIRECT("gq"&amp;$E204)*$C204+INDIRECT("gq"&amp;$F204)*$D204)/($C204+$D204)</f>
        <v>0</v>
      </c>
      <c r="GR204">
        <f t="shared" ref="GR204:GR228" ca="1" si="1242">(INDIRECT("gr"&amp;$E204)*$C204+INDIRECT("gr"&amp;$F204)*$D204)/($C204+$D204)</f>
        <v>0</v>
      </c>
      <c r="GS204">
        <f t="shared" ref="GS204:GS228" ca="1" si="1243">(INDIRECT("gs"&amp;$E204)*$C204+INDIRECT("gs"&amp;$F204)*$D204)/($C204+$D204)</f>
        <v>0</v>
      </c>
      <c r="GT204">
        <f t="shared" ref="GT204:GT228" ca="1" si="1244">(INDIRECT("gt"&amp;$E204)*$C204+INDIRECT("gt"&amp;$F204)*$D204)/($C204+$D204)</f>
        <v>0</v>
      </c>
      <c r="GU204">
        <f t="shared" ref="GU204:GU228" ca="1" si="1245">(INDIRECT("gu"&amp;$E204)*$C204+INDIRECT("gu"&amp;$F204)*$D204)/($C204+$D204)</f>
        <v>0</v>
      </c>
      <c r="GV204">
        <f t="shared" ref="GV204:GV228" ca="1" si="1246">(INDIRECT("gv"&amp;$E204)*$C204+INDIRECT("gv"&amp;$F204)*$D204)/($C204+$D204)</f>
        <v>0</v>
      </c>
      <c r="GW204">
        <f t="shared" ref="GW204:GW228" ca="1" si="1247">(INDIRECT("gw"&amp;$E204)*$C204+INDIRECT("gw"&amp;$F204)*$D204)/($C204+$D204)</f>
        <v>0</v>
      </c>
      <c r="GX204">
        <f t="shared" ref="GX204:GX228" ca="1" si="1248">(INDIRECT("gx"&amp;$E204)*$C204+INDIRECT("gx"&amp;$F204)*$D204)/($C204+$D204)</f>
        <v>0</v>
      </c>
      <c r="GY204">
        <f t="shared" ref="GY204:GY228" ca="1" si="1249">(INDIRECT("gy"&amp;$E204)*$C204+INDIRECT("gy"&amp;$F204)*$D204)/($C204+$D204)</f>
        <v>1</v>
      </c>
      <c r="GZ204">
        <f t="shared" ref="GZ204:GZ228" ca="1" si="1250">(INDIRECT("gz"&amp;$E204)*$C204+INDIRECT("gz"&amp;$F204)*$D204)/($C204+$D204)</f>
        <v>0</v>
      </c>
      <c r="HA204">
        <f t="shared" ref="HA204:HA228" ca="1" si="1251">(INDIRECT("ha"&amp;$E204)*$C204+INDIRECT("ha"&amp;$F204)*$D204)/($C204+$D204)</f>
        <v>0</v>
      </c>
      <c r="HB204">
        <f t="shared" ref="HB204:HB228" ca="1" si="1252">(INDIRECT("hb"&amp;$E204)*$C204+INDIRECT("hb"&amp;$F204)*$D204)/($C204+$D204)</f>
        <v>0</v>
      </c>
      <c r="HC204">
        <f t="shared" ref="HC204:HC228" ca="1" si="1253">(INDIRECT("hc"&amp;$E204)*$C204+INDIRECT("hc"&amp;$F204)*$D204)/($C204+$D204)</f>
        <v>0</v>
      </c>
      <c r="HD204">
        <f t="shared" ref="HD204:HD228" ca="1" si="1254">(INDIRECT("hd"&amp;$E204)*$C204+INDIRECT("hd"&amp;$F204)*$D204)/($C204+$D204)</f>
        <v>0</v>
      </c>
      <c r="HE204">
        <f t="shared" ref="HE204:HE228" ca="1" si="1255">(INDIRECT("he"&amp;$E204)*$C204+INDIRECT("he"&amp;$F204)*$D204)/($C204+$D204)</f>
        <v>0</v>
      </c>
      <c r="HF204">
        <f t="shared" ref="HF204:HF228" ca="1" si="1256">(INDIRECT("hf"&amp;$E204)*$C204+INDIRECT("hf"&amp;$F204)*$D204)/($C204+$D204)</f>
        <v>0</v>
      </c>
      <c r="HG204">
        <f t="shared" ref="HG204:HG228" ca="1" si="1257">(INDIRECT("hg"&amp;$E204)*$C204+INDIRECT("hg"&amp;$F204)*$D204)/($C204+$D204)</f>
        <v>0</v>
      </c>
      <c r="HH204">
        <f t="shared" ref="HH204:HH228" ca="1" si="1258">(INDIRECT("hh"&amp;$E204)*$C204+INDIRECT("hh"&amp;$F204)*$D204)/($C204+$D204)</f>
        <v>0</v>
      </c>
      <c r="HI204">
        <f t="shared" ref="HI204:HI228" ca="1" si="1259">(INDIRECT("hi"&amp;$E204)*$C204+INDIRECT("hi"&amp;$F204)*$D204)/($C204+$D204)</f>
        <v>0</v>
      </c>
    </row>
    <row r="205" spans="2:217" x14ac:dyDescent="0.2">
      <c r="B205" s="2">
        <v>45414</v>
      </c>
      <c r="C205">
        <v>1</v>
      </c>
      <c r="D205">
        <v>1</v>
      </c>
      <c r="E205">
        <v>5</v>
      </c>
      <c r="F205">
        <v>18</v>
      </c>
      <c r="G205" s="5">
        <v>2014</v>
      </c>
      <c r="H205">
        <f ca="1">(INDIRECT("h"&amp;$E205)*$C205+INDIRECT("h"&amp;$F205)*$D205)/($C205+$D205)</f>
        <v>8</v>
      </c>
      <c r="I205">
        <f ca="1">(INDIRECT("i"&amp;$E205)*$C205+INDIRECT("i"&amp;$F205)*$D205)/($C205+$D205)</f>
        <v>12</v>
      </c>
      <c r="J205">
        <f t="shared" ca="1" si="1052"/>
        <v>7.7228124999999945</v>
      </c>
      <c r="K205">
        <f t="shared" ca="1" si="1053"/>
        <v>-3.5636092805177597</v>
      </c>
      <c r="L205">
        <f t="shared" ca="1" si="1054"/>
        <v>7.7228124999999945</v>
      </c>
      <c r="M205">
        <f t="shared" ca="1" si="1055"/>
        <v>0</v>
      </c>
      <c r="N205">
        <f t="shared" ca="1" si="1056"/>
        <v>0.50942295693909101</v>
      </c>
      <c r="O205">
        <f t="shared" ca="1" si="1057"/>
        <v>250.1029999999995</v>
      </c>
      <c r="P205">
        <f t="shared" ca="1" si="1058"/>
        <v>236.999</v>
      </c>
      <c r="Q205">
        <f t="shared" ca="1" si="1059"/>
        <v>250.00927241599999</v>
      </c>
      <c r="R205">
        <f t="shared" ca="1" si="1060"/>
        <v>57</v>
      </c>
      <c r="S205">
        <f t="shared" ca="1" si="1061"/>
        <v>0</v>
      </c>
      <c r="T205">
        <f t="shared" ca="1" si="1062"/>
        <v>0.34415090628147904</v>
      </c>
      <c r="U205">
        <f t="shared" ca="1" si="1063"/>
        <v>-1</v>
      </c>
      <c r="V205">
        <f t="shared" ca="1" si="1064"/>
        <v>1</v>
      </c>
      <c r="W205">
        <f t="shared" ca="1" si="1065"/>
        <v>0.34415090628147904</v>
      </c>
      <c r="X205">
        <f t="shared" ca="1" si="1066"/>
        <v>1.54395604395604</v>
      </c>
      <c r="Y205">
        <f t="shared" ca="1" si="1067"/>
        <v>2.357142857142855</v>
      </c>
      <c r="Z205">
        <f t="shared" ca="1" si="1068"/>
        <v>3.0274725274725198</v>
      </c>
      <c r="AA205">
        <f t="shared" ca="1" si="1069"/>
        <v>5.0665224124361483</v>
      </c>
      <c r="AB205">
        <f t="shared" ca="1" si="1070"/>
        <v>-0.23109286824699249</v>
      </c>
      <c r="AC205">
        <f t="shared" ca="1" si="1071"/>
        <v>-0.39784751353839592</v>
      </c>
      <c r="AD205">
        <f t="shared" ca="1" si="1072"/>
        <v>-2.5579678536091848</v>
      </c>
      <c r="AE205">
        <f t="shared" ca="1" si="1073"/>
        <v>-0.38587461713253557</v>
      </c>
      <c r="AF205">
        <f t="shared" ca="1" si="1074"/>
        <v>-3.3089344878628251</v>
      </c>
      <c r="AG205">
        <f t="shared" ca="1" si="1075"/>
        <v>7.9162389216664258E-6</v>
      </c>
      <c r="AH205">
        <f t="shared" ca="1" si="1076"/>
        <v>-1.893933652271715</v>
      </c>
      <c r="AI205">
        <f t="shared" ca="1" si="1077"/>
        <v>1.5624989300007549E-6</v>
      </c>
      <c r="AJ205">
        <f t="shared" ca="1" si="1078"/>
        <v>593.88114424144555</v>
      </c>
      <c r="AK205">
        <f t="shared" ca="1" si="1079"/>
        <v>17.886751345948099</v>
      </c>
      <c r="AL205">
        <f t="shared" ca="1" si="1080"/>
        <v>17.8251780685091</v>
      </c>
      <c r="AM205">
        <f t="shared" ca="1" si="1081"/>
        <v>6.9826763596855006</v>
      </c>
      <c r="AN205">
        <f t="shared" ca="1" si="1082"/>
        <v>9.4983968427943992</v>
      </c>
      <c r="AO205">
        <f t="shared" ca="1" si="1083"/>
        <v>8.5652475842498497</v>
      </c>
      <c r="AP205">
        <f t="shared" ca="1" si="1084"/>
        <v>2.2236067977499698</v>
      </c>
      <c r="AQ205">
        <f t="shared" ca="1" si="1085"/>
        <v>1.2993033988749845</v>
      </c>
      <c r="AR205">
        <f t="shared" ca="1" si="1086"/>
        <v>1.2993033988749845</v>
      </c>
      <c r="AS205">
        <f t="shared" ca="1" si="1087"/>
        <v>0.77135254915623697</v>
      </c>
      <c r="AT205">
        <f t="shared" ca="1" si="1088"/>
        <v>0.77135254915623697</v>
      </c>
      <c r="AU205">
        <f t="shared" ca="1" si="1089"/>
        <v>0.44817627457812065</v>
      </c>
      <c r="AV205">
        <f t="shared" ca="1" si="1090"/>
        <v>0.44817627457812065</v>
      </c>
      <c r="AW205">
        <f t="shared" ca="1" si="1091"/>
        <v>3.999999999999998E-2</v>
      </c>
      <c r="AX205">
        <f t="shared" ca="1" si="1092"/>
        <v>47617.436199137592</v>
      </c>
      <c r="AY205">
        <f t="shared" ca="1" si="1093"/>
        <v>1.7949018988503969</v>
      </c>
      <c r="AZ205">
        <f t="shared" ca="1" si="1094"/>
        <v>7.2120959562797644</v>
      </c>
      <c r="BA205">
        <f t="shared" ca="1" si="1095"/>
        <v>6.5011701934860149</v>
      </c>
      <c r="BB205">
        <f t="shared" ca="1" si="1096"/>
        <v>97.260984138065453</v>
      </c>
      <c r="BC205">
        <f t="shared" ca="1" si="1097"/>
        <v>29.689381850270301</v>
      </c>
      <c r="BD205">
        <f t="shared" ca="1" si="1098"/>
        <v>0</v>
      </c>
      <c r="BE205">
        <f t="shared" ca="1" si="1099"/>
        <v>0</v>
      </c>
      <c r="BF205">
        <f t="shared" ca="1" si="1100"/>
        <v>0</v>
      </c>
      <c r="BG205">
        <f t="shared" ca="1" si="1101"/>
        <v>0</v>
      </c>
      <c r="BH205">
        <f t="shared" ca="1" si="1102"/>
        <v>4.2355262349845999</v>
      </c>
      <c r="BI205">
        <f t="shared" ca="1" si="1103"/>
        <v>0</v>
      </c>
      <c r="BJ205">
        <f t="shared" ca="1" si="1104"/>
        <v>0</v>
      </c>
      <c r="BK205">
        <f t="shared" ca="1" si="1105"/>
        <v>0</v>
      </c>
      <c r="BL205">
        <f t="shared" ca="1" si="1106"/>
        <v>0</v>
      </c>
      <c r="BM205">
        <f t="shared" ca="1" si="1107"/>
        <v>24.73966463230235</v>
      </c>
      <c r="BN205">
        <f t="shared" ca="1" si="1108"/>
        <v>14.78035846962575</v>
      </c>
      <c r="BO205">
        <f t="shared" ca="1" si="1109"/>
        <v>8.9501392486144447</v>
      </c>
      <c r="BP205">
        <f t="shared" ca="1" si="1110"/>
        <v>14.036031743252142</v>
      </c>
      <c r="BQ205">
        <f t="shared" ca="1" si="1111"/>
        <v>47.632493646957151</v>
      </c>
      <c r="BR205">
        <f t="shared" ca="1" si="1112"/>
        <v>5.3862242144647503</v>
      </c>
      <c r="BS205">
        <f t="shared" ca="1" si="1113"/>
        <v>0</v>
      </c>
      <c r="BT205">
        <f t="shared" ca="1" si="1114"/>
        <v>0</v>
      </c>
      <c r="BU205">
        <f t="shared" ca="1" si="1115"/>
        <v>0</v>
      </c>
      <c r="BV205">
        <f t="shared" ca="1" si="1116"/>
        <v>16.233763252799868</v>
      </c>
      <c r="BW205">
        <f t="shared" ca="1" si="1117"/>
        <v>3.2484298421579698</v>
      </c>
      <c r="BX205">
        <f t="shared" ca="1" si="1118"/>
        <v>23.93019122267</v>
      </c>
      <c r="BY205">
        <f t="shared" ca="1" si="1119"/>
        <v>0</v>
      </c>
      <c r="BZ205">
        <f t="shared" ca="1" si="1120"/>
        <v>0</v>
      </c>
      <c r="CA205">
        <f t="shared" ca="1" si="1121"/>
        <v>29.689381850270301</v>
      </c>
      <c r="CB205">
        <f t="shared" ca="1" si="1122"/>
        <v>0</v>
      </c>
      <c r="CC205">
        <f t="shared" ca="1" si="1123"/>
        <v>0</v>
      </c>
      <c r="CD205">
        <f t="shared" ca="1" si="1124"/>
        <v>0</v>
      </c>
      <c r="CE205">
        <f t="shared" ca="1" si="1125"/>
        <v>3.2484298421579698</v>
      </c>
      <c r="CF205">
        <f t="shared" ca="1" si="1126"/>
        <v>3.2484298421579698</v>
      </c>
      <c r="CG205">
        <f t="shared" ca="1" si="1127"/>
        <v>0</v>
      </c>
      <c r="CH205">
        <f t="shared" ca="1" si="1128"/>
        <v>29.47464471819255</v>
      </c>
      <c r="CI205">
        <f t="shared" ca="1" si="1129"/>
        <v>21.148465476821499</v>
      </c>
      <c r="CJ205">
        <f t="shared" ca="1" si="1130"/>
        <v>4.2355262349845999</v>
      </c>
      <c r="CK205">
        <f t="shared" ca="1" si="1131"/>
        <v>5.3862242144647503</v>
      </c>
      <c r="CL205">
        <f t="shared" ca="1" si="1132"/>
        <v>0</v>
      </c>
      <c r="CM205">
        <f t="shared" ca="1" si="1133"/>
        <v>27.64</v>
      </c>
      <c r="CN205">
        <f t="shared" ca="1" si="1134"/>
        <v>54.511350257100943</v>
      </c>
      <c r="CO205">
        <f t="shared" ca="1" si="1135"/>
        <v>0</v>
      </c>
      <c r="CP205">
        <f t="shared" ca="1" si="1136"/>
        <v>0</v>
      </c>
      <c r="CQ205">
        <f t="shared" ca="1" si="1137"/>
        <v>23.976640125262001</v>
      </c>
      <c r="CR205">
        <f t="shared" ca="1" si="1138"/>
        <v>0</v>
      </c>
      <c r="CS205">
        <f t="shared" ca="1" si="1139"/>
        <v>0</v>
      </c>
      <c r="CT205">
        <f t="shared" ca="1" si="1140"/>
        <v>0</v>
      </c>
      <c r="CU205">
        <f t="shared" ca="1" si="1141"/>
        <v>0</v>
      </c>
      <c r="CV205">
        <f t="shared" ca="1" si="1142"/>
        <v>0</v>
      </c>
      <c r="CW205">
        <f t="shared" ca="1" si="1143"/>
        <v>0</v>
      </c>
      <c r="CX205">
        <f t="shared" ca="1" si="1144"/>
        <v>17.94311179668675</v>
      </c>
      <c r="CY205">
        <f t="shared" ca="1" si="1145"/>
        <v>95.914303252550951</v>
      </c>
      <c r="CZ205">
        <f t="shared" ca="1" si="1146"/>
        <v>0</v>
      </c>
      <c r="DA205">
        <f t="shared" ca="1" si="1147"/>
        <v>0</v>
      </c>
      <c r="DB205">
        <f t="shared" ca="1" si="1148"/>
        <v>-0.44309405706727101</v>
      </c>
      <c r="DC205">
        <f t="shared" ca="1" si="1149"/>
        <v>-3.1655170934114349</v>
      </c>
      <c r="DD205">
        <f t="shared" ca="1" si="1150"/>
        <v>0</v>
      </c>
      <c r="DE205">
        <f t="shared" ca="1" si="1151"/>
        <v>-2.56360634763164</v>
      </c>
      <c r="DF205">
        <f t="shared" ca="1" si="1152"/>
        <v>-5.8350347222221997</v>
      </c>
      <c r="DG205">
        <f t="shared" ca="1" si="1153"/>
        <v>-5.32371769888511</v>
      </c>
      <c r="DH205">
        <f t="shared" ca="1" si="1154"/>
        <v>0</v>
      </c>
      <c r="DI205">
        <f t="shared" ca="1" si="1155"/>
        <v>0.54545454545454541</v>
      </c>
      <c r="DJ205">
        <f t="shared" ca="1" si="1156"/>
        <v>10</v>
      </c>
      <c r="DK205">
        <f t="shared" ca="1" si="1157"/>
        <v>3</v>
      </c>
      <c r="DL205">
        <f t="shared" ca="1" si="1158"/>
        <v>1</v>
      </c>
      <c r="DM205">
        <f t="shared" ca="1" si="1159"/>
        <v>0</v>
      </c>
      <c r="DN205">
        <f t="shared" ca="1" si="1160"/>
        <v>0</v>
      </c>
      <c r="DO205">
        <f t="shared" ca="1" si="1161"/>
        <v>0</v>
      </c>
      <c r="DP205">
        <f t="shared" ca="1" si="1162"/>
        <v>1</v>
      </c>
      <c r="DQ205">
        <f t="shared" ca="1" si="1163"/>
        <v>0</v>
      </c>
      <c r="DR205">
        <f t="shared" ca="1" si="1164"/>
        <v>1</v>
      </c>
      <c r="DS205">
        <f t="shared" ca="1" si="1165"/>
        <v>0</v>
      </c>
      <c r="DT205">
        <f t="shared" ca="1" si="1166"/>
        <v>1</v>
      </c>
      <c r="DU205">
        <f t="shared" ca="1" si="1167"/>
        <v>2</v>
      </c>
      <c r="DV205">
        <f t="shared" ca="1" si="1168"/>
        <v>3.5</v>
      </c>
      <c r="DW205">
        <f t="shared" ca="1" si="1169"/>
        <v>0</v>
      </c>
      <c r="DX205">
        <f t="shared" ca="1" si="1170"/>
        <v>0</v>
      </c>
      <c r="DY205">
        <f t="shared" ca="1" si="1171"/>
        <v>0</v>
      </c>
      <c r="DZ205">
        <f t="shared" ca="1" si="1172"/>
        <v>1</v>
      </c>
      <c r="EA205">
        <f t="shared" ca="1" si="1173"/>
        <v>-1.99589999999999</v>
      </c>
      <c r="EB205">
        <f t="shared" ca="1" si="1174"/>
        <v>38.91009999999995</v>
      </c>
      <c r="EC205">
        <f t="shared" ca="1" si="1175"/>
        <v>0</v>
      </c>
      <c r="ED205">
        <f t="shared" ca="1" si="1176"/>
        <v>0</v>
      </c>
      <c r="EE205">
        <f t="shared" ca="1" si="1177"/>
        <v>0</v>
      </c>
      <c r="EF205">
        <f t="shared" ca="1" si="1178"/>
        <v>0</v>
      </c>
      <c r="EG205">
        <f t="shared" ca="1" si="1179"/>
        <v>0</v>
      </c>
      <c r="EH205">
        <f t="shared" ca="1" si="1180"/>
        <v>0</v>
      </c>
      <c r="EI205">
        <f t="shared" ca="1" si="1181"/>
        <v>0</v>
      </c>
      <c r="EJ205">
        <f t="shared" ca="1" si="1182"/>
        <v>0</v>
      </c>
      <c r="EK205">
        <f t="shared" ca="1" si="1183"/>
        <v>0</v>
      </c>
      <c r="EL205">
        <f t="shared" ca="1" si="1184"/>
        <v>0</v>
      </c>
      <c r="EM205">
        <f t="shared" ca="1" si="1185"/>
        <v>0</v>
      </c>
      <c r="EN205">
        <f t="shared" ca="1" si="1186"/>
        <v>0</v>
      </c>
      <c r="EO205">
        <f t="shared" ca="1" si="1187"/>
        <v>0</v>
      </c>
      <c r="EP205">
        <f t="shared" ca="1" si="1188"/>
        <v>0</v>
      </c>
      <c r="EQ205">
        <f t="shared" ca="1" si="1189"/>
        <v>0</v>
      </c>
      <c r="ER205">
        <f t="shared" ca="1" si="1190"/>
        <v>0</v>
      </c>
      <c r="ES205">
        <f t="shared" ca="1" si="1191"/>
        <v>0</v>
      </c>
      <c r="ET205">
        <f t="shared" ca="1" si="1192"/>
        <v>0</v>
      </c>
      <c r="EU205">
        <f t="shared" ca="1" si="1193"/>
        <v>0</v>
      </c>
      <c r="EV205">
        <f t="shared" ca="1" si="1194"/>
        <v>0</v>
      </c>
      <c r="EW205">
        <f t="shared" ca="1" si="1195"/>
        <v>0</v>
      </c>
      <c r="EX205">
        <f t="shared" ca="1" si="1196"/>
        <v>0</v>
      </c>
      <c r="EY205">
        <f t="shared" ca="1" si="1197"/>
        <v>0</v>
      </c>
      <c r="EZ205">
        <f t="shared" ca="1" si="1198"/>
        <v>0</v>
      </c>
      <c r="FA205">
        <f t="shared" ca="1" si="1199"/>
        <v>0</v>
      </c>
      <c r="FB205">
        <f t="shared" ca="1" si="1200"/>
        <v>0</v>
      </c>
      <c r="FC205">
        <f t="shared" ca="1" si="1201"/>
        <v>0</v>
      </c>
      <c r="FD205">
        <f t="shared" ca="1" si="1202"/>
        <v>0</v>
      </c>
      <c r="FE205">
        <f t="shared" ca="1" si="1203"/>
        <v>0</v>
      </c>
      <c r="FF205">
        <f t="shared" ca="1" si="1204"/>
        <v>0</v>
      </c>
      <c r="FG205">
        <f t="shared" ca="1" si="1205"/>
        <v>0</v>
      </c>
      <c r="FH205">
        <f t="shared" ca="1" si="1206"/>
        <v>0</v>
      </c>
      <c r="FI205">
        <f t="shared" ca="1" si="1207"/>
        <v>0</v>
      </c>
      <c r="FJ205">
        <f t="shared" ca="1" si="1208"/>
        <v>0</v>
      </c>
      <c r="FK205">
        <f t="shared" ca="1" si="1209"/>
        <v>1</v>
      </c>
      <c r="FL205">
        <f t="shared" ca="1" si="1210"/>
        <v>0</v>
      </c>
      <c r="FM205">
        <f t="shared" ca="1" si="1211"/>
        <v>0.5</v>
      </c>
      <c r="FN205">
        <f t="shared" ca="1" si="1212"/>
        <v>0</v>
      </c>
      <c r="FO205">
        <f t="shared" ca="1" si="1213"/>
        <v>0</v>
      </c>
      <c r="FP205">
        <f t="shared" ca="1" si="1214"/>
        <v>0</v>
      </c>
      <c r="FQ205">
        <f t="shared" ca="1" si="1215"/>
        <v>0</v>
      </c>
      <c r="FR205">
        <f t="shared" ca="1" si="1216"/>
        <v>0</v>
      </c>
      <c r="FS205">
        <f t="shared" ca="1" si="1217"/>
        <v>0</v>
      </c>
      <c r="FT205">
        <f t="shared" ca="1" si="1218"/>
        <v>0</v>
      </c>
      <c r="FU205">
        <f t="shared" ca="1" si="1219"/>
        <v>1</v>
      </c>
      <c r="FV205">
        <f t="shared" ca="1" si="1220"/>
        <v>0</v>
      </c>
      <c r="FW205">
        <f t="shared" ca="1" si="1221"/>
        <v>0</v>
      </c>
      <c r="FX205">
        <f t="shared" ca="1" si="1222"/>
        <v>0</v>
      </c>
      <c r="FY205">
        <f t="shared" ca="1" si="1223"/>
        <v>0</v>
      </c>
      <c r="FZ205">
        <f t="shared" ca="1" si="1224"/>
        <v>0</v>
      </c>
      <c r="GA205">
        <f t="shared" ca="1" si="1225"/>
        <v>0</v>
      </c>
      <c r="GB205">
        <f t="shared" ca="1" si="1226"/>
        <v>0</v>
      </c>
      <c r="GC205">
        <f t="shared" ca="1" si="1227"/>
        <v>0</v>
      </c>
      <c r="GD205">
        <f t="shared" ca="1" si="1228"/>
        <v>0</v>
      </c>
      <c r="GE205">
        <f t="shared" ca="1" si="1229"/>
        <v>0</v>
      </c>
      <c r="GF205">
        <f t="shared" ca="1" si="1230"/>
        <v>0</v>
      </c>
      <c r="GG205">
        <f t="shared" ca="1" si="1231"/>
        <v>0</v>
      </c>
      <c r="GH205">
        <f t="shared" ca="1" si="1232"/>
        <v>0</v>
      </c>
      <c r="GI205">
        <f t="shared" ca="1" si="1233"/>
        <v>0</v>
      </c>
      <c r="GJ205">
        <f t="shared" ca="1" si="1234"/>
        <v>0</v>
      </c>
      <c r="GK205">
        <f t="shared" ca="1" si="1235"/>
        <v>0</v>
      </c>
      <c r="GL205">
        <f t="shared" ca="1" si="1236"/>
        <v>0</v>
      </c>
      <c r="GM205">
        <f t="shared" ca="1" si="1237"/>
        <v>0</v>
      </c>
      <c r="GN205">
        <f t="shared" ca="1" si="1238"/>
        <v>0</v>
      </c>
      <c r="GO205">
        <f t="shared" ca="1" si="1239"/>
        <v>0</v>
      </c>
      <c r="GP205">
        <f t="shared" ca="1" si="1240"/>
        <v>0</v>
      </c>
      <c r="GQ205">
        <f t="shared" ca="1" si="1241"/>
        <v>0</v>
      </c>
      <c r="GR205">
        <f t="shared" ca="1" si="1242"/>
        <v>0</v>
      </c>
      <c r="GS205">
        <f t="shared" ca="1" si="1243"/>
        <v>0</v>
      </c>
      <c r="GT205">
        <f t="shared" ca="1" si="1244"/>
        <v>0</v>
      </c>
      <c r="GU205">
        <f t="shared" ca="1" si="1245"/>
        <v>0</v>
      </c>
      <c r="GV205">
        <f t="shared" ca="1" si="1246"/>
        <v>0</v>
      </c>
      <c r="GW205">
        <f t="shared" ca="1" si="1247"/>
        <v>0</v>
      </c>
      <c r="GX205">
        <f t="shared" ca="1" si="1248"/>
        <v>0</v>
      </c>
      <c r="GY205">
        <f t="shared" ca="1" si="1249"/>
        <v>1</v>
      </c>
      <c r="GZ205">
        <f t="shared" ca="1" si="1250"/>
        <v>0</v>
      </c>
      <c r="HA205">
        <f t="shared" ca="1" si="1251"/>
        <v>0</v>
      </c>
      <c r="HB205">
        <f t="shared" ca="1" si="1252"/>
        <v>0</v>
      </c>
      <c r="HC205">
        <f t="shared" ca="1" si="1253"/>
        <v>0</v>
      </c>
      <c r="HD205">
        <f t="shared" ca="1" si="1254"/>
        <v>0</v>
      </c>
      <c r="HE205">
        <f t="shared" ca="1" si="1255"/>
        <v>0</v>
      </c>
      <c r="HF205">
        <f t="shared" ca="1" si="1256"/>
        <v>0</v>
      </c>
      <c r="HG205">
        <f t="shared" ca="1" si="1257"/>
        <v>0</v>
      </c>
      <c r="HH205">
        <f t="shared" ca="1" si="1258"/>
        <v>0</v>
      </c>
      <c r="HI205">
        <f t="shared" ca="1" si="1259"/>
        <v>0</v>
      </c>
    </row>
    <row r="206" spans="2:217" x14ac:dyDescent="0.2">
      <c r="B206" s="2">
        <v>45414</v>
      </c>
      <c r="C206">
        <v>1</v>
      </c>
      <c r="D206">
        <v>1</v>
      </c>
      <c r="E206">
        <v>5</v>
      </c>
      <c r="F206">
        <v>23</v>
      </c>
      <c r="G206" s="5">
        <v>1774</v>
      </c>
      <c r="H206">
        <f t="shared" ref="H206:H269" ca="1" si="1260">(INDIRECT("h"&amp;$E206)*$C206+INDIRECT("h"&amp;$F206)*$D206)/($C206+$D206)</f>
        <v>6.5</v>
      </c>
      <c r="I206">
        <f t="shared" ref="I206:I269" ca="1" si="1261">(INDIRECT("i"&amp;$E206)*$C206+INDIRECT("i"&amp;$F206)*$D206)/($C206+$D206)</f>
        <v>13</v>
      </c>
      <c r="J206">
        <f t="shared" ca="1" si="1052"/>
        <v>7.5210995370370348</v>
      </c>
      <c r="K206">
        <f t="shared" ca="1" si="1053"/>
        <v>-3.5756799768518501</v>
      </c>
      <c r="L206">
        <f t="shared" ca="1" si="1054"/>
        <v>7.5210995370370348</v>
      </c>
      <c r="M206">
        <f t="shared" ca="1" si="1055"/>
        <v>0</v>
      </c>
      <c r="N206">
        <f t="shared" ca="1" si="1056"/>
        <v>0.49117260973750648</v>
      </c>
      <c r="O206">
        <f t="shared" ca="1" si="1057"/>
        <v>240.0859999999995</v>
      </c>
      <c r="P206">
        <f t="shared" ca="1" si="1058"/>
        <v>226.982</v>
      </c>
      <c r="Q206">
        <f t="shared" ca="1" si="1059"/>
        <v>240.006729726</v>
      </c>
      <c r="R206">
        <f t="shared" ca="1" si="1060"/>
        <v>54</v>
      </c>
      <c r="S206">
        <f t="shared" ca="1" si="1061"/>
        <v>0</v>
      </c>
      <c r="T206">
        <f t="shared" ca="1" si="1062"/>
        <v>0.34415090525752801</v>
      </c>
      <c r="U206">
        <f t="shared" ca="1" si="1063"/>
        <v>-1</v>
      </c>
      <c r="V206">
        <f t="shared" ca="1" si="1064"/>
        <v>1</v>
      </c>
      <c r="W206">
        <f t="shared" ca="1" si="1065"/>
        <v>0.34415090525752801</v>
      </c>
      <c r="X206">
        <f t="shared" ca="1" si="1066"/>
        <v>1.792207792207785</v>
      </c>
      <c r="Y206">
        <f t="shared" ca="1" si="1067"/>
        <v>2.5844155844155798</v>
      </c>
      <c r="Z206">
        <f t="shared" ca="1" si="1068"/>
        <v>3.1428571428571397</v>
      </c>
      <c r="AA206">
        <f t="shared" ca="1" si="1069"/>
        <v>-8.8916698473048997E-16</v>
      </c>
      <c r="AB206">
        <f t="shared" ca="1" si="1070"/>
        <v>-0.24549520383290099</v>
      </c>
      <c r="AC206">
        <f t="shared" ca="1" si="1071"/>
        <v>-0.39784751353839609</v>
      </c>
      <c r="AD206">
        <f t="shared" ca="1" si="1072"/>
        <v>-2.5584853257880402</v>
      </c>
      <c r="AE206">
        <f t="shared" ca="1" si="1073"/>
        <v>-0.38587461713253557</v>
      </c>
      <c r="AF206">
        <f t="shared" ca="1" si="1074"/>
        <v>-3.3089431289456401</v>
      </c>
      <c r="AG206">
        <f t="shared" ca="1" si="1075"/>
        <v>-1.4315157094762151E-16</v>
      </c>
      <c r="AH206">
        <f t="shared" ca="1" si="1076"/>
        <v>-1.8939346974928402</v>
      </c>
      <c r="AI206">
        <f t="shared" ca="1" si="1077"/>
        <v>2.4199983412011851E-6</v>
      </c>
      <c r="AJ206">
        <f t="shared" ca="1" si="1078"/>
        <v>446.86520890591999</v>
      </c>
      <c r="AK206">
        <f t="shared" ca="1" si="1079"/>
        <v>17.335604198162152</v>
      </c>
      <c r="AL206">
        <f t="shared" ca="1" si="1080"/>
        <v>17.279302213741047</v>
      </c>
      <c r="AM206">
        <f t="shared" ca="1" si="1081"/>
        <v>6.4368005049174348</v>
      </c>
      <c r="AN206">
        <f t="shared" ca="1" si="1082"/>
        <v>8.9299389462052261</v>
      </c>
      <c r="AO206">
        <f t="shared" ca="1" si="1083"/>
        <v>8.1443717294817795</v>
      </c>
      <c r="AP206">
        <f t="shared" ca="1" si="1084"/>
        <v>1.8027309429819049</v>
      </c>
      <c r="AQ206">
        <f t="shared" ca="1" si="1085"/>
        <v>0.95239650779893448</v>
      </c>
      <c r="AR206">
        <f t="shared" ca="1" si="1086"/>
        <v>0.95239650779893448</v>
      </c>
      <c r="AS206">
        <f t="shared" ca="1" si="1087"/>
        <v>0.49841462177220752</v>
      </c>
      <c r="AT206">
        <f t="shared" ca="1" si="1088"/>
        <v>0.49841462177220752</v>
      </c>
      <c r="AU206">
        <f t="shared" ca="1" si="1089"/>
        <v>0.23358231088610365</v>
      </c>
      <c r="AV206">
        <f t="shared" ca="1" si="1090"/>
        <v>0.23358231088610365</v>
      </c>
      <c r="AW206">
        <f t="shared" ca="1" si="1091"/>
        <v>0.19999999999999998</v>
      </c>
      <c r="AX206">
        <f t="shared" ca="1" si="1092"/>
        <v>12650.315461093594</v>
      </c>
      <c r="AY206">
        <f t="shared" ca="1" si="1093"/>
        <v>1.5150904358716419</v>
      </c>
      <c r="AZ206">
        <f t="shared" ca="1" si="1094"/>
        <v>7.6095471816690452</v>
      </c>
      <c r="BA206">
        <f t="shared" ca="1" si="1095"/>
        <v>6.9390786487622549</v>
      </c>
      <c r="BB206">
        <f t="shared" ca="1" si="1096"/>
        <v>91.659395544149447</v>
      </c>
      <c r="BC206">
        <f t="shared" ca="1" si="1097"/>
        <v>32.057813327170351</v>
      </c>
      <c r="BD206">
        <f t="shared" ca="1" si="1098"/>
        <v>2.8747559166419498</v>
      </c>
      <c r="BE206">
        <f t="shared" ca="1" si="1099"/>
        <v>0</v>
      </c>
      <c r="BF206">
        <f t="shared" ca="1" si="1100"/>
        <v>0</v>
      </c>
      <c r="BG206">
        <f t="shared" ca="1" si="1101"/>
        <v>0</v>
      </c>
      <c r="BH206">
        <f t="shared" ca="1" si="1102"/>
        <v>4.2355262349845999</v>
      </c>
      <c r="BI206">
        <f t="shared" ca="1" si="1103"/>
        <v>0</v>
      </c>
      <c r="BJ206">
        <f t="shared" ca="1" si="1104"/>
        <v>0</v>
      </c>
      <c r="BK206">
        <f t="shared" ca="1" si="1105"/>
        <v>0</v>
      </c>
      <c r="BL206">
        <f t="shared" ca="1" si="1106"/>
        <v>0</v>
      </c>
      <c r="BM206">
        <f t="shared" ca="1" si="1107"/>
        <v>6.6124085093125</v>
      </c>
      <c r="BN206">
        <f t="shared" ca="1" si="1108"/>
        <v>18.457762316655902</v>
      </c>
      <c r="BO206">
        <f t="shared" ca="1" si="1109"/>
        <v>8.9501392486144447</v>
      </c>
      <c r="BP206">
        <f t="shared" ca="1" si="1110"/>
        <v>17.555007972693442</v>
      </c>
      <c r="BQ206">
        <f t="shared" ca="1" si="1111"/>
        <v>50.000925123857201</v>
      </c>
      <c r="BR206">
        <f t="shared" ca="1" si="1112"/>
        <v>0</v>
      </c>
      <c r="BS206">
        <f t="shared" ca="1" si="1113"/>
        <v>0</v>
      </c>
      <c r="BT206">
        <f t="shared" ca="1" si="1114"/>
        <v>0</v>
      </c>
      <c r="BU206">
        <f t="shared" ca="1" si="1115"/>
        <v>0</v>
      </c>
      <c r="BV206">
        <f t="shared" ca="1" si="1116"/>
        <v>16.233763252799868</v>
      </c>
      <c r="BW206">
        <f t="shared" ca="1" si="1117"/>
        <v>6.7674060715992592</v>
      </c>
      <c r="BX206">
        <f t="shared" ca="1" si="1118"/>
        <v>14.86656316117505</v>
      </c>
      <c r="BY206">
        <f t="shared" ca="1" si="1119"/>
        <v>0</v>
      </c>
      <c r="BZ206">
        <f t="shared" ca="1" si="1120"/>
        <v>2.8747559166419498</v>
      </c>
      <c r="CA206">
        <f t="shared" ca="1" si="1121"/>
        <v>32.057813327170351</v>
      </c>
      <c r="CB206">
        <f t="shared" ca="1" si="1122"/>
        <v>0</v>
      </c>
      <c r="CC206">
        <f t="shared" ca="1" si="1123"/>
        <v>2.8747559166419498</v>
      </c>
      <c r="CD206">
        <f t="shared" ca="1" si="1124"/>
        <v>0</v>
      </c>
      <c r="CE206">
        <f t="shared" ca="1" si="1125"/>
        <v>6.7674060715992592</v>
      </c>
      <c r="CF206">
        <f t="shared" ca="1" si="1126"/>
        <v>3.2484298421579698</v>
      </c>
      <c r="CG206">
        <f t="shared" ca="1" si="1127"/>
        <v>0</v>
      </c>
      <c r="CH206">
        <f t="shared" ca="1" si="1128"/>
        <v>29.47464471819255</v>
      </c>
      <c r="CI206">
        <f t="shared" ca="1" si="1129"/>
        <v>12.08483741532655</v>
      </c>
      <c r="CJ206">
        <f t="shared" ca="1" si="1130"/>
        <v>4.2355262349845999</v>
      </c>
      <c r="CK206">
        <f t="shared" ca="1" si="1131"/>
        <v>0</v>
      </c>
      <c r="CL206">
        <f t="shared" ca="1" si="1132"/>
        <v>0</v>
      </c>
      <c r="CM206">
        <f t="shared" ca="1" si="1133"/>
        <v>32.254999999999995</v>
      </c>
      <c r="CN206">
        <f t="shared" ca="1" si="1134"/>
        <v>46.455230127224453</v>
      </c>
      <c r="CO206">
        <f t="shared" ca="1" si="1135"/>
        <v>0</v>
      </c>
      <c r="CP206">
        <f t="shared" ca="1" si="1136"/>
        <v>0</v>
      </c>
      <c r="CQ206">
        <f t="shared" ca="1" si="1137"/>
        <v>23.976640125262001</v>
      </c>
      <c r="CR206">
        <f t="shared" ca="1" si="1138"/>
        <v>0</v>
      </c>
      <c r="CS206">
        <f t="shared" ca="1" si="1139"/>
        <v>0</v>
      </c>
      <c r="CT206">
        <f t="shared" ca="1" si="1140"/>
        <v>0</v>
      </c>
      <c r="CU206">
        <f t="shared" ca="1" si="1141"/>
        <v>0</v>
      </c>
      <c r="CV206">
        <f t="shared" ca="1" si="1142"/>
        <v>0</v>
      </c>
      <c r="CW206">
        <f t="shared" ca="1" si="1143"/>
        <v>2.3684314769000201</v>
      </c>
      <c r="CX206">
        <f t="shared" ca="1" si="1144"/>
        <v>17.94311179668675</v>
      </c>
      <c r="CY206">
        <f t="shared" ca="1" si="1145"/>
        <v>95.966639798280355</v>
      </c>
      <c r="CZ206">
        <f t="shared" ca="1" si="1146"/>
        <v>0</v>
      </c>
      <c r="DA206">
        <f t="shared" ca="1" si="1147"/>
        <v>0</v>
      </c>
      <c r="DB206">
        <f t="shared" ca="1" si="1148"/>
        <v>0</v>
      </c>
      <c r="DC206">
        <f t="shared" ca="1" si="1149"/>
        <v>-3.2221873228457998</v>
      </c>
      <c r="DD206">
        <f t="shared" ca="1" si="1150"/>
        <v>-0.4478741496598635</v>
      </c>
      <c r="DE206">
        <f t="shared" ca="1" si="1151"/>
        <v>-1.9824537037037</v>
      </c>
      <c r="DF206">
        <f t="shared" ca="1" si="1152"/>
        <v>-5.8350347222221997</v>
      </c>
      <c r="DG206">
        <f t="shared" ca="1" si="1153"/>
        <v>-5.3357883952192005</v>
      </c>
      <c r="DH206">
        <f t="shared" ca="1" si="1154"/>
        <v>-1.5183015046296251</v>
      </c>
      <c r="DI206">
        <f t="shared" ca="1" si="1155"/>
        <v>0.625</v>
      </c>
      <c r="DJ206">
        <f t="shared" ca="1" si="1156"/>
        <v>9</v>
      </c>
      <c r="DK206">
        <f t="shared" ca="1" si="1157"/>
        <v>3</v>
      </c>
      <c r="DL206">
        <f t="shared" ca="1" si="1158"/>
        <v>1.5</v>
      </c>
      <c r="DM206">
        <f t="shared" ca="1" si="1159"/>
        <v>0</v>
      </c>
      <c r="DN206">
        <f t="shared" ca="1" si="1160"/>
        <v>0</v>
      </c>
      <c r="DO206">
        <f t="shared" ca="1" si="1161"/>
        <v>0</v>
      </c>
      <c r="DP206">
        <f t="shared" ca="1" si="1162"/>
        <v>0.5</v>
      </c>
      <c r="DQ206">
        <f t="shared" ca="1" si="1163"/>
        <v>0</v>
      </c>
      <c r="DR206">
        <f t="shared" ca="1" si="1164"/>
        <v>0.5</v>
      </c>
      <c r="DS206">
        <f t="shared" ca="1" si="1165"/>
        <v>0.5</v>
      </c>
      <c r="DT206">
        <f t="shared" ca="1" si="1166"/>
        <v>1</v>
      </c>
      <c r="DU206">
        <f t="shared" ca="1" si="1167"/>
        <v>2.5</v>
      </c>
      <c r="DV206">
        <f t="shared" ca="1" si="1168"/>
        <v>4.5</v>
      </c>
      <c r="DW206">
        <f t="shared" ca="1" si="1169"/>
        <v>0</v>
      </c>
      <c r="DX206">
        <f t="shared" ca="1" si="1170"/>
        <v>0</v>
      </c>
      <c r="DY206">
        <f t="shared" ca="1" si="1171"/>
        <v>0</v>
      </c>
      <c r="DZ206">
        <f t="shared" ca="1" si="1172"/>
        <v>0.5</v>
      </c>
      <c r="EA206">
        <f t="shared" ca="1" si="1173"/>
        <v>-2.5681999999999903</v>
      </c>
      <c r="EB206">
        <f t="shared" ca="1" si="1174"/>
        <v>33.433099999999953</v>
      </c>
      <c r="EC206">
        <f t="shared" ca="1" si="1175"/>
        <v>0</v>
      </c>
      <c r="ED206">
        <f t="shared" ca="1" si="1176"/>
        <v>0</v>
      </c>
      <c r="EE206">
        <f t="shared" ca="1" si="1177"/>
        <v>0</v>
      </c>
      <c r="EF206">
        <f t="shared" ca="1" si="1178"/>
        <v>0</v>
      </c>
      <c r="EG206">
        <f t="shared" ca="1" si="1179"/>
        <v>0</v>
      </c>
      <c r="EH206">
        <f t="shared" ca="1" si="1180"/>
        <v>0</v>
      </c>
      <c r="EI206">
        <f t="shared" ca="1" si="1181"/>
        <v>0</v>
      </c>
      <c r="EJ206">
        <f t="shared" ca="1" si="1182"/>
        <v>0</v>
      </c>
      <c r="EK206">
        <f t="shared" ca="1" si="1183"/>
        <v>0</v>
      </c>
      <c r="EL206">
        <f t="shared" ca="1" si="1184"/>
        <v>0</v>
      </c>
      <c r="EM206">
        <f t="shared" ca="1" si="1185"/>
        <v>0</v>
      </c>
      <c r="EN206">
        <f t="shared" ca="1" si="1186"/>
        <v>0</v>
      </c>
      <c r="EO206">
        <f t="shared" ca="1" si="1187"/>
        <v>0</v>
      </c>
      <c r="EP206">
        <f t="shared" ca="1" si="1188"/>
        <v>0</v>
      </c>
      <c r="EQ206">
        <f t="shared" ca="1" si="1189"/>
        <v>0</v>
      </c>
      <c r="ER206">
        <f t="shared" ca="1" si="1190"/>
        <v>0</v>
      </c>
      <c r="ES206">
        <f t="shared" ca="1" si="1191"/>
        <v>0</v>
      </c>
      <c r="ET206">
        <f t="shared" ca="1" si="1192"/>
        <v>0</v>
      </c>
      <c r="EU206">
        <f t="shared" ca="1" si="1193"/>
        <v>0</v>
      </c>
      <c r="EV206">
        <f t="shared" ca="1" si="1194"/>
        <v>0</v>
      </c>
      <c r="EW206">
        <f t="shared" ca="1" si="1195"/>
        <v>0</v>
      </c>
      <c r="EX206">
        <f t="shared" ca="1" si="1196"/>
        <v>0</v>
      </c>
      <c r="EY206">
        <f t="shared" ca="1" si="1197"/>
        <v>0</v>
      </c>
      <c r="EZ206">
        <f t="shared" ca="1" si="1198"/>
        <v>0</v>
      </c>
      <c r="FA206">
        <f t="shared" ca="1" si="1199"/>
        <v>0</v>
      </c>
      <c r="FB206">
        <f t="shared" ca="1" si="1200"/>
        <v>0</v>
      </c>
      <c r="FC206">
        <f t="shared" ca="1" si="1201"/>
        <v>0</v>
      </c>
      <c r="FD206">
        <f t="shared" ca="1" si="1202"/>
        <v>0</v>
      </c>
      <c r="FE206">
        <f t="shared" ca="1" si="1203"/>
        <v>0</v>
      </c>
      <c r="FF206">
        <f t="shared" ca="1" si="1204"/>
        <v>0</v>
      </c>
      <c r="FG206">
        <f t="shared" ca="1" si="1205"/>
        <v>0</v>
      </c>
      <c r="FH206">
        <f t="shared" ca="1" si="1206"/>
        <v>0</v>
      </c>
      <c r="FI206">
        <f t="shared" ca="1" si="1207"/>
        <v>0</v>
      </c>
      <c r="FJ206">
        <f t="shared" ca="1" si="1208"/>
        <v>0</v>
      </c>
      <c r="FK206">
        <f t="shared" ca="1" si="1209"/>
        <v>0.5</v>
      </c>
      <c r="FL206">
        <f t="shared" ca="1" si="1210"/>
        <v>0</v>
      </c>
      <c r="FM206">
        <f t="shared" ca="1" si="1211"/>
        <v>0</v>
      </c>
      <c r="FN206">
        <f t="shared" ca="1" si="1212"/>
        <v>0</v>
      </c>
      <c r="FO206">
        <f t="shared" ca="1" si="1213"/>
        <v>0</v>
      </c>
      <c r="FP206">
        <f t="shared" ca="1" si="1214"/>
        <v>0</v>
      </c>
      <c r="FQ206">
        <f t="shared" ca="1" si="1215"/>
        <v>0</v>
      </c>
      <c r="FR206">
        <f t="shared" ca="1" si="1216"/>
        <v>0.5</v>
      </c>
      <c r="FS206">
        <f t="shared" ca="1" si="1217"/>
        <v>0</v>
      </c>
      <c r="FT206">
        <f t="shared" ca="1" si="1218"/>
        <v>0</v>
      </c>
      <c r="FU206">
        <f t="shared" ca="1" si="1219"/>
        <v>1</v>
      </c>
      <c r="FV206">
        <f t="shared" ca="1" si="1220"/>
        <v>0</v>
      </c>
      <c r="FW206">
        <f t="shared" ca="1" si="1221"/>
        <v>0</v>
      </c>
      <c r="FX206">
        <f t="shared" ca="1" si="1222"/>
        <v>0</v>
      </c>
      <c r="FY206">
        <f t="shared" ca="1" si="1223"/>
        <v>0</v>
      </c>
      <c r="FZ206">
        <f t="shared" ca="1" si="1224"/>
        <v>0</v>
      </c>
      <c r="GA206">
        <f t="shared" ca="1" si="1225"/>
        <v>0</v>
      </c>
      <c r="GB206">
        <f t="shared" ca="1" si="1226"/>
        <v>0</v>
      </c>
      <c r="GC206">
        <f t="shared" ca="1" si="1227"/>
        <v>0</v>
      </c>
      <c r="GD206">
        <f t="shared" ca="1" si="1228"/>
        <v>0</v>
      </c>
      <c r="GE206">
        <f t="shared" ca="1" si="1229"/>
        <v>0</v>
      </c>
      <c r="GF206">
        <f t="shared" ca="1" si="1230"/>
        <v>0.5</v>
      </c>
      <c r="GG206">
        <f t="shared" ca="1" si="1231"/>
        <v>0</v>
      </c>
      <c r="GH206">
        <f t="shared" ca="1" si="1232"/>
        <v>0</v>
      </c>
      <c r="GI206">
        <f t="shared" ca="1" si="1233"/>
        <v>0</v>
      </c>
      <c r="GJ206">
        <f t="shared" ca="1" si="1234"/>
        <v>0</v>
      </c>
      <c r="GK206">
        <f t="shared" ca="1" si="1235"/>
        <v>0</v>
      </c>
      <c r="GL206">
        <f t="shared" ca="1" si="1236"/>
        <v>0</v>
      </c>
      <c r="GM206">
        <f t="shared" ca="1" si="1237"/>
        <v>0</v>
      </c>
      <c r="GN206">
        <f t="shared" ca="1" si="1238"/>
        <v>0</v>
      </c>
      <c r="GO206">
        <f t="shared" ca="1" si="1239"/>
        <v>0</v>
      </c>
      <c r="GP206">
        <f t="shared" ca="1" si="1240"/>
        <v>0</v>
      </c>
      <c r="GQ206">
        <f t="shared" ca="1" si="1241"/>
        <v>0</v>
      </c>
      <c r="GR206">
        <f t="shared" ca="1" si="1242"/>
        <v>0</v>
      </c>
      <c r="GS206">
        <f t="shared" ca="1" si="1243"/>
        <v>0</v>
      </c>
      <c r="GT206">
        <f t="shared" ca="1" si="1244"/>
        <v>0</v>
      </c>
      <c r="GU206">
        <f t="shared" ca="1" si="1245"/>
        <v>0</v>
      </c>
      <c r="GV206">
        <f t="shared" ca="1" si="1246"/>
        <v>0</v>
      </c>
      <c r="GW206">
        <f t="shared" ca="1" si="1247"/>
        <v>0</v>
      </c>
      <c r="GX206">
        <f t="shared" ca="1" si="1248"/>
        <v>0</v>
      </c>
      <c r="GY206">
        <f t="shared" ca="1" si="1249"/>
        <v>1</v>
      </c>
      <c r="GZ206">
        <f t="shared" ca="1" si="1250"/>
        <v>0</v>
      </c>
      <c r="HA206">
        <f t="shared" ca="1" si="1251"/>
        <v>0</v>
      </c>
      <c r="HB206">
        <f t="shared" ca="1" si="1252"/>
        <v>0</v>
      </c>
      <c r="HC206">
        <f t="shared" ca="1" si="1253"/>
        <v>0</v>
      </c>
      <c r="HD206">
        <f t="shared" ca="1" si="1254"/>
        <v>0</v>
      </c>
      <c r="HE206">
        <f t="shared" ca="1" si="1255"/>
        <v>0</v>
      </c>
      <c r="HF206">
        <f t="shared" ca="1" si="1256"/>
        <v>0</v>
      </c>
      <c r="HG206">
        <f t="shared" ca="1" si="1257"/>
        <v>0</v>
      </c>
      <c r="HH206">
        <f t="shared" ca="1" si="1258"/>
        <v>0</v>
      </c>
      <c r="HI206">
        <f t="shared" ca="1" si="1259"/>
        <v>0</v>
      </c>
    </row>
    <row r="207" spans="2:217" x14ac:dyDescent="0.2">
      <c r="B207" s="2">
        <v>45414</v>
      </c>
      <c r="C207">
        <v>1</v>
      </c>
      <c r="D207">
        <v>1</v>
      </c>
      <c r="E207">
        <v>5</v>
      </c>
      <c r="F207">
        <v>21</v>
      </c>
      <c r="G207" s="5">
        <v>1021</v>
      </c>
      <c r="H207">
        <f t="shared" ca="1" si="1260"/>
        <v>5</v>
      </c>
      <c r="I207">
        <f t="shared" ca="1" si="1261"/>
        <v>11</v>
      </c>
      <c r="J207">
        <f t="shared" ca="1" si="1052"/>
        <v>7.3746296296296254</v>
      </c>
      <c r="K207">
        <f t="shared" ca="1" si="1053"/>
        <v>-3.340277777777775</v>
      </c>
      <c r="L207">
        <f t="shared" ca="1" si="1054"/>
        <v>7.3746296296296254</v>
      </c>
      <c r="M207">
        <f t="shared" ca="1" si="1055"/>
        <v>0</v>
      </c>
      <c r="N207">
        <f t="shared" ca="1" si="1056"/>
        <v>0.46080500295219501</v>
      </c>
      <c r="O207">
        <f t="shared" ca="1" si="1057"/>
        <v>228.08750000000001</v>
      </c>
      <c r="P207">
        <f t="shared" ca="1" si="1058"/>
        <v>216.99950000000001</v>
      </c>
      <c r="Q207">
        <f t="shared" ca="1" si="1059"/>
        <v>227.979657852</v>
      </c>
      <c r="R207">
        <f t="shared" ca="1" si="1060"/>
        <v>46</v>
      </c>
      <c r="S207">
        <f t="shared" ca="1" si="1061"/>
        <v>0</v>
      </c>
      <c r="T207">
        <f t="shared" ca="1" si="1062"/>
        <v>0.34416217626878454</v>
      </c>
      <c r="U207">
        <f t="shared" ca="1" si="1063"/>
        <v>-1</v>
      </c>
      <c r="V207">
        <f t="shared" ca="1" si="1064"/>
        <v>1</v>
      </c>
      <c r="W207">
        <f t="shared" ca="1" si="1065"/>
        <v>0.34416217626878454</v>
      </c>
      <c r="X207">
        <f t="shared" ca="1" si="1066"/>
        <v>1.9910714285714251</v>
      </c>
      <c r="Y207">
        <f t="shared" ca="1" si="1067"/>
        <v>2.857142857142855</v>
      </c>
      <c r="Z207">
        <f t="shared" ca="1" si="1068"/>
        <v>3.3928571428571397</v>
      </c>
      <c r="AA207">
        <f t="shared" ca="1" si="1069"/>
        <v>-1.3508672638549614E-15</v>
      </c>
      <c r="AB207">
        <f t="shared" ca="1" si="1070"/>
        <v>-0.23107529312549199</v>
      </c>
      <c r="AC207">
        <f t="shared" ca="1" si="1071"/>
        <v>-0.39784751353839604</v>
      </c>
      <c r="AD207">
        <f t="shared" ca="1" si="1072"/>
        <v>-2.54538624048678</v>
      </c>
      <c r="AE207">
        <f t="shared" ca="1" si="1073"/>
        <v>-0.38587461713253557</v>
      </c>
      <c r="AF207">
        <f t="shared" ca="1" si="1074"/>
        <v>-3.30855358963833</v>
      </c>
      <c r="AG207">
        <f t="shared" ca="1" si="1075"/>
        <v>-3.4709372245683511E-17</v>
      </c>
      <c r="AH207">
        <f t="shared" ca="1" si="1076"/>
        <v>-1.8938692557061252</v>
      </c>
      <c r="AI207">
        <f t="shared" ca="1" si="1077"/>
        <v>1.124999610000135E-6</v>
      </c>
      <c r="AJ207">
        <f t="shared" ca="1" si="1078"/>
        <v>356.52843743363201</v>
      </c>
      <c r="AK207">
        <f t="shared" ca="1" si="1079"/>
        <v>14.508253928972501</v>
      </c>
      <c r="AL207">
        <f t="shared" ca="1" si="1080"/>
        <v>14.529302213741051</v>
      </c>
      <c r="AM207">
        <f t="shared" ca="1" si="1081"/>
        <v>6.0950487953812953</v>
      </c>
      <c r="AN207">
        <f t="shared" ca="1" si="1082"/>
        <v>7.4186112615457045</v>
      </c>
      <c r="AO207">
        <f t="shared" ca="1" si="1083"/>
        <v>6.7693717294817795</v>
      </c>
      <c r="AP207">
        <f t="shared" ca="1" si="1084"/>
        <v>1.835979233445765</v>
      </c>
      <c r="AQ207">
        <f t="shared" ca="1" si="1085"/>
        <v>0.69092754410692048</v>
      </c>
      <c r="AR207">
        <f t="shared" ca="1" si="1086"/>
        <v>1.0991758345707796</v>
      </c>
      <c r="AS207">
        <f t="shared" ca="1" si="1087"/>
        <v>0.33130106343683352</v>
      </c>
      <c r="AT207">
        <f t="shared" ca="1" si="1088"/>
        <v>0.6320997914355071</v>
      </c>
      <c r="AU207">
        <f t="shared" ca="1" si="1089"/>
        <v>0.14715829079541215</v>
      </c>
      <c r="AV207">
        <f t="shared" ca="1" si="1090"/>
        <v>0.32307317294874316</v>
      </c>
      <c r="AW207">
        <f t="shared" ca="1" si="1091"/>
        <v>0.53999999999999948</v>
      </c>
      <c r="AX207">
        <f t="shared" ca="1" si="1092"/>
        <v>2792.1061496202201</v>
      </c>
      <c r="AY207">
        <f t="shared" ca="1" si="1093"/>
        <v>1.4111322168707821</v>
      </c>
      <c r="AZ207">
        <f t="shared" ca="1" si="1094"/>
        <v>7.0668574113193801</v>
      </c>
      <c r="BA207">
        <f t="shared" ca="1" si="1095"/>
        <v>6.4564036949466646</v>
      </c>
      <c r="BB207">
        <f t="shared" ca="1" si="1096"/>
        <v>81.930392507068007</v>
      </c>
      <c r="BC207">
        <f t="shared" ca="1" si="1097"/>
        <v>29.689381850270301</v>
      </c>
      <c r="BD207">
        <f t="shared" ca="1" si="1098"/>
        <v>3.2484298421579698</v>
      </c>
      <c r="BE207">
        <f t="shared" ca="1" si="1099"/>
        <v>0</v>
      </c>
      <c r="BF207">
        <f t="shared" ca="1" si="1100"/>
        <v>0</v>
      </c>
      <c r="BG207">
        <f t="shared" ca="1" si="1101"/>
        <v>0</v>
      </c>
      <c r="BH207">
        <f t="shared" ca="1" si="1102"/>
        <v>4.2355262349845999</v>
      </c>
      <c r="BI207">
        <f t="shared" ca="1" si="1103"/>
        <v>0</v>
      </c>
      <c r="BJ207">
        <f t="shared" ca="1" si="1104"/>
        <v>0</v>
      </c>
      <c r="BK207">
        <f t="shared" ca="1" si="1105"/>
        <v>0</v>
      </c>
      <c r="BL207">
        <f t="shared" ca="1" si="1106"/>
        <v>5.66839293896735</v>
      </c>
      <c r="BM207">
        <f t="shared" ca="1" si="1107"/>
        <v>9.6336178631441456</v>
      </c>
      <c r="BN207">
        <f t="shared" ca="1" si="1108"/>
        <v>12.07219145999475</v>
      </c>
      <c r="BO207">
        <f t="shared" ca="1" si="1109"/>
        <v>6.1684135027659499</v>
      </c>
      <c r="BP207">
        <f t="shared" ca="1" si="1110"/>
        <v>10.484658385604341</v>
      </c>
      <c r="BQ207">
        <f t="shared" ca="1" si="1111"/>
        <v>44.890976534616698</v>
      </c>
      <c r="BR207">
        <f t="shared" ca="1" si="1112"/>
        <v>5.66839293896735</v>
      </c>
      <c r="BS207">
        <f t="shared" ca="1" si="1113"/>
        <v>0</v>
      </c>
      <c r="BT207">
        <f t="shared" ca="1" si="1114"/>
        <v>0</v>
      </c>
      <c r="BU207">
        <f t="shared" ca="1" si="1115"/>
        <v>0</v>
      </c>
      <c r="BV207">
        <f t="shared" ca="1" si="1116"/>
        <v>16.233763252799868</v>
      </c>
      <c r="BW207">
        <f t="shared" ca="1" si="1117"/>
        <v>3.2484298421579698</v>
      </c>
      <c r="BX207">
        <f t="shared" ca="1" si="1118"/>
        <v>11.1590495093477</v>
      </c>
      <c r="BY207">
        <f t="shared" ca="1" si="1119"/>
        <v>0</v>
      </c>
      <c r="BZ207">
        <f t="shared" ca="1" si="1120"/>
        <v>0</v>
      </c>
      <c r="CA207">
        <f t="shared" ca="1" si="1121"/>
        <v>29.689381850270301</v>
      </c>
      <c r="CB207">
        <f t="shared" ca="1" si="1122"/>
        <v>0</v>
      </c>
      <c r="CC207">
        <f t="shared" ca="1" si="1123"/>
        <v>0</v>
      </c>
      <c r="CD207">
        <f t="shared" ca="1" si="1124"/>
        <v>5.66839293896735</v>
      </c>
      <c r="CE207">
        <f t="shared" ca="1" si="1125"/>
        <v>3.2484298421579698</v>
      </c>
      <c r="CF207">
        <f t="shared" ca="1" si="1126"/>
        <v>3.2484298421579698</v>
      </c>
      <c r="CG207">
        <f t="shared" ca="1" si="1127"/>
        <v>0</v>
      </c>
      <c r="CH207">
        <f t="shared" ca="1" si="1128"/>
        <v>26.389975456854248</v>
      </c>
      <c r="CI207">
        <f t="shared" ca="1" si="1129"/>
        <v>8.7204759124970508</v>
      </c>
      <c r="CJ207">
        <f t="shared" ca="1" si="1130"/>
        <v>4.2355262349845999</v>
      </c>
      <c r="CK207">
        <f t="shared" ca="1" si="1131"/>
        <v>0</v>
      </c>
      <c r="CL207">
        <f t="shared" ca="1" si="1132"/>
        <v>0</v>
      </c>
      <c r="CM207">
        <f t="shared" ca="1" si="1133"/>
        <v>27.64</v>
      </c>
      <c r="CN207">
        <f t="shared" ca="1" si="1134"/>
        <v>33.675927124480054</v>
      </c>
      <c r="CO207">
        <f t="shared" ca="1" si="1135"/>
        <v>0</v>
      </c>
      <c r="CP207">
        <f t="shared" ca="1" si="1136"/>
        <v>0</v>
      </c>
      <c r="CQ207">
        <f t="shared" ca="1" si="1137"/>
        <v>26.6546973300958</v>
      </c>
      <c r="CR207">
        <f t="shared" ca="1" si="1138"/>
        <v>5.66839293896735</v>
      </c>
      <c r="CS207">
        <f t="shared" ca="1" si="1139"/>
        <v>0</v>
      </c>
      <c r="CT207">
        <f t="shared" ca="1" si="1140"/>
        <v>0</v>
      </c>
      <c r="CU207">
        <f t="shared" ca="1" si="1141"/>
        <v>0</v>
      </c>
      <c r="CV207">
        <f t="shared" ca="1" si="1142"/>
        <v>0</v>
      </c>
      <c r="CW207">
        <f t="shared" ca="1" si="1143"/>
        <v>0</v>
      </c>
      <c r="CX207">
        <f t="shared" ca="1" si="1144"/>
        <v>15.20159468434635</v>
      </c>
      <c r="CY207">
        <f t="shared" ca="1" si="1145"/>
        <v>78.582181831065697</v>
      </c>
      <c r="CZ207">
        <f t="shared" ca="1" si="1146"/>
        <v>0.25791666666666602</v>
      </c>
      <c r="DA207">
        <f t="shared" ca="1" si="1147"/>
        <v>-0.202546296296296</v>
      </c>
      <c r="DB207">
        <f t="shared" ca="1" si="1148"/>
        <v>-0.14938657407407349</v>
      </c>
      <c r="DC207">
        <f t="shared" ca="1" si="1149"/>
        <v>-2.5719923941798899</v>
      </c>
      <c r="DD207">
        <f t="shared" ca="1" si="1150"/>
        <v>0</v>
      </c>
      <c r="DE207">
        <f t="shared" ca="1" si="1151"/>
        <v>-0.48075231481481451</v>
      </c>
      <c r="DF207">
        <f t="shared" ca="1" si="1152"/>
        <v>-5.8350347222221997</v>
      </c>
      <c r="DG207">
        <f t="shared" ca="1" si="1153"/>
        <v>-5.1003861961451253</v>
      </c>
      <c r="DH207">
        <f t="shared" ca="1" si="1154"/>
        <v>0</v>
      </c>
      <c r="DI207">
        <f t="shared" ca="1" si="1155"/>
        <v>0.6</v>
      </c>
      <c r="DJ207">
        <f t="shared" ca="1" si="1156"/>
        <v>7.5</v>
      </c>
      <c r="DK207">
        <f t="shared" ca="1" si="1157"/>
        <v>3</v>
      </c>
      <c r="DL207">
        <f t="shared" ca="1" si="1158"/>
        <v>1</v>
      </c>
      <c r="DM207">
        <f t="shared" ca="1" si="1159"/>
        <v>0</v>
      </c>
      <c r="DN207">
        <f t="shared" ca="1" si="1160"/>
        <v>0</v>
      </c>
      <c r="DO207">
        <f t="shared" ca="1" si="1161"/>
        <v>0</v>
      </c>
      <c r="DP207">
        <f t="shared" ca="1" si="1162"/>
        <v>0</v>
      </c>
      <c r="DQ207">
        <f t="shared" ca="1" si="1163"/>
        <v>0.5</v>
      </c>
      <c r="DR207">
        <f t="shared" ca="1" si="1164"/>
        <v>0.5</v>
      </c>
      <c r="DS207">
        <f t="shared" ca="1" si="1165"/>
        <v>0.5</v>
      </c>
      <c r="DT207">
        <f t="shared" ca="1" si="1166"/>
        <v>1</v>
      </c>
      <c r="DU207">
        <f t="shared" ca="1" si="1167"/>
        <v>2.5</v>
      </c>
      <c r="DV207">
        <f t="shared" ca="1" si="1168"/>
        <v>3.5</v>
      </c>
      <c r="DW207">
        <f t="shared" ca="1" si="1169"/>
        <v>0</v>
      </c>
      <c r="DX207">
        <f t="shared" ca="1" si="1170"/>
        <v>0</v>
      </c>
      <c r="DY207">
        <f t="shared" ca="1" si="1171"/>
        <v>0</v>
      </c>
      <c r="DZ207">
        <f t="shared" ca="1" si="1172"/>
        <v>0.5</v>
      </c>
      <c r="EA207">
        <f t="shared" ca="1" si="1173"/>
        <v>-2.5417499999999897</v>
      </c>
      <c r="EB207">
        <f t="shared" ca="1" si="1174"/>
        <v>29.095599999999902</v>
      </c>
      <c r="EC207">
        <f t="shared" ca="1" si="1175"/>
        <v>0</v>
      </c>
      <c r="ED207">
        <f t="shared" ca="1" si="1176"/>
        <v>0</v>
      </c>
      <c r="EE207">
        <f t="shared" ca="1" si="1177"/>
        <v>0</v>
      </c>
      <c r="EF207">
        <f t="shared" ca="1" si="1178"/>
        <v>0</v>
      </c>
      <c r="EG207">
        <f t="shared" ca="1" si="1179"/>
        <v>0</v>
      </c>
      <c r="EH207">
        <f t="shared" ca="1" si="1180"/>
        <v>0</v>
      </c>
      <c r="EI207">
        <f t="shared" ca="1" si="1181"/>
        <v>0</v>
      </c>
      <c r="EJ207">
        <f t="shared" ca="1" si="1182"/>
        <v>0</v>
      </c>
      <c r="EK207">
        <f t="shared" ca="1" si="1183"/>
        <v>0</v>
      </c>
      <c r="EL207">
        <f t="shared" ca="1" si="1184"/>
        <v>0</v>
      </c>
      <c r="EM207">
        <f t="shared" ca="1" si="1185"/>
        <v>0</v>
      </c>
      <c r="EN207">
        <f t="shared" ca="1" si="1186"/>
        <v>0</v>
      </c>
      <c r="EO207">
        <f t="shared" ca="1" si="1187"/>
        <v>0</v>
      </c>
      <c r="EP207">
        <f t="shared" ca="1" si="1188"/>
        <v>0</v>
      </c>
      <c r="EQ207">
        <f t="shared" ca="1" si="1189"/>
        <v>0</v>
      </c>
      <c r="ER207">
        <f t="shared" ca="1" si="1190"/>
        <v>0</v>
      </c>
      <c r="ES207">
        <f t="shared" ca="1" si="1191"/>
        <v>0</v>
      </c>
      <c r="ET207">
        <f t="shared" ca="1" si="1192"/>
        <v>0</v>
      </c>
      <c r="EU207">
        <f t="shared" ca="1" si="1193"/>
        <v>0</v>
      </c>
      <c r="EV207">
        <f t="shared" ca="1" si="1194"/>
        <v>0</v>
      </c>
      <c r="EW207">
        <f t="shared" ca="1" si="1195"/>
        <v>0</v>
      </c>
      <c r="EX207">
        <f t="shared" ca="1" si="1196"/>
        <v>0</v>
      </c>
      <c r="EY207">
        <f t="shared" ca="1" si="1197"/>
        <v>0</v>
      </c>
      <c r="EZ207">
        <f t="shared" ca="1" si="1198"/>
        <v>0</v>
      </c>
      <c r="FA207">
        <f t="shared" ca="1" si="1199"/>
        <v>0</v>
      </c>
      <c r="FB207">
        <f t="shared" ca="1" si="1200"/>
        <v>0</v>
      </c>
      <c r="FC207">
        <f t="shared" ca="1" si="1201"/>
        <v>0</v>
      </c>
      <c r="FD207">
        <f t="shared" ca="1" si="1202"/>
        <v>0</v>
      </c>
      <c r="FE207">
        <f t="shared" ca="1" si="1203"/>
        <v>0</v>
      </c>
      <c r="FF207">
        <f t="shared" ca="1" si="1204"/>
        <v>0</v>
      </c>
      <c r="FG207">
        <f t="shared" ca="1" si="1205"/>
        <v>0</v>
      </c>
      <c r="FH207">
        <f t="shared" ca="1" si="1206"/>
        <v>0</v>
      </c>
      <c r="FI207">
        <f t="shared" ca="1" si="1207"/>
        <v>0</v>
      </c>
      <c r="FJ207">
        <f t="shared" ca="1" si="1208"/>
        <v>0</v>
      </c>
      <c r="FK207">
        <f t="shared" ca="1" si="1209"/>
        <v>0</v>
      </c>
      <c r="FL207">
        <f t="shared" ca="1" si="1210"/>
        <v>0</v>
      </c>
      <c r="FM207">
        <f t="shared" ca="1" si="1211"/>
        <v>0</v>
      </c>
      <c r="FN207">
        <f t="shared" ca="1" si="1212"/>
        <v>0</v>
      </c>
      <c r="FO207">
        <f t="shared" ca="1" si="1213"/>
        <v>0</v>
      </c>
      <c r="FP207">
        <f t="shared" ca="1" si="1214"/>
        <v>0</v>
      </c>
      <c r="FQ207">
        <f t="shared" ca="1" si="1215"/>
        <v>0</v>
      </c>
      <c r="FR207">
        <f t="shared" ca="1" si="1216"/>
        <v>0</v>
      </c>
      <c r="FS207">
        <f t="shared" ca="1" si="1217"/>
        <v>0</v>
      </c>
      <c r="FT207">
        <f t="shared" ca="1" si="1218"/>
        <v>0</v>
      </c>
      <c r="FU207">
        <f t="shared" ca="1" si="1219"/>
        <v>1</v>
      </c>
      <c r="FV207">
        <f t="shared" ca="1" si="1220"/>
        <v>0</v>
      </c>
      <c r="FW207">
        <f t="shared" ca="1" si="1221"/>
        <v>0</v>
      </c>
      <c r="FX207">
        <f t="shared" ca="1" si="1222"/>
        <v>0</v>
      </c>
      <c r="FY207">
        <f t="shared" ca="1" si="1223"/>
        <v>0</v>
      </c>
      <c r="FZ207">
        <f t="shared" ca="1" si="1224"/>
        <v>0</v>
      </c>
      <c r="GA207">
        <f t="shared" ca="1" si="1225"/>
        <v>0</v>
      </c>
      <c r="GB207">
        <f t="shared" ca="1" si="1226"/>
        <v>0</v>
      </c>
      <c r="GC207">
        <f t="shared" ca="1" si="1227"/>
        <v>0</v>
      </c>
      <c r="GD207">
        <f t="shared" ca="1" si="1228"/>
        <v>0</v>
      </c>
      <c r="GE207">
        <f t="shared" ca="1" si="1229"/>
        <v>0</v>
      </c>
      <c r="GF207">
        <f t="shared" ca="1" si="1230"/>
        <v>0</v>
      </c>
      <c r="GG207">
        <f t="shared" ca="1" si="1231"/>
        <v>0</v>
      </c>
      <c r="GH207">
        <f t="shared" ca="1" si="1232"/>
        <v>0</v>
      </c>
      <c r="GI207">
        <f t="shared" ca="1" si="1233"/>
        <v>0</v>
      </c>
      <c r="GJ207">
        <f t="shared" ca="1" si="1234"/>
        <v>0</v>
      </c>
      <c r="GK207">
        <f t="shared" ca="1" si="1235"/>
        <v>0</v>
      </c>
      <c r="GL207">
        <f t="shared" ca="1" si="1236"/>
        <v>0</v>
      </c>
      <c r="GM207">
        <f t="shared" ca="1" si="1237"/>
        <v>0</v>
      </c>
      <c r="GN207">
        <f t="shared" ca="1" si="1238"/>
        <v>0</v>
      </c>
      <c r="GO207">
        <f t="shared" ca="1" si="1239"/>
        <v>0</v>
      </c>
      <c r="GP207">
        <f t="shared" ca="1" si="1240"/>
        <v>0</v>
      </c>
      <c r="GQ207">
        <f t="shared" ca="1" si="1241"/>
        <v>0</v>
      </c>
      <c r="GR207">
        <f t="shared" ca="1" si="1242"/>
        <v>0</v>
      </c>
      <c r="GS207">
        <f t="shared" ca="1" si="1243"/>
        <v>0</v>
      </c>
      <c r="GT207">
        <f t="shared" ca="1" si="1244"/>
        <v>0</v>
      </c>
      <c r="GU207">
        <f t="shared" ca="1" si="1245"/>
        <v>0</v>
      </c>
      <c r="GV207">
        <f t="shared" ca="1" si="1246"/>
        <v>0</v>
      </c>
      <c r="GW207">
        <f t="shared" ca="1" si="1247"/>
        <v>0</v>
      </c>
      <c r="GX207">
        <f t="shared" ca="1" si="1248"/>
        <v>0</v>
      </c>
      <c r="GY207">
        <f t="shared" ca="1" si="1249"/>
        <v>1</v>
      </c>
      <c r="GZ207">
        <f t="shared" ca="1" si="1250"/>
        <v>0</v>
      </c>
      <c r="HA207">
        <f t="shared" ca="1" si="1251"/>
        <v>0</v>
      </c>
      <c r="HB207">
        <f t="shared" ca="1" si="1252"/>
        <v>0</v>
      </c>
      <c r="HC207">
        <f t="shared" ca="1" si="1253"/>
        <v>0</v>
      </c>
      <c r="HD207">
        <f t="shared" ca="1" si="1254"/>
        <v>0</v>
      </c>
      <c r="HE207">
        <f t="shared" ca="1" si="1255"/>
        <v>0</v>
      </c>
      <c r="HF207">
        <f t="shared" ca="1" si="1256"/>
        <v>0</v>
      </c>
      <c r="HG207">
        <f t="shared" ca="1" si="1257"/>
        <v>0.5</v>
      </c>
      <c r="HH207">
        <f t="shared" ca="1" si="1258"/>
        <v>0</v>
      </c>
      <c r="HI207">
        <f t="shared" ca="1" si="1259"/>
        <v>0</v>
      </c>
    </row>
    <row r="208" spans="2:217" x14ac:dyDescent="0.2">
      <c r="B208" s="2">
        <v>45414</v>
      </c>
      <c r="C208">
        <v>1</v>
      </c>
      <c r="D208">
        <v>1</v>
      </c>
      <c r="E208">
        <v>5</v>
      </c>
      <c r="F208">
        <v>12</v>
      </c>
      <c r="G208" s="5">
        <v>191</v>
      </c>
      <c r="H208">
        <f t="shared" ca="1" si="1260"/>
        <v>6</v>
      </c>
      <c r="I208">
        <f t="shared" ca="1" si="1261"/>
        <v>11.5</v>
      </c>
      <c r="J208">
        <f t="shared" ca="1" si="1052"/>
        <v>10.549016203703665</v>
      </c>
      <c r="K208">
        <f t="shared" ca="1" si="1053"/>
        <v>-3.6023726851851801</v>
      </c>
      <c r="L208">
        <f t="shared" ca="1" si="1054"/>
        <v>10.549016203703665</v>
      </c>
      <c r="M208">
        <f t="shared" ca="1" si="1055"/>
        <v>0</v>
      </c>
      <c r="N208">
        <f t="shared" ca="1" si="1056"/>
        <v>0.46727241573109901</v>
      </c>
      <c r="O208">
        <f t="shared" ca="1" si="1057"/>
        <v>234.06799999999998</v>
      </c>
      <c r="P208">
        <f t="shared" ca="1" si="1058"/>
        <v>222.47599999999949</v>
      </c>
      <c r="Q208">
        <f t="shared" ca="1" si="1059"/>
        <v>233.996736478</v>
      </c>
      <c r="R208">
        <f t="shared" ca="1" si="1060"/>
        <v>51</v>
      </c>
      <c r="S208">
        <f t="shared" ca="1" si="1061"/>
        <v>0</v>
      </c>
      <c r="T208">
        <f t="shared" ca="1" si="1062"/>
        <v>0.34415157592892553</v>
      </c>
      <c r="U208">
        <f t="shared" ca="1" si="1063"/>
        <v>-1</v>
      </c>
      <c r="V208">
        <f t="shared" ca="1" si="1064"/>
        <v>1</v>
      </c>
      <c r="W208">
        <f t="shared" ca="1" si="1065"/>
        <v>0.34415157592892553</v>
      </c>
      <c r="X208">
        <f t="shared" ca="1" si="1066"/>
        <v>1.7785714285714249</v>
      </c>
      <c r="Y208">
        <f t="shared" ca="1" si="1067"/>
        <v>2.5571428571428552</v>
      </c>
      <c r="Z208">
        <f t="shared" ca="1" si="1068"/>
        <v>3.19285714285714</v>
      </c>
      <c r="AA208">
        <f t="shared" ca="1" si="1069"/>
        <v>5.1298296606132485</v>
      </c>
      <c r="AB208">
        <f t="shared" ca="1" si="1070"/>
        <v>-0.2310791302855385</v>
      </c>
      <c r="AC208">
        <f t="shared" ca="1" si="1071"/>
        <v>-0.39784751353839609</v>
      </c>
      <c r="AD208">
        <f t="shared" ca="1" si="1072"/>
        <v>-2.5538212773545901</v>
      </c>
      <c r="AE208">
        <f t="shared" ca="1" si="1073"/>
        <v>-0.38587461713253551</v>
      </c>
      <c r="AF208">
        <f t="shared" ca="1" si="1074"/>
        <v>-3.3090181340046003</v>
      </c>
      <c r="AG208">
        <f t="shared" ca="1" si="1075"/>
        <v>4.8380892204084543E-6</v>
      </c>
      <c r="AH208">
        <f t="shared" ca="1" si="1076"/>
        <v>-1.89393108839192</v>
      </c>
      <c r="AI208">
        <f t="shared" ca="1" si="1077"/>
        <v>1.6199992737003351E-6</v>
      </c>
      <c r="AJ208">
        <f t="shared" ca="1" si="1078"/>
        <v>399.92910095896752</v>
      </c>
      <c r="AK208">
        <f t="shared" ca="1" si="1079"/>
        <v>15.73205080756885</v>
      </c>
      <c r="AL208">
        <f t="shared" ca="1" si="1080"/>
        <v>15.51416030501375</v>
      </c>
      <c r="AM208">
        <f t="shared" ca="1" si="1081"/>
        <v>6.1716585961901149</v>
      </c>
      <c r="AN208">
        <f t="shared" ca="1" si="1082"/>
        <v>8.0877132402714693</v>
      </c>
      <c r="AO208">
        <f t="shared" ca="1" si="1083"/>
        <v>7.284738702502155</v>
      </c>
      <c r="AP208">
        <f t="shared" ca="1" si="1084"/>
        <v>1.6930979160022801</v>
      </c>
      <c r="AQ208">
        <f t="shared" ca="1" si="1085"/>
        <v>0.89379451712729452</v>
      </c>
      <c r="AR208">
        <f t="shared" ca="1" si="1086"/>
        <v>0.89379451712729452</v>
      </c>
      <c r="AS208">
        <f t="shared" ca="1" si="1087"/>
        <v>0.4672208878454715</v>
      </c>
      <c r="AT208">
        <f t="shared" ca="1" si="1088"/>
        <v>0.4672208878454715</v>
      </c>
      <c r="AU208">
        <f t="shared" ca="1" si="1089"/>
        <v>0.21673848232530415</v>
      </c>
      <c r="AV208">
        <f t="shared" ca="1" si="1090"/>
        <v>0.21673848232530415</v>
      </c>
      <c r="AW208">
        <f t="shared" ca="1" si="1091"/>
        <v>0.26499999999999996</v>
      </c>
      <c r="AX208">
        <f t="shared" ca="1" si="1092"/>
        <v>4327.5175981750544</v>
      </c>
      <c r="AY208">
        <f t="shared" ca="1" si="1093"/>
        <v>1.651907540021037</v>
      </c>
      <c r="AZ208">
        <f t="shared" ca="1" si="1094"/>
        <v>7.2355542372588353</v>
      </c>
      <c r="BA208">
        <f t="shared" ca="1" si="1095"/>
        <v>6.5160917401964351</v>
      </c>
      <c r="BB208">
        <f t="shared" ca="1" si="1096"/>
        <v>85.895463823409301</v>
      </c>
      <c r="BC208">
        <f t="shared" ca="1" si="1097"/>
        <v>29.689381850270301</v>
      </c>
      <c r="BD208">
        <f t="shared" ca="1" si="1098"/>
        <v>6.1570402626809004</v>
      </c>
      <c r="BE208">
        <f t="shared" ca="1" si="1099"/>
        <v>0</v>
      </c>
      <c r="BF208">
        <f t="shared" ca="1" si="1100"/>
        <v>0</v>
      </c>
      <c r="BG208">
        <f t="shared" ca="1" si="1101"/>
        <v>0</v>
      </c>
      <c r="BH208">
        <f t="shared" ca="1" si="1102"/>
        <v>4.2355262349845999</v>
      </c>
      <c r="BI208">
        <f t="shared" ca="1" si="1103"/>
        <v>0</v>
      </c>
      <c r="BJ208">
        <f t="shared" ca="1" si="1104"/>
        <v>2.1952075238374098</v>
      </c>
      <c r="BK208">
        <f t="shared" ca="1" si="1105"/>
        <v>0</v>
      </c>
      <c r="BL208">
        <f t="shared" ca="1" si="1106"/>
        <v>0</v>
      </c>
      <c r="BM208">
        <f t="shared" ca="1" si="1107"/>
        <v>15.676036570807399</v>
      </c>
      <c r="BN208">
        <f t="shared" ca="1" si="1108"/>
        <v>9.3941342551609957</v>
      </c>
      <c r="BO208">
        <f t="shared" ca="1" si="1109"/>
        <v>8.9501392486144447</v>
      </c>
      <c r="BP208">
        <f t="shared" ca="1" si="1110"/>
        <v>8.7314640668388499</v>
      </c>
      <c r="BQ208">
        <f t="shared" ca="1" si="1111"/>
        <v>47.771563336539252</v>
      </c>
      <c r="BR208">
        <f t="shared" ca="1" si="1112"/>
        <v>0</v>
      </c>
      <c r="BS208">
        <f t="shared" ca="1" si="1113"/>
        <v>0</v>
      </c>
      <c r="BT208">
        <f t="shared" ca="1" si="1114"/>
        <v>0</v>
      </c>
      <c r="BU208">
        <f t="shared" ca="1" si="1115"/>
        <v>0</v>
      </c>
      <c r="BV208">
        <f t="shared" ca="1" si="1116"/>
        <v>16.233763252799868</v>
      </c>
      <c r="BW208">
        <f t="shared" ca="1" si="1117"/>
        <v>3.2484298421579698</v>
      </c>
      <c r="BX208">
        <f t="shared" ca="1" si="1118"/>
        <v>17.775173581697999</v>
      </c>
      <c r="BY208">
        <f t="shared" ca="1" si="1119"/>
        <v>0</v>
      </c>
      <c r="BZ208">
        <f t="shared" ca="1" si="1120"/>
        <v>0</v>
      </c>
      <c r="CA208">
        <f t="shared" ca="1" si="1121"/>
        <v>29.689381850270301</v>
      </c>
      <c r="CB208">
        <f t="shared" ca="1" si="1122"/>
        <v>2.1952075238374098</v>
      </c>
      <c r="CC208">
        <f t="shared" ca="1" si="1123"/>
        <v>0</v>
      </c>
      <c r="CD208">
        <f t="shared" ca="1" si="1124"/>
        <v>0</v>
      </c>
      <c r="CE208">
        <f t="shared" ca="1" si="1125"/>
        <v>3.2484298421579698</v>
      </c>
      <c r="CF208">
        <f t="shared" ca="1" si="1126"/>
        <v>3.2484298421579698</v>
      </c>
      <c r="CG208">
        <f t="shared" ca="1" si="1127"/>
        <v>2.9086104205229448</v>
      </c>
      <c r="CH208">
        <f t="shared" ca="1" si="1128"/>
        <v>27.418506883937248</v>
      </c>
      <c r="CI208">
        <f t="shared" ca="1" si="1129"/>
        <v>12.08483741532655</v>
      </c>
      <c r="CJ208">
        <f t="shared" ca="1" si="1130"/>
        <v>4.2355262349845999</v>
      </c>
      <c r="CK208">
        <f t="shared" ca="1" si="1131"/>
        <v>0</v>
      </c>
      <c r="CL208">
        <f t="shared" ca="1" si="1132"/>
        <v>0</v>
      </c>
      <c r="CM208">
        <f t="shared" ca="1" si="1133"/>
        <v>27.64</v>
      </c>
      <c r="CN208">
        <f t="shared" ca="1" si="1134"/>
        <v>42.970108401664149</v>
      </c>
      <c r="CO208">
        <f t="shared" ca="1" si="1135"/>
        <v>2.1952075238374098</v>
      </c>
      <c r="CP208">
        <f t="shared" ca="1" si="1136"/>
        <v>0</v>
      </c>
      <c r="CQ208">
        <f t="shared" ca="1" si="1137"/>
        <v>23.976640125262001</v>
      </c>
      <c r="CR208">
        <f t="shared" ca="1" si="1138"/>
        <v>0</v>
      </c>
      <c r="CS208">
        <f t="shared" ca="1" si="1139"/>
        <v>0</v>
      </c>
      <c r="CT208">
        <f t="shared" ca="1" si="1140"/>
        <v>0</v>
      </c>
      <c r="CU208">
        <f t="shared" ca="1" si="1141"/>
        <v>0</v>
      </c>
      <c r="CV208">
        <f t="shared" ca="1" si="1142"/>
        <v>0</v>
      </c>
      <c r="CW208">
        <f t="shared" ca="1" si="1143"/>
        <v>0</v>
      </c>
      <c r="CX208">
        <f t="shared" ca="1" si="1144"/>
        <v>15.886973962431449</v>
      </c>
      <c r="CY208">
        <f t="shared" ca="1" si="1145"/>
        <v>89.025550359032451</v>
      </c>
      <c r="CZ208">
        <f t="shared" ca="1" si="1146"/>
        <v>0</v>
      </c>
      <c r="DA208">
        <f t="shared" ca="1" si="1147"/>
        <v>0</v>
      </c>
      <c r="DB208">
        <f t="shared" ca="1" si="1148"/>
        <v>0</v>
      </c>
      <c r="DC208">
        <f t="shared" ca="1" si="1149"/>
        <v>-3.3350446428571399</v>
      </c>
      <c r="DD208">
        <f t="shared" ca="1" si="1150"/>
        <v>-0.79849537037036999</v>
      </c>
      <c r="DE208">
        <f t="shared" ca="1" si="1151"/>
        <v>-1.9444945200302299</v>
      </c>
      <c r="DF208">
        <f t="shared" ca="1" si="1152"/>
        <v>-5.8350347222221997</v>
      </c>
      <c r="DG208">
        <f t="shared" ca="1" si="1153"/>
        <v>-5.3624811035525299</v>
      </c>
      <c r="DH208">
        <f t="shared" ca="1" si="1154"/>
        <v>0</v>
      </c>
      <c r="DI208">
        <f t="shared" ca="1" si="1155"/>
        <v>0.57142857142857095</v>
      </c>
      <c r="DJ208">
        <f t="shared" ca="1" si="1156"/>
        <v>8.5</v>
      </c>
      <c r="DK208">
        <f t="shared" ca="1" si="1157"/>
        <v>3</v>
      </c>
      <c r="DL208">
        <f t="shared" ca="1" si="1158"/>
        <v>1</v>
      </c>
      <c r="DM208">
        <f t="shared" ca="1" si="1159"/>
        <v>0</v>
      </c>
      <c r="DN208">
        <f t="shared" ca="1" si="1160"/>
        <v>0</v>
      </c>
      <c r="DO208">
        <f t="shared" ca="1" si="1161"/>
        <v>0</v>
      </c>
      <c r="DP208">
        <f t="shared" ca="1" si="1162"/>
        <v>0.5</v>
      </c>
      <c r="DQ208">
        <f t="shared" ca="1" si="1163"/>
        <v>0</v>
      </c>
      <c r="DR208">
        <f t="shared" ca="1" si="1164"/>
        <v>0.5</v>
      </c>
      <c r="DS208">
        <f t="shared" ca="1" si="1165"/>
        <v>0</v>
      </c>
      <c r="DT208">
        <f t="shared" ca="1" si="1166"/>
        <v>1</v>
      </c>
      <c r="DU208">
        <f t="shared" ca="1" si="1167"/>
        <v>2.5</v>
      </c>
      <c r="DV208">
        <f t="shared" ca="1" si="1168"/>
        <v>3.5</v>
      </c>
      <c r="DW208">
        <f t="shared" ca="1" si="1169"/>
        <v>0</v>
      </c>
      <c r="DX208">
        <f t="shared" ca="1" si="1170"/>
        <v>0</v>
      </c>
      <c r="DY208">
        <f t="shared" ca="1" si="1171"/>
        <v>0</v>
      </c>
      <c r="DZ208">
        <f t="shared" ca="1" si="1172"/>
        <v>0.5</v>
      </c>
      <c r="EA208">
        <f t="shared" ca="1" si="1173"/>
        <v>-2.50294999999999</v>
      </c>
      <c r="EB208">
        <f t="shared" ca="1" si="1174"/>
        <v>30.136099999999949</v>
      </c>
      <c r="EC208">
        <f t="shared" ca="1" si="1175"/>
        <v>0</v>
      </c>
      <c r="ED208">
        <f t="shared" ca="1" si="1176"/>
        <v>0</v>
      </c>
      <c r="EE208">
        <f t="shared" ca="1" si="1177"/>
        <v>0</v>
      </c>
      <c r="EF208">
        <f t="shared" ca="1" si="1178"/>
        <v>0</v>
      </c>
      <c r="EG208">
        <f t="shared" ca="1" si="1179"/>
        <v>0</v>
      </c>
      <c r="EH208">
        <f t="shared" ca="1" si="1180"/>
        <v>0</v>
      </c>
      <c r="EI208">
        <f t="shared" ca="1" si="1181"/>
        <v>0</v>
      </c>
      <c r="EJ208">
        <f t="shared" ca="1" si="1182"/>
        <v>0</v>
      </c>
      <c r="EK208">
        <f t="shared" ca="1" si="1183"/>
        <v>0</v>
      </c>
      <c r="EL208">
        <f t="shared" ca="1" si="1184"/>
        <v>0</v>
      </c>
      <c r="EM208">
        <f t="shared" ca="1" si="1185"/>
        <v>0</v>
      </c>
      <c r="EN208">
        <f t="shared" ca="1" si="1186"/>
        <v>0</v>
      </c>
      <c r="EO208">
        <f t="shared" ca="1" si="1187"/>
        <v>0</v>
      </c>
      <c r="EP208">
        <f t="shared" ca="1" si="1188"/>
        <v>0</v>
      </c>
      <c r="EQ208">
        <f t="shared" ca="1" si="1189"/>
        <v>0</v>
      </c>
      <c r="ER208">
        <f t="shared" ca="1" si="1190"/>
        <v>0</v>
      </c>
      <c r="ES208">
        <f t="shared" ca="1" si="1191"/>
        <v>0</v>
      </c>
      <c r="ET208">
        <f t="shared" ca="1" si="1192"/>
        <v>0</v>
      </c>
      <c r="EU208">
        <f t="shared" ca="1" si="1193"/>
        <v>0</v>
      </c>
      <c r="EV208">
        <f t="shared" ca="1" si="1194"/>
        <v>0</v>
      </c>
      <c r="EW208">
        <f t="shared" ca="1" si="1195"/>
        <v>0</v>
      </c>
      <c r="EX208">
        <f t="shared" ca="1" si="1196"/>
        <v>0</v>
      </c>
      <c r="EY208">
        <f t="shared" ca="1" si="1197"/>
        <v>0</v>
      </c>
      <c r="EZ208">
        <f t="shared" ca="1" si="1198"/>
        <v>0</v>
      </c>
      <c r="FA208">
        <f t="shared" ca="1" si="1199"/>
        <v>0</v>
      </c>
      <c r="FB208">
        <f t="shared" ca="1" si="1200"/>
        <v>0</v>
      </c>
      <c r="FC208">
        <f t="shared" ca="1" si="1201"/>
        <v>0</v>
      </c>
      <c r="FD208">
        <f t="shared" ca="1" si="1202"/>
        <v>0</v>
      </c>
      <c r="FE208">
        <f t="shared" ca="1" si="1203"/>
        <v>0</v>
      </c>
      <c r="FF208">
        <f t="shared" ca="1" si="1204"/>
        <v>0</v>
      </c>
      <c r="FG208">
        <f t="shared" ca="1" si="1205"/>
        <v>0</v>
      </c>
      <c r="FH208">
        <f t="shared" ca="1" si="1206"/>
        <v>0</v>
      </c>
      <c r="FI208">
        <f t="shared" ca="1" si="1207"/>
        <v>0</v>
      </c>
      <c r="FJ208">
        <f t="shared" ca="1" si="1208"/>
        <v>0</v>
      </c>
      <c r="FK208">
        <f t="shared" ca="1" si="1209"/>
        <v>0.5</v>
      </c>
      <c r="FL208">
        <f t="shared" ca="1" si="1210"/>
        <v>0</v>
      </c>
      <c r="FM208">
        <f t="shared" ca="1" si="1211"/>
        <v>0</v>
      </c>
      <c r="FN208">
        <f t="shared" ca="1" si="1212"/>
        <v>0</v>
      </c>
      <c r="FO208">
        <f t="shared" ca="1" si="1213"/>
        <v>0</v>
      </c>
      <c r="FP208">
        <f t="shared" ca="1" si="1214"/>
        <v>0</v>
      </c>
      <c r="FQ208">
        <f t="shared" ca="1" si="1215"/>
        <v>0</v>
      </c>
      <c r="FR208">
        <f t="shared" ca="1" si="1216"/>
        <v>0</v>
      </c>
      <c r="FS208">
        <f t="shared" ca="1" si="1217"/>
        <v>0</v>
      </c>
      <c r="FT208">
        <f t="shared" ca="1" si="1218"/>
        <v>0</v>
      </c>
      <c r="FU208">
        <f t="shared" ca="1" si="1219"/>
        <v>1.5</v>
      </c>
      <c r="FV208">
        <f t="shared" ca="1" si="1220"/>
        <v>0</v>
      </c>
      <c r="FW208">
        <f t="shared" ca="1" si="1221"/>
        <v>0</v>
      </c>
      <c r="FX208">
        <f t="shared" ca="1" si="1222"/>
        <v>0</v>
      </c>
      <c r="FY208">
        <f t="shared" ca="1" si="1223"/>
        <v>0</v>
      </c>
      <c r="FZ208">
        <f t="shared" ca="1" si="1224"/>
        <v>0</v>
      </c>
      <c r="GA208">
        <f t="shared" ca="1" si="1225"/>
        <v>0</v>
      </c>
      <c r="GB208">
        <f t="shared" ca="1" si="1226"/>
        <v>0</v>
      </c>
      <c r="GC208">
        <f t="shared" ca="1" si="1227"/>
        <v>0</v>
      </c>
      <c r="GD208">
        <f t="shared" ca="1" si="1228"/>
        <v>0</v>
      </c>
      <c r="GE208">
        <f t="shared" ca="1" si="1229"/>
        <v>0</v>
      </c>
      <c r="GF208">
        <f t="shared" ca="1" si="1230"/>
        <v>0</v>
      </c>
      <c r="GG208">
        <f t="shared" ca="1" si="1231"/>
        <v>0</v>
      </c>
      <c r="GH208">
        <f t="shared" ca="1" si="1232"/>
        <v>0</v>
      </c>
      <c r="GI208">
        <f t="shared" ca="1" si="1233"/>
        <v>0</v>
      </c>
      <c r="GJ208">
        <f t="shared" ca="1" si="1234"/>
        <v>0</v>
      </c>
      <c r="GK208">
        <f t="shared" ca="1" si="1235"/>
        <v>0</v>
      </c>
      <c r="GL208">
        <f t="shared" ca="1" si="1236"/>
        <v>0</v>
      </c>
      <c r="GM208">
        <f t="shared" ca="1" si="1237"/>
        <v>0</v>
      </c>
      <c r="GN208">
        <f t="shared" ca="1" si="1238"/>
        <v>0</v>
      </c>
      <c r="GO208">
        <f t="shared" ca="1" si="1239"/>
        <v>0</v>
      </c>
      <c r="GP208">
        <f t="shared" ca="1" si="1240"/>
        <v>0</v>
      </c>
      <c r="GQ208">
        <f t="shared" ca="1" si="1241"/>
        <v>0</v>
      </c>
      <c r="GR208">
        <f t="shared" ca="1" si="1242"/>
        <v>0</v>
      </c>
      <c r="GS208">
        <f t="shared" ca="1" si="1243"/>
        <v>0</v>
      </c>
      <c r="GT208">
        <f t="shared" ca="1" si="1244"/>
        <v>0</v>
      </c>
      <c r="GU208">
        <f t="shared" ca="1" si="1245"/>
        <v>0</v>
      </c>
      <c r="GV208">
        <f t="shared" ca="1" si="1246"/>
        <v>0</v>
      </c>
      <c r="GW208">
        <f t="shared" ca="1" si="1247"/>
        <v>0</v>
      </c>
      <c r="GX208">
        <f t="shared" ca="1" si="1248"/>
        <v>0</v>
      </c>
      <c r="GY208">
        <f t="shared" ca="1" si="1249"/>
        <v>1</v>
      </c>
      <c r="GZ208">
        <f t="shared" ca="1" si="1250"/>
        <v>0</v>
      </c>
      <c r="HA208">
        <f t="shared" ca="1" si="1251"/>
        <v>0</v>
      </c>
      <c r="HB208">
        <f t="shared" ca="1" si="1252"/>
        <v>0</v>
      </c>
      <c r="HC208">
        <f t="shared" ca="1" si="1253"/>
        <v>0</v>
      </c>
      <c r="HD208">
        <f t="shared" ca="1" si="1254"/>
        <v>0</v>
      </c>
      <c r="HE208">
        <f t="shared" ca="1" si="1255"/>
        <v>0</v>
      </c>
      <c r="HF208">
        <f t="shared" ca="1" si="1256"/>
        <v>0</v>
      </c>
      <c r="HG208">
        <f t="shared" ca="1" si="1257"/>
        <v>0</v>
      </c>
      <c r="HH208">
        <f t="shared" ca="1" si="1258"/>
        <v>0</v>
      </c>
      <c r="HI208">
        <f t="shared" ca="1" si="1259"/>
        <v>0</v>
      </c>
    </row>
    <row r="209" spans="2:217" x14ac:dyDescent="0.2">
      <c r="B209" s="2">
        <v>45414</v>
      </c>
      <c r="C209">
        <v>1</v>
      </c>
      <c r="D209">
        <v>1</v>
      </c>
      <c r="E209">
        <v>5</v>
      </c>
      <c r="F209">
        <v>13</v>
      </c>
      <c r="G209" s="5">
        <v>432</v>
      </c>
      <c r="H209">
        <f t="shared" ca="1" si="1260"/>
        <v>6</v>
      </c>
      <c r="I209">
        <f t="shared" ca="1" si="1261"/>
        <v>11.5</v>
      </c>
      <c r="J209">
        <f t="shared" ca="1" si="1052"/>
        <v>10.397276549508666</v>
      </c>
      <c r="K209">
        <f t="shared" ca="1" si="1053"/>
        <v>-3.5686226851851801</v>
      </c>
      <c r="L209">
        <f t="shared" ca="1" si="1054"/>
        <v>10.397276549508666</v>
      </c>
      <c r="M209">
        <f t="shared" ca="1" si="1055"/>
        <v>0</v>
      </c>
      <c r="N209">
        <f t="shared" ca="1" si="1056"/>
        <v>0.46727241573109901</v>
      </c>
      <c r="O209">
        <f t="shared" ca="1" si="1057"/>
        <v>234.06799999999998</v>
      </c>
      <c r="P209">
        <f t="shared" ca="1" si="1058"/>
        <v>222.47599999999949</v>
      </c>
      <c r="Q209">
        <f t="shared" ca="1" si="1059"/>
        <v>233.996736478</v>
      </c>
      <c r="R209">
        <f t="shared" ca="1" si="1060"/>
        <v>51</v>
      </c>
      <c r="S209">
        <f t="shared" ca="1" si="1061"/>
        <v>0</v>
      </c>
      <c r="T209">
        <f t="shared" ca="1" si="1062"/>
        <v>0.34415091036331502</v>
      </c>
      <c r="U209">
        <f t="shared" ca="1" si="1063"/>
        <v>-1</v>
      </c>
      <c r="V209">
        <f t="shared" ca="1" si="1064"/>
        <v>1</v>
      </c>
      <c r="W209">
        <f t="shared" ca="1" si="1065"/>
        <v>0.34415091036331502</v>
      </c>
      <c r="X209">
        <f t="shared" ca="1" si="1066"/>
        <v>1.8285714285714252</v>
      </c>
      <c r="Y209">
        <f t="shared" ca="1" si="1067"/>
        <v>2.6571428571428548</v>
      </c>
      <c r="Z209">
        <f t="shared" ca="1" si="1068"/>
        <v>3.29285714285714</v>
      </c>
      <c r="AA209">
        <f t="shared" ca="1" si="1069"/>
        <v>5.137018878524648</v>
      </c>
      <c r="AB209">
        <f t="shared" ca="1" si="1070"/>
        <v>-0.23108173256191</v>
      </c>
      <c r="AC209">
        <f t="shared" ca="1" si="1071"/>
        <v>-0.39784751353839604</v>
      </c>
      <c r="AD209">
        <f t="shared" ca="1" si="1072"/>
        <v>-2.5565560266253398</v>
      </c>
      <c r="AE209">
        <f t="shared" ca="1" si="1073"/>
        <v>-0.38587461713253546</v>
      </c>
      <c r="AF209">
        <f t="shared" ca="1" si="1074"/>
        <v>-3.308952859057475</v>
      </c>
      <c r="AG209">
        <f t="shared" ca="1" si="1075"/>
        <v>3.2753336394942399E-6</v>
      </c>
      <c r="AH209">
        <f t="shared" ca="1" si="1076"/>
        <v>-1.8939346498135601</v>
      </c>
      <c r="AI209">
        <f t="shared" ca="1" si="1077"/>
        <v>1.6199992737003351E-6</v>
      </c>
      <c r="AJ209">
        <f t="shared" ca="1" si="1078"/>
        <v>399.92910095896752</v>
      </c>
      <c r="AK209">
        <f t="shared" ca="1" si="1079"/>
        <v>15.73205080756885</v>
      </c>
      <c r="AL209">
        <f t="shared" ca="1" si="1080"/>
        <v>15.51416030501375</v>
      </c>
      <c r="AM209">
        <f t="shared" ca="1" si="1081"/>
        <v>6.1716585961901149</v>
      </c>
      <c r="AN209">
        <f t="shared" ca="1" si="1082"/>
        <v>8.0877132402714693</v>
      </c>
      <c r="AO209">
        <f t="shared" ca="1" si="1083"/>
        <v>7.284738702502155</v>
      </c>
      <c r="AP209">
        <f t="shared" ca="1" si="1084"/>
        <v>1.6930979160022801</v>
      </c>
      <c r="AQ209">
        <f t="shared" ca="1" si="1085"/>
        <v>0.89379451712729452</v>
      </c>
      <c r="AR209">
        <f t="shared" ca="1" si="1086"/>
        <v>0.89379451712729452</v>
      </c>
      <c r="AS209">
        <f t="shared" ca="1" si="1087"/>
        <v>0.44359810828239499</v>
      </c>
      <c r="AT209">
        <f t="shared" ca="1" si="1088"/>
        <v>0.44359810828239499</v>
      </c>
      <c r="AU209">
        <f t="shared" ca="1" si="1089"/>
        <v>0.21798544392273564</v>
      </c>
      <c r="AV209">
        <f t="shared" ca="1" si="1090"/>
        <v>0.21798544392273564</v>
      </c>
      <c r="AW209">
        <f t="shared" ca="1" si="1091"/>
        <v>0.26499999999999996</v>
      </c>
      <c r="AX209">
        <f t="shared" ca="1" si="1092"/>
        <v>4327.5175981750544</v>
      </c>
      <c r="AY209">
        <f t="shared" ca="1" si="1093"/>
        <v>1.651907540021037</v>
      </c>
      <c r="AZ209">
        <f t="shared" ca="1" si="1094"/>
        <v>7.2355542372588353</v>
      </c>
      <c r="BA209">
        <f t="shared" ca="1" si="1095"/>
        <v>6.7119356061810747</v>
      </c>
      <c r="BB209">
        <f t="shared" ca="1" si="1096"/>
        <v>85.895463823409301</v>
      </c>
      <c r="BC209">
        <f t="shared" ca="1" si="1097"/>
        <v>29.689381850270301</v>
      </c>
      <c r="BD209">
        <f t="shared" ca="1" si="1098"/>
        <v>2.9086104205229448</v>
      </c>
      <c r="BE209">
        <f t="shared" ca="1" si="1099"/>
        <v>0</v>
      </c>
      <c r="BF209">
        <f t="shared" ca="1" si="1100"/>
        <v>0</v>
      </c>
      <c r="BG209">
        <f t="shared" ca="1" si="1101"/>
        <v>0</v>
      </c>
      <c r="BH209">
        <f t="shared" ca="1" si="1102"/>
        <v>4.2355262349845999</v>
      </c>
      <c r="BI209">
        <f t="shared" ca="1" si="1103"/>
        <v>0</v>
      </c>
      <c r="BJ209">
        <f t="shared" ca="1" si="1104"/>
        <v>2.1952075238374098</v>
      </c>
      <c r="BK209">
        <f t="shared" ca="1" si="1105"/>
        <v>0</v>
      </c>
      <c r="BL209">
        <f t="shared" ca="1" si="1106"/>
        <v>0</v>
      </c>
      <c r="BM209">
        <f t="shared" ca="1" si="1107"/>
        <v>12.65482721697575</v>
      </c>
      <c r="BN209">
        <f t="shared" ca="1" si="1108"/>
        <v>12.4153436089926</v>
      </c>
      <c r="BO209">
        <f t="shared" ca="1" si="1109"/>
        <v>8.9501392486144447</v>
      </c>
      <c r="BP209">
        <f t="shared" ca="1" si="1110"/>
        <v>11.97989390899679</v>
      </c>
      <c r="BQ209">
        <f t="shared" ca="1" si="1111"/>
        <v>47.771563336539252</v>
      </c>
      <c r="BR209">
        <f t="shared" ca="1" si="1112"/>
        <v>0</v>
      </c>
      <c r="BS209">
        <f t="shared" ca="1" si="1113"/>
        <v>0</v>
      </c>
      <c r="BT209">
        <f t="shared" ca="1" si="1114"/>
        <v>0</v>
      </c>
      <c r="BU209">
        <f t="shared" ca="1" si="1115"/>
        <v>0</v>
      </c>
      <c r="BV209">
        <f t="shared" ca="1" si="1116"/>
        <v>16.233763252799868</v>
      </c>
      <c r="BW209">
        <f t="shared" ca="1" si="1117"/>
        <v>3.2484298421579698</v>
      </c>
      <c r="BX209">
        <f t="shared" ca="1" si="1118"/>
        <v>17.775173581697999</v>
      </c>
      <c r="BY209">
        <f t="shared" ca="1" si="1119"/>
        <v>0</v>
      </c>
      <c r="BZ209">
        <f t="shared" ca="1" si="1120"/>
        <v>0</v>
      </c>
      <c r="CA209">
        <f t="shared" ca="1" si="1121"/>
        <v>29.689381850270301</v>
      </c>
      <c r="CB209">
        <f t="shared" ca="1" si="1122"/>
        <v>2.1952075238374098</v>
      </c>
      <c r="CC209">
        <f t="shared" ca="1" si="1123"/>
        <v>0</v>
      </c>
      <c r="CD209">
        <f t="shared" ca="1" si="1124"/>
        <v>0</v>
      </c>
      <c r="CE209">
        <f t="shared" ca="1" si="1125"/>
        <v>3.2484298421579698</v>
      </c>
      <c r="CF209">
        <f t="shared" ca="1" si="1126"/>
        <v>3.2484298421579698</v>
      </c>
      <c r="CG209">
        <f t="shared" ca="1" si="1127"/>
        <v>2.9086104205229448</v>
      </c>
      <c r="CH209">
        <f t="shared" ca="1" si="1128"/>
        <v>27.418506883937248</v>
      </c>
      <c r="CI209">
        <f t="shared" ca="1" si="1129"/>
        <v>12.08483741532655</v>
      </c>
      <c r="CJ209">
        <f t="shared" ca="1" si="1130"/>
        <v>4.2355262349845999</v>
      </c>
      <c r="CK209">
        <f t="shared" ca="1" si="1131"/>
        <v>0</v>
      </c>
      <c r="CL209">
        <f t="shared" ca="1" si="1132"/>
        <v>0</v>
      </c>
      <c r="CM209">
        <f t="shared" ca="1" si="1133"/>
        <v>27.64</v>
      </c>
      <c r="CN209">
        <f t="shared" ca="1" si="1134"/>
        <v>42.970108401664149</v>
      </c>
      <c r="CO209">
        <f t="shared" ca="1" si="1135"/>
        <v>2.1952075238374098</v>
      </c>
      <c r="CP209">
        <f t="shared" ca="1" si="1136"/>
        <v>0</v>
      </c>
      <c r="CQ209">
        <f t="shared" ca="1" si="1137"/>
        <v>23.976640125262001</v>
      </c>
      <c r="CR209">
        <f t="shared" ca="1" si="1138"/>
        <v>0</v>
      </c>
      <c r="CS209">
        <f t="shared" ca="1" si="1139"/>
        <v>0</v>
      </c>
      <c r="CT209">
        <f t="shared" ca="1" si="1140"/>
        <v>0</v>
      </c>
      <c r="CU209">
        <f t="shared" ca="1" si="1141"/>
        <v>0</v>
      </c>
      <c r="CV209">
        <f t="shared" ca="1" si="1142"/>
        <v>0</v>
      </c>
      <c r="CW209">
        <f t="shared" ca="1" si="1143"/>
        <v>0</v>
      </c>
      <c r="CX209">
        <f t="shared" ca="1" si="1144"/>
        <v>15.886973962431449</v>
      </c>
      <c r="CY209">
        <f t="shared" ca="1" si="1145"/>
        <v>88.973467025699108</v>
      </c>
      <c r="CZ209">
        <f t="shared" ca="1" si="1146"/>
        <v>0</v>
      </c>
      <c r="DA209">
        <f t="shared" ca="1" si="1147"/>
        <v>0</v>
      </c>
      <c r="DB209">
        <f t="shared" ca="1" si="1148"/>
        <v>0</v>
      </c>
      <c r="DC209">
        <f t="shared" ca="1" si="1149"/>
        <v>-3.2437946428571403</v>
      </c>
      <c r="DD209">
        <f t="shared" ca="1" si="1150"/>
        <v>-0.75540509259259003</v>
      </c>
      <c r="DE209">
        <f t="shared" ca="1" si="1151"/>
        <v>-2.0605014644746751</v>
      </c>
      <c r="DF209">
        <f t="shared" ca="1" si="1152"/>
        <v>-5.8350347222221997</v>
      </c>
      <c r="DG209">
        <f t="shared" ca="1" si="1153"/>
        <v>-5.3287311035525295</v>
      </c>
      <c r="DH209">
        <f t="shared" ca="1" si="1154"/>
        <v>0</v>
      </c>
      <c r="DI209">
        <f t="shared" ca="1" si="1155"/>
        <v>0.57142857142857095</v>
      </c>
      <c r="DJ209">
        <f t="shared" ca="1" si="1156"/>
        <v>8.5</v>
      </c>
      <c r="DK209">
        <f t="shared" ca="1" si="1157"/>
        <v>3</v>
      </c>
      <c r="DL209">
        <f t="shared" ca="1" si="1158"/>
        <v>1</v>
      </c>
      <c r="DM209">
        <f t="shared" ca="1" si="1159"/>
        <v>0</v>
      </c>
      <c r="DN209">
        <f t="shared" ca="1" si="1160"/>
        <v>0</v>
      </c>
      <c r="DO209">
        <f t="shared" ca="1" si="1161"/>
        <v>0</v>
      </c>
      <c r="DP209">
        <f t="shared" ca="1" si="1162"/>
        <v>0.5</v>
      </c>
      <c r="DQ209">
        <f t="shared" ca="1" si="1163"/>
        <v>0</v>
      </c>
      <c r="DR209">
        <f t="shared" ca="1" si="1164"/>
        <v>0.5</v>
      </c>
      <c r="DS209">
        <f t="shared" ca="1" si="1165"/>
        <v>0</v>
      </c>
      <c r="DT209">
        <f t="shared" ca="1" si="1166"/>
        <v>1</v>
      </c>
      <c r="DU209">
        <f t="shared" ca="1" si="1167"/>
        <v>2.5</v>
      </c>
      <c r="DV209">
        <f t="shared" ca="1" si="1168"/>
        <v>3.5</v>
      </c>
      <c r="DW209">
        <f t="shared" ca="1" si="1169"/>
        <v>0</v>
      </c>
      <c r="DX209">
        <f t="shared" ca="1" si="1170"/>
        <v>0</v>
      </c>
      <c r="DY209">
        <f t="shared" ca="1" si="1171"/>
        <v>0</v>
      </c>
      <c r="DZ209">
        <f t="shared" ca="1" si="1172"/>
        <v>0.5</v>
      </c>
      <c r="EA209">
        <f t="shared" ca="1" si="1173"/>
        <v>-2.50294999999999</v>
      </c>
      <c r="EB209">
        <f t="shared" ca="1" si="1174"/>
        <v>30.136099999999949</v>
      </c>
      <c r="EC209">
        <f t="shared" ca="1" si="1175"/>
        <v>0</v>
      </c>
      <c r="ED209">
        <f t="shared" ca="1" si="1176"/>
        <v>0</v>
      </c>
      <c r="EE209">
        <f t="shared" ca="1" si="1177"/>
        <v>0</v>
      </c>
      <c r="EF209">
        <f t="shared" ca="1" si="1178"/>
        <v>0</v>
      </c>
      <c r="EG209">
        <f t="shared" ca="1" si="1179"/>
        <v>0</v>
      </c>
      <c r="EH209">
        <f t="shared" ca="1" si="1180"/>
        <v>0</v>
      </c>
      <c r="EI209">
        <f t="shared" ca="1" si="1181"/>
        <v>0</v>
      </c>
      <c r="EJ209">
        <f t="shared" ca="1" si="1182"/>
        <v>0</v>
      </c>
      <c r="EK209">
        <f t="shared" ca="1" si="1183"/>
        <v>0</v>
      </c>
      <c r="EL209">
        <f t="shared" ca="1" si="1184"/>
        <v>0</v>
      </c>
      <c r="EM209">
        <f t="shared" ca="1" si="1185"/>
        <v>0</v>
      </c>
      <c r="EN209">
        <f t="shared" ca="1" si="1186"/>
        <v>0</v>
      </c>
      <c r="EO209">
        <f t="shared" ca="1" si="1187"/>
        <v>0</v>
      </c>
      <c r="EP209">
        <f t="shared" ca="1" si="1188"/>
        <v>0</v>
      </c>
      <c r="EQ209">
        <f t="shared" ca="1" si="1189"/>
        <v>0</v>
      </c>
      <c r="ER209">
        <f t="shared" ca="1" si="1190"/>
        <v>0</v>
      </c>
      <c r="ES209">
        <f t="shared" ca="1" si="1191"/>
        <v>0</v>
      </c>
      <c r="ET209">
        <f t="shared" ca="1" si="1192"/>
        <v>0</v>
      </c>
      <c r="EU209">
        <f t="shared" ca="1" si="1193"/>
        <v>0</v>
      </c>
      <c r="EV209">
        <f t="shared" ca="1" si="1194"/>
        <v>0</v>
      </c>
      <c r="EW209">
        <f t="shared" ca="1" si="1195"/>
        <v>0</v>
      </c>
      <c r="EX209">
        <f t="shared" ca="1" si="1196"/>
        <v>0</v>
      </c>
      <c r="EY209">
        <f t="shared" ca="1" si="1197"/>
        <v>0</v>
      </c>
      <c r="EZ209">
        <f t="shared" ca="1" si="1198"/>
        <v>0</v>
      </c>
      <c r="FA209">
        <f t="shared" ca="1" si="1199"/>
        <v>0</v>
      </c>
      <c r="FB209">
        <f t="shared" ca="1" si="1200"/>
        <v>0</v>
      </c>
      <c r="FC209">
        <f t="shared" ca="1" si="1201"/>
        <v>0</v>
      </c>
      <c r="FD209">
        <f t="shared" ca="1" si="1202"/>
        <v>0</v>
      </c>
      <c r="FE209">
        <f t="shared" ca="1" si="1203"/>
        <v>0</v>
      </c>
      <c r="FF209">
        <f t="shared" ca="1" si="1204"/>
        <v>0</v>
      </c>
      <c r="FG209">
        <f t="shared" ca="1" si="1205"/>
        <v>0</v>
      </c>
      <c r="FH209">
        <f t="shared" ca="1" si="1206"/>
        <v>0</v>
      </c>
      <c r="FI209">
        <f t="shared" ca="1" si="1207"/>
        <v>0</v>
      </c>
      <c r="FJ209">
        <f t="shared" ca="1" si="1208"/>
        <v>0</v>
      </c>
      <c r="FK209">
        <f t="shared" ca="1" si="1209"/>
        <v>0.5</v>
      </c>
      <c r="FL209">
        <f t="shared" ca="1" si="1210"/>
        <v>0</v>
      </c>
      <c r="FM209">
        <f t="shared" ca="1" si="1211"/>
        <v>0</v>
      </c>
      <c r="FN209">
        <f t="shared" ca="1" si="1212"/>
        <v>0</v>
      </c>
      <c r="FO209">
        <f t="shared" ca="1" si="1213"/>
        <v>0</v>
      </c>
      <c r="FP209">
        <f t="shared" ca="1" si="1214"/>
        <v>0</v>
      </c>
      <c r="FQ209">
        <f t="shared" ca="1" si="1215"/>
        <v>0</v>
      </c>
      <c r="FR209">
        <f t="shared" ca="1" si="1216"/>
        <v>0</v>
      </c>
      <c r="FS209">
        <f t="shared" ca="1" si="1217"/>
        <v>0</v>
      </c>
      <c r="FT209">
        <f t="shared" ca="1" si="1218"/>
        <v>0</v>
      </c>
      <c r="FU209">
        <f t="shared" ca="1" si="1219"/>
        <v>1.5</v>
      </c>
      <c r="FV209">
        <f t="shared" ca="1" si="1220"/>
        <v>0</v>
      </c>
      <c r="FW209">
        <f t="shared" ca="1" si="1221"/>
        <v>0</v>
      </c>
      <c r="FX209">
        <f t="shared" ca="1" si="1222"/>
        <v>0</v>
      </c>
      <c r="FY209">
        <f t="shared" ca="1" si="1223"/>
        <v>0</v>
      </c>
      <c r="FZ209">
        <f t="shared" ca="1" si="1224"/>
        <v>0</v>
      </c>
      <c r="GA209">
        <f t="shared" ca="1" si="1225"/>
        <v>0</v>
      </c>
      <c r="GB209">
        <f t="shared" ca="1" si="1226"/>
        <v>0</v>
      </c>
      <c r="GC209">
        <f t="shared" ca="1" si="1227"/>
        <v>0</v>
      </c>
      <c r="GD209">
        <f t="shared" ca="1" si="1228"/>
        <v>0</v>
      </c>
      <c r="GE209">
        <f t="shared" ca="1" si="1229"/>
        <v>0</v>
      </c>
      <c r="GF209">
        <f t="shared" ca="1" si="1230"/>
        <v>0</v>
      </c>
      <c r="GG209">
        <f t="shared" ca="1" si="1231"/>
        <v>0</v>
      </c>
      <c r="GH209">
        <f t="shared" ca="1" si="1232"/>
        <v>0</v>
      </c>
      <c r="GI209">
        <f t="shared" ca="1" si="1233"/>
        <v>0</v>
      </c>
      <c r="GJ209">
        <f t="shared" ca="1" si="1234"/>
        <v>0</v>
      </c>
      <c r="GK209">
        <f t="shared" ca="1" si="1235"/>
        <v>0</v>
      </c>
      <c r="GL209">
        <f t="shared" ca="1" si="1236"/>
        <v>0</v>
      </c>
      <c r="GM209">
        <f t="shared" ca="1" si="1237"/>
        <v>0</v>
      </c>
      <c r="GN209">
        <f t="shared" ca="1" si="1238"/>
        <v>0</v>
      </c>
      <c r="GO209">
        <f t="shared" ca="1" si="1239"/>
        <v>0</v>
      </c>
      <c r="GP209">
        <f t="shared" ca="1" si="1240"/>
        <v>0</v>
      </c>
      <c r="GQ209">
        <f t="shared" ca="1" si="1241"/>
        <v>0</v>
      </c>
      <c r="GR209">
        <f t="shared" ca="1" si="1242"/>
        <v>0</v>
      </c>
      <c r="GS209">
        <f t="shared" ca="1" si="1243"/>
        <v>0</v>
      </c>
      <c r="GT209">
        <f t="shared" ca="1" si="1244"/>
        <v>0</v>
      </c>
      <c r="GU209">
        <f t="shared" ca="1" si="1245"/>
        <v>0</v>
      </c>
      <c r="GV209">
        <f t="shared" ca="1" si="1246"/>
        <v>0</v>
      </c>
      <c r="GW209">
        <f t="shared" ca="1" si="1247"/>
        <v>0</v>
      </c>
      <c r="GX209">
        <f t="shared" ca="1" si="1248"/>
        <v>0</v>
      </c>
      <c r="GY209">
        <f t="shared" ca="1" si="1249"/>
        <v>1</v>
      </c>
      <c r="GZ209">
        <f t="shared" ca="1" si="1250"/>
        <v>0</v>
      </c>
      <c r="HA209">
        <f t="shared" ca="1" si="1251"/>
        <v>0</v>
      </c>
      <c r="HB209">
        <f t="shared" ca="1" si="1252"/>
        <v>0</v>
      </c>
      <c r="HC209">
        <f t="shared" ca="1" si="1253"/>
        <v>0</v>
      </c>
      <c r="HD209">
        <f t="shared" ca="1" si="1254"/>
        <v>0</v>
      </c>
      <c r="HE209">
        <f t="shared" ca="1" si="1255"/>
        <v>0</v>
      </c>
      <c r="HF209">
        <f t="shared" ca="1" si="1256"/>
        <v>0</v>
      </c>
      <c r="HG209">
        <f t="shared" ca="1" si="1257"/>
        <v>0</v>
      </c>
      <c r="HH209">
        <f t="shared" ca="1" si="1258"/>
        <v>0</v>
      </c>
      <c r="HI209">
        <f t="shared" ca="1" si="1259"/>
        <v>0</v>
      </c>
    </row>
    <row r="210" spans="2:217" x14ac:dyDescent="0.2">
      <c r="B210" s="2">
        <v>45414</v>
      </c>
      <c r="C210">
        <v>1</v>
      </c>
      <c r="D210">
        <v>1</v>
      </c>
      <c r="E210">
        <v>5</v>
      </c>
      <c r="F210">
        <v>14</v>
      </c>
      <c r="G210" s="5">
        <v>795</v>
      </c>
      <c r="H210">
        <f t="shared" ca="1" si="1260"/>
        <v>6</v>
      </c>
      <c r="I210">
        <f t="shared" ca="1" si="1261"/>
        <v>11.5</v>
      </c>
      <c r="J210">
        <f t="shared" ca="1" si="1052"/>
        <v>10.306775557445166</v>
      </c>
      <c r="K210">
        <f t="shared" ca="1" si="1053"/>
        <v>-3.5502893518518501</v>
      </c>
      <c r="L210">
        <f t="shared" ca="1" si="1054"/>
        <v>10.306775557445166</v>
      </c>
      <c r="M210">
        <f t="shared" ca="1" si="1055"/>
        <v>0</v>
      </c>
      <c r="N210">
        <f t="shared" ca="1" si="1056"/>
        <v>0.46727241573109901</v>
      </c>
      <c r="O210">
        <f t="shared" ca="1" si="1057"/>
        <v>234.06799999999998</v>
      </c>
      <c r="P210">
        <f t="shared" ca="1" si="1058"/>
        <v>222.47599999999949</v>
      </c>
      <c r="Q210">
        <f t="shared" ca="1" si="1059"/>
        <v>233.996736478</v>
      </c>
      <c r="R210">
        <f t="shared" ca="1" si="1060"/>
        <v>51</v>
      </c>
      <c r="S210">
        <f t="shared" ca="1" si="1061"/>
        <v>0</v>
      </c>
      <c r="T210">
        <f t="shared" ca="1" si="1062"/>
        <v>0.34415090524471448</v>
      </c>
      <c r="U210">
        <f t="shared" ca="1" si="1063"/>
        <v>-1</v>
      </c>
      <c r="V210">
        <f t="shared" ca="1" si="1064"/>
        <v>1</v>
      </c>
      <c r="W210">
        <f t="shared" ca="1" si="1065"/>
        <v>0.34415090524471448</v>
      </c>
      <c r="X210">
        <f t="shared" ca="1" si="1066"/>
        <v>1.7285714285714251</v>
      </c>
      <c r="Y210">
        <f t="shared" ca="1" si="1067"/>
        <v>2.4571428571428551</v>
      </c>
      <c r="Z210">
        <f t="shared" ca="1" si="1068"/>
        <v>2.9928571428571402</v>
      </c>
      <c r="AA210">
        <f t="shared" ca="1" si="1069"/>
        <v>5.1388661145987982</v>
      </c>
      <c r="AB210">
        <f t="shared" ca="1" si="1070"/>
        <v>-0.23108146113212449</v>
      </c>
      <c r="AC210">
        <f t="shared" ca="1" si="1071"/>
        <v>-0.39784751353839609</v>
      </c>
      <c r="AD210">
        <f t="shared" ca="1" si="1072"/>
        <v>-2.5571225510378897</v>
      </c>
      <c r="AE210">
        <f t="shared" ca="1" si="1073"/>
        <v>-0.38587461713253551</v>
      </c>
      <c r="AF210">
        <f t="shared" ca="1" si="1074"/>
        <v>-3.3089481795249602</v>
      </c>
      <c r="AG210">
        <f t="shared" ca="1" si="1075"/>
        <v>3.2753443583222249E-6</v>
      </c>
      <c r="AH210">
        <f t="shared" ca="1" si="1076"/>
        <v>-1.8939346133193451</v>
      </c>
      <c r="AI210">
        <f t="shared" ca="1" si="1077"/>
        <v>1.6199992737003351E-6</v>
      </c>
      <c r="AJ210">
        <f t="shared" ca="1" si="1078"/>
        <v>399.92910095896752</v>
      </c>
      <c r="AK210">
        <f t="shared" ca="1" si="1079"/>
        <v>15.73205080756885</v>
      </c>
      <c r="AL210">
        <f t="shared" ca="1" si="1080"/>
        <v>15.51416030501375</v>
      </c>
      <c r="AM210">
        <f t="shared" ca="1" si="1081"/>
        <v>6.1716585961901149</v>
      </c>
      <c r="AN210">
        <f t="shared" ca="1" si="1082"/>
        <v>8.0877132402714693</v>
      </c>
      <c r="AO210">
        <f t="shared" ca="1" si="1083"/>
        <v>7.284738702502155</v>
      </c>
      <c r="AP210">
        <f t="shared" ca="1" si="1084"/>
        <v>1.6930979160022801</v>
      </c>
      <c r="AQ210">
        <f t="shared" ca="1" si="1085"/>
        <v>0.89379451712729452</v>
      </c>
      <c r="AR210">
        <f t="shared" ca="1" si="1086"/>
        <v>0.89379451712729452</v>
      </c>
      <c r="AS210">
        <f t="shared" ca="1" si="1087"/>
        <v>0.44359810828239499</v>
      </c>
      <c r="AT210">
        <f t="shared" ca="1" si="1088"/>
        <v>0.44359810828239499</v>
      </c>
      <c r="AU210">
        <f t="shared" ca="1" si="1089"/>
        <v>0.20617405414119763</v>
      </c>
      <c r="AV210">
        <f t="shared" ca="1" si="1090"/>
        <v>0.20617405414119763</v>
      </c>
      <c r="AW210">
        <f t="shared" ca="1" si="1091"/>
        <v>0.26499999999999996</v>
      </c>
      <c r="AX210">
        <f t="shared" ca="1" si="1092"/>
        <v>4327.5175981750544</v>
      </c>
      <c r="AY210">
        <f t="shared" ca="1" si="1093"/>
        <v>1.651907540021037</v>
      </c>
      <c r="AZ210">
        <f t="shared" ca="1" si="1094"/>
        <v>7.2355542372588353</v>
      </c>
      <c r="BA210">
        <f t="shared" ca="1" si="1095"/>
        <v>6.7119356061810747</v>
      </c>
      <c r="BB210">
        <f t="shared" ca="1" si="1096"/>
        <v>85.895463823409301</v>
      </c>
      <c r="BC210">
        <f t="shared" ca="1" si="1097"/>
        <v>29.689381850270301</v>
      </c>
      <c r="BD210">
        <f t="shared" ca="1" si="1098"/>
        <v>2.9086104205229448</v>
      </c>
      <c r="BE210">
        <f t="shared" ca="1" si="1099"/>
        <v>0</v>
      </c>
      <c r="BF210">
        <f t="shared" ca="1" si="1100"/>
        <v>0</v>
      </c>
      <c r="BG210">
        <f t="shared" ca="1" si="1101"/>
        <v>0</v>
      </c>
      <c r="BH210">
        <f t="shared" ca="1" si="1102"/>
        <v>4.2355262349845999</v>
      </c>
      <c r="BI210">
        <f t="shared" ca="1" si="1103"/>
        <v>0</v>
      </c>
      <c r="BJ210">
        <f t="shared" ca="1" si="1104"/>
        <v>2.1952075238374098</v>
      </c>
      <c r="BK210">
        <f t="shared" ca="1" si="1105"/>
        <v>0</v>
      </c>
      <c r="BL210">
        <f t="shared" ca="1" si="1106"/>
        <v>0</v>
      </c>
      <c r="BM210">
        <f t="shared" ca="1" si="1107"/>
        <v>12.65482721697575</v>
      </c>
      <c r="BN210">
        <f t="shared" ca="1" si="1108"/>
        <v>12.4153436089926</v>
      </c>
      <c r="BO210">
        <f t="shared" ca="1" si="1109"/>
        <v>8.9501392486144447</v>
      </c>
      <c r="BP210">
        <f t="shared" ca="1" si="1110"/>
        <v>11.97989390899679</v>
      </c>
      <c r="BQ210">
        <f t="shared" ca="1" si="1111"/>
        <v>47.771563336539252</v>
      </c>
      <c r="BR210">
        <f t="shared" ca="1" si="1112"/>
        <v>0</v>
      </c>
      <c r="BS210">
        <f t="shared" ca="1" si="1113"/>
        <v>0</v>
      </c>
      <c r="BT210">
        <f t="shared" ca="1" si="1114"/>
        <v>0</v>
      </c>
      <c r="BU210">
        <f t="shared" ca="1" si="1115"/>
        <v>0</v>
      </c>
      <c r="BV210">
        <f t="shared" ca="1" si="1116"/>
        <v>16.233763252799868</v>
      </c>
      <c r="BW210">
        <f t="shared" ca="1" si="1117"/>
        <v>3.2484298421579698</v>
      </c>
      <c r="BX210">
        <f t="shared" ca="1" si="1118"/>
        <v>17.775173581697999</v>
      </c>
      <c r="BY210">
        <f t="shared" ca="1" si="1119"/>
        <v>0</v>
      </c>
      <c r="BZ210">
        <f t="shared" ca="1" si="1120"/>
        <v>0</v>
      </c>
      <c r="CA210">
        <f t="shared" ca="1" si="1121"/>
        <v>29.689381850270301</v>
      </c>
      <c r="CB210">
        <f t="shared" ca="1" si="1122"/>
        <v>2.1952075238374098</v>
      </c>
      <c r="CC210">
        <f t="shared" ca="1" si="1123"/>
        <v>0</v>
      </c>
      <c r="CD210">
        <f t="shared" ca="1" si="1124"/>
        <v>0</v>
      </c>
      <c r="CE210">
        <f t="shared" ca="1" si="1125"/>
        <v>3.2484298421579698</v>
      </c>
      <c r="CF210">
        <f t="shared" ca="1" si="1126"/>
        <v>3.2484298421579698</v>
      </c>
      <c r="CG210">
        <f t="shared" ca="1" si="1127"/>
        <v>2.9086104205229448</v>
      </c>
      <c r="CH210">
        <f t="shared" ca="1" si="1128"/>
        <v>27.418506883937248</v>
      </c>
      <c r="CI210">
        <f t="shared" ca="1" si="1129"/>
        <v>12.08483741532655</v>
      </c>
      <c r="CJ210">
        <f t="shared" ca="1" si="1130"/>
        <v>4.2355262349845999</v>
      </c>
      <c r="CK210">
        <f t="shared" ca="1" si="1131"/>
        <v>0</v>
      </c>
      <c r="CL210">
        <f t="shared" ca="1" si="1132"/>
        <v>0</v>
      </c>
      <c r="CM210">
        <f t="shared" ca="1" si="1133"/>
        <v>27.64</v>
      </c>
      <c r="CN210">
        <f t="shared" ca="1" si="1134"/>
        <v>42.970108401664149</v>
      </c>
      <c r="CO210">
        <f t="shared" ca="1" si="1135"/>
        <v>2.1952075238374098</v>
      </c>
      <c r="CP210">
        <f t="shared" ca="1" si="1136"/>
        <v>0</v>
      </c>
      <c r="CQ210">
        <f t="shared" ca="1" si="1137"/>
        <v>23.976640125262001</v>
      </c>
      <c r="CR210">
        <f t="shared" ca="1" si="1138"/>
        <v>0</v>
      </c>
      <c r="CS210">
        <f t="shared" ca="1" si="1139"/>
        <v>0</v>
      </c>
      <c r="CT210">
        <f t="shared" ca="1" si="1140"/>
        <v>0</v>
      </c>
      <c r="CU210">
        <f t="shared" ca="1" si="1141"/>
        <v>0</v>
      </c>
      <c r="CV210">
        <f t="shared" ca="1" si="1142"/>
        <v>0</v>
      </c>
      <c r="CW210">
        <f t="shared" ca="1" si="1143"/>
        <v>0</v>
      </c>
      <c r="CX210">
        <f t="shared" ca="1" si="1144"/>
        <v>15.886973962431449</v>
      </c>
      <c r="CY210">
        <f t="shared" ca="1" si="1145"/>
        <v>88.944079270597058</v>
      </c>
      <c r="CZ210">
        <f t="shared" ca="1" si="1146"/>
        <v>0</v>
      </c>
      <c r="DA210">
        <f t="shared" ca="1" si="1147"/>
        <v>0</v>
      </c>
      <c r="DB210">
        <f t="shared" ca="1" si="1148"/>
        <v>0</v>
      </c>
      <c r="DC210">
        <f t="shared" ca="1" si="1149"/>
        <v>-3.19899022108843</v>
      </c>
      <c r="DD210">
        <f t="shared" ca="1" si="1150"/>
        <v>-0.72102229780800997</v>
      </c>
      <c r="DE210">
        <f t="shared" ca="1" si="1151"/>
        <v>-2.1286342592592549</v>
      </c>
      <c r="DF210">
        <f t="shared" ca="1" si="1152"/>
        <v>-5.8350347222221997</v>
      </c>
      <c r="DG210">
        <f t="shared" ca="1" si="1153"/>
        <v>-5.3103977702192005</v>
      </c>
      <c r="DH210">
        <f t="shared" ca="1" si="1154"/>
        <v>0</v>
      </c>
      <c r="DI210">
        <f t="shared" ca="1" si="1155"/>
        <v>0.57142857142857095</v>
      </c>
      <c r="DJ210">
        <f t="shared" ca="1" si="1156"/>
        <v>8.5</v>
      </c>
      <c r="DK210">
        <f t="shared" ca="1" si="1157"/>
        <v>3</v>
      </c>
      <c r="DL210">
        <f t="shared" ca="1" si="1158"/>
        <v>1</v>
      </c>
      <c r="DM210">
        <f t="shared" ca="1" si="1159"/>
        <v>0</v>
      </c>
      <c r="DN210">
        <f t="shared" ca="1" si="1160"/>
        <v>0</v>
      </c>
      <c r="DO210">
        <f t="shared" ca="1" si="1161"/>
        <v>0</v>
      </c>
      <c r="DP210">
        <f t="shared" ca="1" si="1162"/>
        <v>0.5</v>
      </c>
      <c r="DQ210">
        <f t="shared" ca="1" si="1163"/>
        <v>0</v>
      </c>
      <c r="DR210">
        <f t="shared" ca="1" si="1164"/>
        <v>0.5</v>
      </c>
      <c r="DS210">
        <f t="shared" ca="1" si="1165"/>
        <v>0</v>
      </c>
      <c r="DT210">
        <f t="shared" ca="1" si="1166"/>
        <v>1</v>
      </c>
      <c r="DU210">
        <f t="shared" ca="1" si="1167"/>
        <v>2.5</v>
      </c>
      <c r="DV210">
        <f t="shared" ca="1" si="1168"/>
        <v>3.5</v>
      </c>
      <c r="DW210">
        <f t="shared" ca="1" si="1169"/>
        <v>0</v>
      </c>
      <c r="DX210">
        <f t="shared" ca="1" si="1170"/>
        <v>0</v>
      </c>
      <c r="DY210">
        <f t="shared" ca="1" si="1171"/>
        <v>0</v>
      </c>
      <c r="DZ210">
        <f t="shared" ca="1" si="1172"/>
        <v>0.5</v>
      </c>
      <c r="EA210">
        <f t="shared" ca="1" si="1173"/>
        <v>-2.50294999999999</v>
      </c>
      <c r="EB210">
        <f t="shared" ca="1" si="1174"/>
        <v>30.136099999999949</v>
      </c>
      <c r="EC210">
        <f t="shared" ca="1" si="1175"/>
        <v>0</v>
      </c>
      <c r="ED210">
        <f t="shared" ca="1" si="1176"/>
        <v>0</v>
      </c>
      <c r="EE210">
        <f t="shared" ca="1" si="1177"/>
        <v>0</v>
      </c>
      <c r="EF210">
        <f t="shared" ca="1" si="1178"/>
        <v>0</v>
      </c>
      <c r="EG210">
        <f t="shared" ca="1" si="1179"/>
        <v>0</v>
      </c>
      <c r="EH210">
        <f t="shared" ca="1" si="1180"/>
        <v>0</v>
      </c>
      <c r="EI210">
        <f t="shared" ca="1" si="1181"/>
        <v>0</v>
      </c>
      <c r="EJ210">
        <f t="shared" ca="1" si="1182"/>
        <v>0</v>
      </c>
      <c r="EK210">
        <f t="shared" ca="1" si="1183"/>
        <v>0</v>
      </c>
      <c r="EL210">
        <f t="shared" ca="1" si="1184"/>
        <v>0</v>
      </c>
      <c r="EM210">
        <f t="shared" ca="1" si="1185"/>
        <v>0</v>
      </c>
      <c r="EN210">
        <f t="shared" ca="1" si="1186"/>
        <v>0</v>
      </c>
      <c r="EO210">
        <f t="shared" ca="1" si="1187"/>
        <v>0</v>
      </c>
      <c r="EP210">
        <f t="shared" ca="1" si="1188"/>
        <v>0</v>
      </c>
      <c r="EQ210">
        <f t="shared" ca="1" si="1189"/>
        <v>0</v>
      </c>
      <c r="ER210">
        <f t="shared" ca="1" si="1190"/>
        <v>0</v>
      </c>
      <c r="ES210">
        <f t="shared" ca="1" si="1191"/>
        <v>0</v>
      </c>
      <c r="ET210">
        <f t="shared" ca="1" si="1192"/>
        <v>0</v>
      </c>
      <c r="EU210">
        <f t="shared" ca="1" si="1193"/>
        <v>0</v>
      </c>
      <c r="EV210">
        <f t="shared" ca="1" si="1194"/>
        <v>0</v>
      </c>
      <c r="EW210">
        <f t="shared" ca="1" si="1195"/>
        <v>0</v>
      </c>
      <c r="EX210">
        <f t="shared" ca="1" si="1196"/>
        <v>0</v>
      </c>
      <c r="EY210">
        <f t="shared" ca="1" si="1197"/>
        <v>0</v>
      </c>
      <c r="EZ210">
        <f t="shared" ca="1" si="1198"/>
        <v>0</v>
      </c>
      <c r="FA210">
        <f t="shared" ca="1" si="1199"/>
        <v>0</v>
      </c>
      <c r="FB210">
        <f t="shared" ca="1" si="1200"/>
        <v>0</v>
      </c>
      <c r="FC210">
        <f t="shared" ca="1" si="1201"/>
        <v>0</v>
      </c>
      <c r="FD210">
        <f t="shared" ca="1" si="1202"/>
        <v>0</v>
      </c>
      <c r="FE210">
        <f t="shared" ca="1" si="1203"/>
        <v>0</v>
      </c>
      <c r="FF210">
        <f t="shared" ca="1" si="1204"/>
        <v>0</v>
      </c>
      <c r="FG210">
        <f t="shared" ca="1" si="1205"/>
        <v>0</v>
      </c>
      <c r="FH210">
        <f t="shared" ca="1" si="1206"/>
        <v>0</v>
      </c>
      <c r="FI210">
        <f t="shared" ca="1" si="1207"/>
        <v>0</v>
      </c>
      <c r="FJ210">
        <f t="shared" ca="1" si="1208"/>
        <v>0</v>
      </c>
      <c r="FK210">
        <f t="shared" ca="1" si="1209"/>
        <v>0.5</v>
      </c>
      <c r="FL210">
        <f t="shared" ca="1" si="1210"/>
        <v>0</v>
      </c>
      <c r="FM210">
        <f t="shared" ca="1" si="1211"/>
        <v>0</v>
      </c>
      <c r="FN210">
        <f t="shared" ca="1" si="1212"/>
        <v>0</v>
      </c>
      <c r="FO210">
        <f t="shared" ca="1" si="1213"/>
        <v>0</v>
      </c>
      <c r="FP210">
        <f t="shared" ca="1" si="1214"/>
        <v>0</v>
      </c>
      <c r="FQ210">
        <f t="shared" ca="1" si="1215"/>
        <v>0</v>
      </c>
      <c r="FR210">
        <f t="shared" ca="1" si="1216"/>
        <v>0</v>
      </c>
      <c r="FS210">
        <f t="shared" ca="1" si="1217"/>
        <v>0</v>
      </c>
      <c r="FT210">
        <f t="shared" ca="1" si="1218"/>
        <v>0</v>
      </c>
      <c r="FU210">
        <f t="shared" ca="1" si="1219"/>
        <v>1.5</v>
      </c>
      <c r="FV210">
        <f t="shared" ca="1" si="1220"/>
        <v>0</v>
      </c>
      <c r="FW210">
        <f t="shared" ca="1" si="1221"/>
        <v>0</v>
      </c>
      <c r="FX210">
        <f t="shared" ca="1" si="1222"/>
        <v>0</v>
      </c>
      <c r="FY210">
        <f t="shared" ca="1" si="1223"/>
        <v>0</v>
      </c>
      <c r="FZ210">
        <f t="shared" ca="1" si="1224"/>
        <v>0</v>
      </c>
      <c r="GA210">
        <f t="shared" ca="1" si="1225"/>
        <v>0</v>
      </c>
      <c r="GB210">
        <f t="shared" ca="1" si="1226"/>
        <v>0</v>
      </c>
      <c r="GC210">
        <f t="shared" ca="1" si="1227"/>
        <v>0</v>
      </c>
      <c r="GD210">
        <f t="shared" ca="1" si="1228"/>
        <v>0</v>
      </c>
      <c r="GE210">
        <f t="shared" ca="1" si="1229"/>
        <v>0</v>
      </c>
      <c r="GF210">
        <f t="shared" ca="1" si="1230"/>
        <v>0</v>
      </c>
      <c r="GG210">
        <f t="shared" ca="1" si="1231"/>
        <v>0</v>
      </c>
      <c r="GH210">
        <f t="shared" ca="1" si="1232"/>
        <v>0</v>
      </c>
      <c r="GI210">
        <f t="shared" ca="1" si="1233"/>
        <v>0</v>
      </c>
      <c r="GJ210">
        <f t="shared" ca="1" si="1234"/>
        <v>0</v>
      </c>
      <c r="GK210">
        <f t="shared" ca="1" si="1235"/>
        <v>0</v>
      </c>
      <c r="GL210">
        <f t="shared" ca="1" si="1236"/>
        <v>0</v>
      </c>
      <c r="GM210">
        <f t="shared" ca="1" si="1237"/>
        <v>0</v>
      </c>
      <c r="GN210">
        <f t="shared" ca="1" si="1238"/>
        <v>0</v>
      </c>
      <c r="GO210">
        <f t="shared" ca="1" si="1239"/>
        <v>0</v>
      </c>
      <c r="GP210">
        <f t="shared" ca="1" si="1240"/>
        <v>0</v>
      </c>
      <c r="GQ210">
        <f t="shared" ca="1" si="1241"/>
        <v>0</v>
      </c>
      <c r="GR210">
        <f t="shared" ca="1" si="1242"/>
        <v>0</v>
      </c>
      <c r="GS210">
        <f t="shared" ca="1" si="1243"/>
        <v>0</v>
      </c>
      <c r="GT210">
        <f t="shared" ca="1" si="1244"/>
        <v>0</v>
      </c>
      <c r="GU210">
        <f t="shared" ca="1" si="1245"/>
        <v>0</v>
      </c>
      <c r="GV210">
        <f t="shared" ca="1" si="1246"/>
        <v>0</v>
      </c>
      <c r="GW210">
        <f t="shared" ca="1" si="1247"/>
        <v>0</v>
      </c>
      <c r="GX210">
        <f t="shared" ca="1" si="1248"/>
        <v>0</v>
      </c>
      <c r="GY210">
        <f t="shared" ca="1" si="1249"/>
        <v>1</v>
      </c>
      <c r="GZ210">
        <f t="shared" ca="1" si="1250"/>
        <v>0</v>
      </c>
      <c r="HA210">
        <f t="shared" ca="1" si="1251"/>
        <v>0</v>
      </c>
      <c r="HB210">
        <f t="shared" ca="1" si="1252"/>
        <v>0</v>
      </c>
      <c r="HC210">
        <f t="shared" ca="1" si="1253"/>
        <v>0</v>
      </c>
      <c r="HD210">
        <f t="shared" ca="1" si="1254"/>
        <v>0</v>
      </c>
      <c r="HE210">
        <f t="shared" ca="1" si="1255"/>
        <v>0</v>
      </c>
      <c r="HF210">
        <f t="shared" ca="1" si="1256"/>
        <v>0</v>
      </c>
      <c r="HG210">
        <f t="shared" ca="1" si="1257"/>
        <v>0</v>
      </c>
      <c r="HH210">
        <f t="shared" ca="1" si="1258"/>
        <v>0</v>
      </c>
      <c r="HI210">
        <f t="shared" ca="1" si="1259"/>
        <v>0</v>
      </c>
    </row>
    <row r="211" spans="2:217" x14ac:dyDescent="0.2">
      <c r="B211" s="2">
        <v>45414</v>
      </c>
      <c r="C211">
        <v>1</v>
      </c>
      <c r="D211">
        <v>1</v>
      </c>
      <c r="E211">
        <v>5</v>
      </c>
      <c r="F211">
        <v>20</v>
      </c>
      <c r="G211" s="5">
        <v>1341</v>
      </c>
      <c r="H211">
        <f t="shared" ca="1" si="1260"/>
        <v>6</v>
      </c>
      <c r="I211">
        <f t="shared" ca="1" si="1261"/>
        <v>15</v>
      </c>
      <c r="J211">
        <f t="shared" ca="1" si="1052"/>
        <v>7.7022916666666656</v>
      </c>
      <c r="K211">
        <f t="shared" ca="1" si="1053"/>
        <v>-4.0486111111111054</v>
      </c>
      <c r="L211">
        <f t="shared" ca="1" si="1054"/>
        <v>7.7022916666666656</v>
      </c>
      <c r="M211">
        <f t="shared" ca="1" si="1055"/>
        <v>0</v>
      </c>
      <c r="N211">
        <f t="shared" ca="1" si="1056"/>
        <v>0.450321368230505</v>
      </c>
      <c r="O211">
        <f t="shared" ca="1" si="1057"/>
        <v>228.09700000000001</v>
      </c>
      <c r="P211">
        <f t="shared" ca="1" si="1058"/>
        <v>212.97699999999952</v>
      </c>
      <c r="Q211">
        <f t="shared" ca="1" si="1059"/>
        <v>228.02492247999999</v>
      </c>
      <c r="R211">
        <f t="shared" ca="1" si="1060"/>
        <v>51</v>
      </c>
      <c r="S211">
        <f t="shared" ca="1" si="1061"/>
        <v>0</v>
      </c>
      <c r="T211">
        <f t="shared" ca="1" si="1062"/>
        <v>0.3440106837582495</v>
      </c>
      <c r="U211">
        <f t="shared" ca="1" si="1063"/>
        <v>-1</v>
      </c>
      <c r="V211">
        <f t="shared" ca="1" si="1064"/>
        <v>1</v>
      </c>
      <c r="W211">
        <f t="shared" ca="1" si="1065"/>
        <v>0.3440106837582495</v>
      </c>
      <c r="X211">
        <f t="shared" ca="1" si="1066"/>
        <v>1.7619047619047552</v>
      </c>
      <c r="Y211">
        <f t="shared" ca="1" si="1067"/>
        <v>2.5238095238095202</v>
      </c>
      <c r="Z211">
        <f t="shared" ca="1" si="1068"/>
        <v>3.0873015873015799</v>
      </c>
      <c r="AA211">
        <f t="shared" ca="1" si="1069"/>
        <v>-3.1638208719319898E-15</v>
      </c>
      <c r="AB211">
        <f t="shared" ca="1" si="1070"/>
        <v>-0.2312048365161945</v>
      </c>
      <c r="AC211">
        <f t="shared" ca="1" si="1071"/>
        <v>-0.68212633885398199</v>
      </c>
      <c r="AD211">
        <f t="shared" ca="1" si="1072"/>
        <v>-2.7322391083732298</v>
      </c>
      <c r="AE211">
        <f t="shared" ca="1" si="1073"/>
        <v>-0.66809694413022647</v>
      </c>
      <c r="AF211">
        <f t="shared" ca="1" si="1074"/>
        <v>-3.3274356927435651</v>
      </c>
      <c r="AG211">
        <f t="shared" ca="1" si="1075"/>
        <v>-4.6072935478620451E-16</v>
      </c>
      <c r="AH211">
        <f t="shared" ca="1" si="1076"/>
        <v>-1.8904872429070601</v>
      </c>
      <c r="AI211">
        <f t="shared" ca="1" si="1077"/>
        <v>2.8799978940015799E-6</v>
      </c>
      <c r="AJ211">
        <f t="shared" ca="1" si="1078"/>
        <v>415.81632597258601</v>
      </c>
      <c r="AK211">
        <f t="shared" ca="1" si="1079"/>
        <v>18.5</v>
      </c>
      <c r="AL211">
        <f t="shared" ca="1" si="1080"/>
        <v>18.8251780685091</v>
      </c>
      <c r="AM211">
        <f t="shared" ca="1" si="1081"/>
        <v>5.9826763596854997</v>
      </c>
      <c r="AN211">
        <f t="shared" ca="1" si="1082"/>
        <v>9.125</v>
      </c>
      <c r="AO211">
        <f t="shared" ca="1" si="1083"/>
        <v>8.9402475842498497</v>
      </c>
      <c r="AP211">
        <f t="shared" ca="1" si="1084"/>
        <v>1.5986067977499701</v>
      </c>
      <c r="AQ211">
        <f t="shared" ca="1" si="1085"/>
        <v>0.79930339887498447</v>
      </c>
      <c r="AR211">
        <f t="shared" ca="1" si="1086"/>
        <v>0.79930339887498447</v>
      </c>
      <c r="AS211">
        <f t="shared" ca="1" si="1087"/>
        <v>0.39635254915624152</v>
      </c>
      <c r="AT211">
        <f t="shared" ca="1" si="1088"/>
        <v>0.39635254915624152</v>
      </c>
      <c r="AU211">
        <f t="shared" ca="1" si="1089"/>
        <v>0.18255127457812065</v>
      </c>
      <c r="AV211">
        <f t="shared" ca="1" si="1090"/>
        <v>0.18255127457812065</v>
      </c>
      <c r="AW211">
        <f t="shared" ca="1" si="1091"/>
        <v>0.69</v>
      </c>
      <c r="AX211">
        <f t="shared" ca="1" si="1092"/>
        <v>18056.829215958645</v>
      </c>
      <c r="AY211">
        <f t="shared" ca="1" si="1093"/>
        <v>1.0440646997609719</v>
      </c>
      <c r="AZ211">
        <f t="shared" ca="1" si="1094"/>
        <v>7.6600082036762052</v>
      </c>
      <c r="BA211">
        <f t="shared" ca="1" si="1095"/>
        <v>7.1053873219343346</v>
      </c>
      <c r="BB211">
        <f t="shared" ca="1" si="1096"/>
        <v>89.793456535926708</v>
      </c>
      <c r="BC211">
        <f t="shared" ca="1" si="1097"/>
        <v>29.689381850270301</v>
      </c>
      <c r="BD211">
        <f t="shared" ca="1" si="1098"/>
        <v>0</v>
      </c>
      <c r="BE211">
        <f t="shared" ca="1" si="1099"/>
        <v>0</v>
      </c>
      <c r="BF211">
        <f t="shared" ca="1" si="1100"/>
        <v>0</v>
      </c>
      <c r="BG211">
        <f t="shared" ca="1" si="1101"/>
        <v>0</v>
      </c>
      <c r="BH211">
        <f t="shared" ca="1" si="1102"/>
        <v>4.2355262349845999</v>
      </c>
      <c r="BI211">
        <f t="shared" ca="1" si="1103"/>
        <v>0</v>
      </c>
      <c r="BJ211">
        <f t="shared" ca="1" si="1104"/>
        <v>0</v>
      </c>
      <c r="BK211">
        <f t="shared" ca="1" si="1105"/>
        <v>0</v>
      </c>
      <c r="BL211">
        <f t="shared" ca="1" si="1106"/>
        <v>0</v>
      </c>
      <c r="BM211">
        <f t="shared" ca="1" si="1107"/>
        <v>16.171795861306549</v>
      </c>
      <c r="BN211">
        <f t="shared" ca="1" si="1108"/>
        <v>12.7458498026587</v>
      </c>
      <c r="BO211">
        <f t="shared" ca="1" si="1109"/>
        <v>16.654564404383649</v>
      </c>
      <c r="BP211">
        <f t="shared" ca="1" si="1110"/>
        <v>9.2383767966563806</v>
      </c>
      <c r="BQ211">
        <f t="shared" ca="1" si="1111"/>
        <v>50.374010759297605</v>
      </c>
      <c r="BR211">
        <f t="shared" ca="1" si="1112"/>
        <v>0</v>
      </c>
      <c r="BS211">
        <f t="shared" ca="1" si="1113"/>
        <v>0</v>
      </c>
      <c r="BT211">
        <f t="shared" ca="1" si="1114"/>
        <v>0</v>
      </c>
      <c r="BU211">
        <f t="shared" ca="1" si="1115"/>
        <v>2.9469788426815349</v>
      </c>
      <c r="BV211">
        <f t="shared" ca="1" si="1116"/>
        <v>28.917645663965299</v>
      </c>
      <c r="BW211">
        <f t="shared" ca="1" si="1117"/>
        <v>6.4968596843159396</v>
      </c>
      <c r="BX211">
        <f t="shared" ca="1" si="1118"/>
        <v>0</v>
      </c>
      <c r="BY211">
        <f t="shared" ca="1" si="1119"/>
        <v>0</v>
      </c>
      <c r="BZ211">
        <f t="shared" ca="1" si="1120"/>
        <v>0</v>
      </c>
      <c r="CA211">
        <f t="shared" ca="1" si="1121"/>
        <v>29.689381850270301</v>
      </c>
      <c r="CB211">
        <f t="shared" ca="1" si="1122"/>
        <v>0</v>
      </c>
      <c r="CC211">
        <f t="shared" ca="1" si="1123"/>
        <v>0</v>
      </c>
      <c r="CD211">
        <f t="shared" ca="1" si="1124"/>
        <v>0</v>
      </c>
      <c r="CE211">
        <f t="shared" ca="1" si="1125"/>
        <v>6.4968596843159396</v>
      </c>
      <c r="CF211">
        <f t="shared" ca="1" si="1126"/>
        <v>0</v>
      </c>
      <c r="CG211">
        <f t="shared" ca="1" si="1127"/>
        <v>2.9469788426815349</v>
      </c>
      <c r="CH211">
        <f t="shared" ca="1" si="1128"/>
        <v>45.366748338007994</v>
      </c>
      <c r="CI211">
        <f t="shared" ca="1" si="1129"/>
        <v>0</v>
      </c>
      <c r="CJ211">
        <f t="shared" ca="1" si="1130"/>
        <v>4.2355262349845999</v>
      </c>
      <c r="CK211">
        <f t="shared" ca="1" si="1131"/>
        <v>0</v>
      </c>
      <c r="CL211">
        <f t="shared" ca="1" si="1132"/>
        <v>0</v>
      </c>
      <c r="CM211">
        <f t="shared" ca="1" si="1133"/>
        <v>27.64</v>
      </c>
      <c r="CN211">
        <f t="shared" ca="1" si="1134"/>
        <v>44.074225915971098</v>
      </c>
      <c r="CO211">
        <f t="shared" ca="1" si="1135"/>
        <v>0</v>
      </c>
      <c r="CP211">
        <f t="shared" ca="1" si="1136"/>
        <v>0</v>
      </c>
      <c r="CQ211">
        <f t="shared" ca="1" si="1137"/>
        <v>23.976640125262001</v>
      </c>
      <c r="CR211">
        <f t="shared" ca="1" si="1138"/>
        <v>0</v>
      </c>
      <c r="CS211">
        <f t="shared" ca="1" si="1139"/>
        <v>0</v>
      </c>
      <c r="CT211">
        <f t="shared" ca="1" si="1140"/>
        <v>0</v>
      </c>
      <c r="CU211">
        <f t="shared" ca="1" si="1141"/>
        <v>0</v>
      </c>
      <c r="CV211">
        <f t="shared" ca="1" si="1142"/>
        <v>0</v>
      </c>
      <c r="CW211">
        <f t="shared" ca="1" si="1143"/>
        <v>0</v>
      </c>
      <c r="CX211">
        <f t="shared" ca="1" si="1144"/>
        <v>20.684628909027197</v>
      </c>
      <c r="CY211">
        <f t="shared" ca="1" si="1145"/>
        <v>110.55542020975011</v>
      </c>
      <c r="CZ211">
        <f t="shared" ca="1" si="1146"/>
        <v>0</v>
      </c>
      <c r="DA211">
        <f t="shared" ca="1" si="1147"/>
        <v>0</v>
      </c>
      <c r="DB211">
        <f t="shared" ca="1" si="1148"/>
        <v>0</v>
      </c>
      <c r="DC211">
        <f t="shared" ca="1" si="1149"/>
        <v>-2.9854811507936452</v>
      </c>
      <c r="DD211">
        <f t="shared" ca="1" si="1150"/>
        <v>-2.0779513888888852</v>
      </c>
      <c r="DE211">
        <f t="shared" ca="1" si="1151"/>
        <v>0</v>
      </c>
      <c r="DF211">
        <f t="shared" ca="1" si="1152"/>
        <v>-15.711219529478399</v>
      </c>
      <c r="DG211">
        <f t="shared" ca="1" si="1153"/>
        <v>-5.7807681405895703</v>
      </c>
      <c r="DH211">
        <f t="shared" ca="1" si="1154"/>
        <v>0</v>
      </c>
      <c r="DI211">
        <f t="shared" ca="1" si="1155"/>
        <v>1</v>
      </c>
      <c r="DJ211">
        <f t="shared" ca="1" si="1156"/>
        <v>8</v>
      </c>
      <c r="DK211">
        <f t="shared" ca="1" si="1157"/>
        <v>3</v>
      </c>
      <c r="DL211">
        <f t="shared" ca="1" si="1158"/>
        <v>1</v>
      </c>
      <c r="DM211">
        <f t="shared" ca="1" si="1159"/>
        <v>0.5</v>
      </c>
      <c r="DN211">
        <f t="shared" ca="1" si="1160"/>
        <v>0</v>
      </c>
      <c r="DO211">
        <f t="shared" ca="1" si="1161"/>
        <v>0.5</v>
      </c>
      <c r="DP211">
        <f t="shared" ca="1" si="1162"/>
        <v>0</v>
      </c>
      <c r="DQ211">
        <f t="shared" ca="1" si="1163"/>
        <v>0</v>
      </c>
      <c r="DR211">
        <f t="shared" ca="1" si="1164"/>
        <v>0</v>
      </c>
      <c r="DS211">
        <f t="shared" ca="1" si="1165"/>
        <v>0</v>
      </c>
      <c r="DT211">
        <f t="shared" ca="1" si="1166"/>
        <v>1</v>
      </c>
      <c r="DU211">
        <f t="shared" ca="1" si="1167"/>
        <v>2</v>
      </c>
      <c r="DV211">
        <f t="shared" ca="1" si="1168"/>
        <v>3.5</v>
      </c>
      <c r="DW211">
        <f t="shared" ca="1" si="1169"/>
        <v>0.5</v>
      </c>
      <c r="DX211">
        <f t="shared" ca="1" si="1170"/>
        <v>0</v>
      </c>
      <c r="DY211">
        <f t="shared" ca="1" si="1171"/>
        <v>0.5</v>
      </c>
      <c r="DZ211">
        <f t="shared" ca="1" si="1172"/>
        <v>0.5</v>
      </c>
      <c r="EA211">
        <f t="shared" ca="1" si="1173"/>
        <v>-2.3824499999999897</v>
      </c>
      <c r="EB211">
        <f t="shared" ca="1" si="1174"/>
        <v>30.805099999999904</v>
      </c>
      <c r="EC211">
        <f t="shared" ca="1" si="1175"/>
        <v>0</v>
      </c>
      <c r="ED211">
        <f t="shared" ca="1" si="1176"/>
        <v>0</v>
      </c>
      <c r="EE211">
        <f t="shared" ca="1" si="1177"/>
        <v>0</v>
      </c>
      <c r="EF211">
        <f t="shared" ca="1" si="1178"/>
        <v>0</v>
      </c>
      <c r="EG211">
        <f t="shared" ca="1" si="1179"/>
        <v>0</v>
      </c>
      <c r="EH211">
        <f t="shared" ca="1" si="1180"/>
        <v>0</v>
      </c>
      <c r="EI211">
        <f t="shared" ca="1" si="1181"/>
        <v>0</v>
      </c>
      <c r="EJ211">
        <f t="shared" ca="1" si="1182"/>
        <v>0</v>
      </c>
      <c r="EK211">
        <f t="shared" ca="1" si="1183"/>
        <v>0</v>
      </c>
      <c r="EL211">
        <f t="shared" ca="1" si="1184"/>
        <v>0</v>
      </c>
      <c r="EM211">
        <f t="shared" ca="1" si="1185"/>
        <v>0</v>
      </c>
      <c r="EN211">
        <f t="shared" ca="1" si="1186"/>
        <v>0</v>
      </c>
      <c r="EO211">
        <f t="shared" ca="1" si="1187"/>
        <v>0</v>
      </c>
      <c r="EP211">
        <f t="shared" ca="1" si="1188"/>
        <v>0</v>
      </c>
      <c r="EQ211">
        <f t="shared" ca="1" si="1189"/>
        <v>0</v>
      </c>
      <c r="ER211">
        <f t="shared" ca="1" si="1190"/>
        <v>0</v>
      </c>
      <c r="ES211">
        <f t="shared" ca="1" si="1191"/>
        <v>0</v>
      </c>
      <c r="ET211">
        <f t="shared" ca="1" si="1192"/>
        <v>0</v>
      </c>
      <c r="EU211">
        <f t="shared" ca="1" si="1193"/>
        <v>0</v>
      </c>
      <c r="EV211">
        <f t="shared" ca="1" si="1194"/>
        <v>0</v>
      </c>
      <c r="EW211">
        <f t="shared" ca="1" si="1195"/>
        <v>0</v>
      </c>
      <c r="EX211">
        <f t="shared" ca="1" si="1196"/>
        <v>0</v>
      </c>
      <c r="EY211">
        <f t="shared" ca="1" si="1197"/>
        <v>0</v>
      </c>
      <c r="EZ211">
        <f t="shared" ca="1" si="1198"/>
        <v>0</v>
      </c>
      <c r="FA211">
        <f t="shared" ca="1" si="1199"/>
        <v>0</v>
      </c>
      <c r="FB211">
        <f t="shared" ca="1" si="1200"/>
        <v>0</v>
      </c>
      <c r="FC211">
        <f t="shared" ca="1" si="1201"/>
        <v>0</v>
      </c>
      <c r="FD211">
        <f t="shared" ca="1" si="1202"/>
        <v>0</v>
      </c>
      <c r="FE211">
        <f t="shared" ca="1" si="1203"/>
        <v>0</v>
      </c>
      <c r="FF211">
        <f t="shared" ca="1" si="1204"/>
        <v>0</v>
      </c>
      <c r="FG211">
        <f t="shared" ca="1" si="1205"/>
        <v>0</v>
      </c>
      <c r="FH211">
        <f t="shared" ca="1" si="1206"/>
        <v>0</v>
      </c>
      <c r="FI211">
        <f t="shared" ca="1" si="1207"/>
        <v>0</v>
      </c>
      <c r="FJ211">
        <f t="shared" ca="1" si="1208"/>
        <v>0</v>
      </c>
      <c r="FK211">
        <f t="shared" ca="1" si="1209"/>
        <v>0</v>
      </c>
      <c r="FL211">
        <f t="shared" ca="1" si="1210"/>
        <v>0</v>
      </c>
      <c r="FM211">
        <f t="shared" ca="1" si="1211"/>
        <v>0</v>
      </c>
      <c r="FN211">
        <f t="shared" ca="1" si="1212"/>
        <v>0</v>
      </c>
      <c r="FO211">
        <f t="shared" ca="1" si="1213"/>
        <v>0</v>
      </c>
      <c r="FP211">
        <f t="shared" ca="1" si="1214"/>
        <v>0</v>
      </c>
      <c r="FQ211">
        <f t="shared" ca="1" si="1215"/>
        <v>0</v>
      </c>
      <c r="FR211">
        <f t="shared" ca="1" si="1216"/>
        <v>0</v>
      </c>
      <c r="FS211">
        <f t="shared" ca="1" si="1217"/>
        <v>0</v>
      </c>
      <c r="FT211">
        <f t="shared" ca="1" si="1218"/>
        <v>0</v>
      </c>
      <c r="FU211">
        <f t="shared" ca="1" si="1219"/>
        <v>1</v>
      </c>
      <c r="FV211">
        <f t="shared" ca="1" si="1220"/>
        <v>0</v>
      </c>
      <c r="FW211">
        <f t="shared" ca="1" si="1221"/>
        <v>0</v>
      </c>
      <c r="FX211">
        <f t="shared" ca="1" si="1222"/>
        <v>0</v>
      </c>
      <c r="FY211">
        <f t="shared" ca="1" si="1223"/>
        <v>0</v>
      </c>
      <c r="FZ211">
        <f t="shared" ca="1" si="1224"/>
        <v>0</v>
      </c>
      <c r="GA211">
        <f t="shared" ca="1" si="1225"/>
        <v>0</v>
      </c>
      <c r="GB211">
        <f t="shared" ca="1" si="1226"/>
        <v>0</v>
      </c>
      <c r="GC211">
        <f t="shared" ca="1" si="1227"/>
        <v>0</v>
      </c>
      <c r="GD211">
        <f t="shared" ca="1" si="1228"/>
        <v>0</v>
      </c>
      <c r="GE211">
        <f t="shared" ca="1" si="1229"/>
        <v>0</v>
      </c>
      <c r="GF211">
        <f t="shared" ca="1" si="1230"/>
        <v>0</v>
      </c>
      <c r="GG211">
        <f t="shared" ca="1" si="1231"/>
        <v>0</v>
      </c>
      <c r="GH211">
        <f t="shared" ca="1" si="1232"/>
        <v>0</v>
      </c>
      <c r="GI211">
        <f t="shared" ca="1" si="1233"/>
        <v>0</v>
      </c>
      <c r="GJ211">
        <f t="shared" ca="1" si="1234"/>
        <v>0</v>
      </c>
      <c r="GK211">
        <f t="shared" ca="1" si="1235"/>
        <v>0</v>
      </c>
      <c r="GL211">
        <f t="shared" ca="1" si="1236"/>
        <v>0</v>
      </c>
      <c r="GM211">
        <f t="shared" ca="1" si="1237"/>
        <v>0</v>
      </c>
      <c r="GN211">
        <f t="shared" ca="1" si="1238"/>
        <v>0</v>
      </c>
      <c r="GO211">
        <f t="shared" ca="1" si="1239"/>
        <v>0</v>
      </c>
      <c r="GP211">
        <f t="shared" ca="1" si="1240"/>
        <v>0</v>
      </c>
      <c r="GQ211">
        <f t="shared" ca="1" si="1241"/>
        <v>0</v>
      </c>
      <c r="GR211">
        <f t="shared" ca="1" si="1242"/>
        <v>0</v>
      </c>
      <c r="GS211">
        <f t="shared" ca="1" si="1243"/>
        <v>0</v>
      </c>
      <c r="GT211">
        <f t="shared" ca="1" si="1244"/>
        <v>0</v>
      </c>
      <c r="GU211">
        <f t="shared" ca="1" si="1245"/>
        <v>0</v>
      </c>
      <c r="GV211">
        <f t="shared" ca="1" si="1246"/>
        <v>0</v>
      </c>
      <c r="GW211">
        <f t="shared" ca="1" si="1247"/>
        <v>0</v>
      </c>
      <c r="GX211">
        <f t="shared" ca="1" si="1248"/>
        <v>0</v>
      </c>
      <c r="GY211">
        <f t="shared" ca="1" si="1249"/>
        <v>1</v>
      </c>
      <c r="GZ211">
        <f t="shared" ca="1" si="1250"/>
        <v>0</v>
      </c>
      <c r="HA211">
        <f t="shared" ca="1" si="1251"/>
        <v>0</v>
      </c>
      <c r="HB211">
        <f t="shared" ca="1" si="1252"/>
        <v>0</v>
      </c>
      <c r="HC211">
        <f t="shared" ca="1" si="1253"/>
        <v>0</v>
      </c>
      <c r="HD211">
        <f t="shared" ca="1" si="1254"/>
        <v>0</v>
      </c>
      <c r="HE211">
        <f t="shared" ca="1" si="1255"/>
        <v>0</v>
      </c>
      <c r="HF211">
        <f t="shared" ca="1" si="1256"/>
        <v>0</v>
      </c>
      <c r="HG211">
        <f t="shared" ca="1" si="1257"/>
        <v>0</v>
      </c>
      <c r="HH211">
        <f t="shared" ca="1" si="1258"/>
        <v>0</v>
      </c>
      <c r="HI211">
        <f t="shared" ca="1" si="1259"/>
        <v>0</v>
      </c>
    </row>
    <row r="212" spans="2:217" x14ac:dyDescent="0.2">
      <c r="B212" s="2">
        <v>45414</v>
      </c>
      <c r="C212">
        <v>2</v>
      </c>
      <c r="D212">
        <v>1</v>
      </c>
      <c r="E212">
        <v>5</v>
      </c>
      <c r="F212">
        <v>17</v>
      </c>
      <c r="G212" s="5">
        <v>222</v>
      </c>
      <c r="H212">
        <f t="shared" ca="1" si="1260"/>
        <v>7</v>
      </c>
      <c r="I212">
        <f t="shared" ca="1" si="1261"/>
        <v>12.666666666666666</v>
      </c>
      <c r="J212">
        <f t="shared" ca="1" si="1052"/>
        <v>7.566018518518514</v>
      </c>
      <c r="K212">
        <f t="shared" ca="1" si="1053"/>
        <v>-3.693334278155703</v>
      </c>
      <c r="L212">
        <f t="shared" ca="1" si="1054"/>
        <v>7.566018518518514</v>
      </c>
      <c r="M212">
        <f t="shared" ca="1" si="1055"/>
        <v>0</v>
      </c>
      <c r="N212">
        <f t="shared" ca="1" si="1056"/>
        <v>0.47143348128618934</v>
      </c>
      <c r="O212">
        <f t="shared" ca="1" si="1057"/>
        <v>238.42799999999966</v>
      </c>
      <c r="P212">
        <f t="shared" ca="1" si="1058"/>
        <v>224.98799999999997</v>
      </c>
      <c r="Q212">
        <f t="shared" ca="1" si="1059"/>
        <v>238.34521409333334</v>
      </c>
      <c r="R212">
        <f t="shared" ca="1" si="1060"/>
        <v>53.333333333333336</v>
      </c>
      <c r="S212">
        <f t="shared" ca="1" si="1061"/>
        <v>0</v>
      </c>
      <c r="T212">
        <f t="shared" ca="1" si="1062"/>
        <v>0.34410289820453333</v>
      </c>
      <c r="U212">
        <f t="shared" ca="1" si="1063"/>
        <v>-1</v>
      </c>
      <c r="V212">
        <f t="shared" ca="1" si="1064"/>
        <v>1</v>
      </c>
      <c r="W212">
        <f t="shared" ca="1" si="1065"/>
        <v>0.34410289820453333</v>
      </c>
      <c r="X212">
        <f t="shared" ca="1" si="1066"/>
        <v>1.6483516483516434</v>
      </c>
      <c r="Y212">
        <f t="shared" ca="1" si="1067"/>
        <v>2.4761904761904732</v>
      </c>
      <c r="Z212">
        <f t="shared" ca="1" si="1068"/>
        <v>3.1391941391941334</v>
      </c>
      <c r="AA212">
        <f t="shared" ca="1" si="1069"/>
        <v>3.3670689534695981</v>
      </c>
      <c r="AB212">
        <f t="shared" ca="1" si="1070"/>
        <v>-0.23663110651293631</v>
      </c>
      <c r="AC212">
        <f t="shared" ca="1" si="1071"/>
        <v>-0.53046335138452805</v>
      </c>
      <c r="AD212">
        <f t="shared" ca="1" si="1072"/>
        <v>-2.5897449522829064</v>
      </c>
      <c r="AE212">
        <f t="shared" ca="1" si="1073"/>
        <v>-0.51449948951004731</v>
      </c>
      <c r="AF212">
        <f t="shared" ca="1" si="1074"/>
        <v>-3.313867263419727</v>
      </c>
      <c r="AG212">
        <f t="shared" ca="1" si="1075"/>
        <v>6.0380504447499656E-6</v>
      </c>
      <c r="AH212">
        <f t="shared" ca="1" si="1076"/>
        <v>-1.8928572374878936</v>
      </c>
      <c r="AI212">
        <f t="shared" ca="1" si="1077"/>
        <v>1.0416659750004733E-6</v>
      </c>
      <c r="AJ212">
        <f t="shared" ca="1" si="1078"/>
        <v>502.68446502439798</v>
      </c>
      <c r="AK212">
        <f t="shared" ca="1" si="1079"/>
        <v>17.591167563965399</v>
      </c>
      <c r="AL212">
        <f t="shared" ca="1" si="1080"/>
        <v>17.658511401842432</v>
      </c>
      <c r="AM212">
        <f t="shared" ca="1" si="1081"/>
        <v>6.4826763596854997</v>
      </c>
      <c r="AN212">
        <f t="shared" ca="1" si="1082"/>
        <v>9.0822645618629334</v>
      </c>
      <c r="AO212">
        <f t="shared" ca="1" si="1083"/>
        <v>8.3985809175831836</v>
      </c>
      <c r="AP212">
        <f t="shared" ca="1" si="1084"/>
        <v>1.8902734644166366</v>
      </c>
      <c r="AQ212">
        <f t="shared" ca="1" si="1085"/>
        <v>1.0284700655416525</v>
      </c>
      <c r="AR212">
        <f t="shared" ca="1" si="1086"/>
        <v>1.0284700655416525</v>
      </c>
      <c r="AS212">
        <f t="shared" ca="1" si="1087"/>
        <v>0.59536893258332269</v>
      </c>
      <c r="AT212">
        <f t="shared" ca="1" si="1088"/>
        <v>0.59536893258332269</v>
      </c>
      <c r="AU212">
        <f t="shared" ca="1" si="1089"/>
        <v>0.33825141619791221</v>
      </c>
      <c r="AV212">
        <f t="shared" ca="1" si="1090"/>
        <v>0.33825141619791221</v>
      </c>
      <c r="AW212">
        <f t="shared" ca="1" si="1091"/>
        <v>0.25666666666666665</v>
      </c>
      <c r="AX212">
        <f t="shared" ca="1" si="1092"/>
        <v>33679.761806194256</v>
      </c>
      <c r="AY212">
        <f t="shared" ca="1" si="1093"/>
        <v>1.4925155219374027</v>
      </c>
      <c r="AZ212">
        <f t="shared" ca="1" si="1094"/>
        <v>8.0904050676839763</v>
      </c>
      <c r="BA212">
        <f t="shared" ca="1" si="1095"/>
        <v>7.8726653742432262</v>
      </c>
      <c r="BB212">
        <f t="shared" ca="1" si="1096"/>
        <v>92.349475924752596</v>
      </c>
      <c r="BC212">
        <f t="shared" ca="1" si="1097"/>
        <v>29.689381850270298</v>
      </c>
      <c r="BD212">
        <f t="shared" ca="1" si="1098"/>
        <v>2.16561989477198</v>
      </c>
      <c r="BE212">
        <f t="shared" ca="1" si="1099"/>
        <v>0</v>
      </c>
      <c r="BF212">
        <f t="shared" ca="1" si="1100"/>
        <v>0</v>
      </c>
      <c r="BG212">
        <f t="shared" ca="1" si="1101"/>
        <v>0</v>
      </c>
      <c r="BH212">
        <f t="shared" ca="1" si="1102"/>
        <v>4.2355262349845999</v>
      </c>
      <c r="BI212">
        <f t="shared" ca="1" si="1103"/>
        <v>0</v>
      </c>
      <c r="BJ212">
        <f t="shared" ca="1" si="1104"/>
        <v>0</v>
      </c>
      <c r="BK212">
        <f t="shared" ca="1" si="1105"/>
        <v>0</v>
      </c>
      <c r="BL212">
        <f t="shared" ca="1" si="1106"/>
        <v>0</v>
      </c>
      <c r="BM212">
        <f t="shared" ca="1" si="1107"/>
        <v>22.915521663631001</v>
      </c>
      <c r="BN212">
        <f t="shared" ca="1" si="1108"/>
        <v>12.088049344748967</v>
      </c>
      <c r="BO212">
        <f t="shared" ca="1" si="1109"/>
        <v>10.07903516758693</v>
      </c>
      <c r="BP212">
        <f t="shared" ca="1" si="1110"/>
        <v>10.271193532948219</v>
      </c>
      <c r="BQ212">
        <f t="shared" ca="1" si="1111"/>
        <v>48.089413165680561</v>
      </c>
      <c r="BR212">
        <f t="shared" ca="1" si="1112"/>
        <v>3.5908161429765002</v>
      </c>
      <c r="BS212">
        <f t="shared" ca="1" si="1113"/>
        <v>0</v>
      </c>
      <c r="BT212">
        <f t="shared" ca="1" si="1114"/>
        <v>0</v>
      </c>
      <c r="BU212">
        <f t="shared" ca="1" si="1115"/>
        <v>0</v>
      </c>
      <c r="BV212">
        <f t="shared" ca="1" si="1116"/>
        <v>19.479397775627845</v>
      </c>
      <c r="BW212">
        <f t="shared" ca="1" si="1117"/>
        <v>4.3312397895439601</v>
      </c>
      <c r="BX212">
        <f t="shared" ca="1" si="1118"/>
        <v>15.953460815113333</v>
      </c>
      <c r="BY212">
        <f t="shared" ca="1" si="1119"/>
        <v>0</v>
      </c>
      <c r="BZ212">
        <f t="shared" ca="1" si="1120"/>
        <v>0</v>
      </c>
      <c r="CA212">
        <f t="shared" ca="1" si="1121"/>
        <v>29.689381850270298</v>
      </c>
      <c r="CB212">
        <f t="shared" ca="1" si="1122"/>
        <v>0</v>
      </c>
      <c r="CC212">
        <f t="shared" ca="1" si="1123"/>
        <v>0</v>
      </c>
      <c r="CD212">
        <f t="shared" ca="1" si="1124"/>
        <v>0</v>
      </c>
      <c r="CE212">
        <f t="shared" ca="1" si="1125"/>
        <v>4.3312397895439601</v>
      </c>
      <c r="CF212">
        <f t="shared" ca="1" si="1126"/>
        <v>2.16561989477198</v>
      </c>
      <c r="CG212">
        <f t="shared" ca="1" si="1127"/>
        <v>0</v>
      </c>
      <c r="CH212">
        <f t="shared" ca="1" si="1128"/>
        <v>33.332766791847099</v>
      </c>
      <c r="CI212">
        <f t="shared" ca="1" si="1129"/>
        <v>14.098976984547667</v>
      </c>
      <c r="CJ212">
        <f t="shared" ca="1" si="1130"/>
        <v>4.2355262349845999</v>
      </c>
      <c r="CK212">
        <f t="shared" ca="1" si="1131"/>
        <v>3.5908161429765002</v>
      </c>
      <c r="CL212">
        <f t="shared" ca="1" si="1132"/>
        <v>0</v>
      </c>
      <c r="CM212">
        <f t="shared" ca="1" si="1133"/>
        <v>27.64</v>
      </c>
      <c r="CN212">
        <f t="shared" ca="1" si="1134"/>
        <v>49.067656248269962</v>
      </c>
      <c r="CO212">
        <f t="shared" ca="1" si="1135"/>
        <v>0</v>
      </c>
      <c r="CP212">
        <f t="shared" ca="1" si="1136"/>
        <v>0</v>
      </c>
      <c r="CQ212">
        <f t="shared" ca="1" si="1137"/>
        <v>23.976640125261998</v>
      </c>
      <c r="CR212">
        <f t="shared" ca="1" si="1138"/>
        <v>0</v>
      </c>
      <c r="CS212">
        <f t="shared" ca="1" si="1139"/>
        <v>0</v>
      </c>
      <c r="CT212">
        <f t="shared" ca="1" si="1140"/>
        <v>0</v>
      </c>
      <c r="CU212">
        <f t="shared" ca="1" si="1141"/>
        <v>0</v>
      </c>
      <c r="CV212">
        <f t="shared" ca="1" si="1142"/>
        <v>0</v>
      </c>
      <c r="CW212">
        <f t="shared" ca="1" si="1143"/>
        <v>0</v>
      </c>
      <c r="CX212">
        <f t="shared" ca="1" si="1144"/>
        <v>18.400031315410164</v>
      </c>
      <c r="CY212">
        <f t="shared" ca="1" si="1145"/>
        <v>97.280041808389953</v>
      </c>
      <c r="CZ212">
        <f t="shared" ca="1" si="1146"/>
        <v>0</v>
      </c>
      <c r="DA212">
        <f t="shared" ca="1" si="1147"/>
        <v>0</v>
      </c>
      <c r="DB212">
        <f t="shared" ca="1" si="1148"/>
        <v>-0.34704475308641669</v>
      </c>
      <c r="DC212">
        <f t="shared" ca="1" si="1149"/>
        <v>-3.0628924949609435</v>
      </c>
      <c r="DD212">
        <f t="shared" ca="1" si="1150"/>
        <v>0</v>
      </c>
      <c r="DE212">
        <f t="shared" ca="1" si="1151"/>
        <v>-1.7443572058453001</v>
      </c>
      <c r="DF212">
        <f t="shared" ca="1" si="1152"/>
        <v>-7.7800462962962662</v>
      </c>
      <c r="DG212">
        <f t="shared" ca="1" si="1153"/>
        <v>-6.0401455026455038</v>
      </c>
      <c r="DH212">
        <f t="shared" ca="1" si="1154"/>
        <v>0</v>
      </c>
      <c r="DI212">
        <f t="shared" ca="1" si="1155"/>
        <v>0.69696969696969691</v>
      </c>
      <c r="DJ212">
        <f t="shared" ca="1" si="1156"/>
        <v>9</v>
      </c>
      <c r="DK212">
        <f t="shared" ca="1" si="1157"/>
        <v>3</v>
      </c>
      <c r="DL212">
        <f t="shared" ca="1" si="1158"/>
        <v>1</v>
      </c>
      <c r="DM212">
        <f t="shared" ca="1" si="1159"/>
        <v>0</v>
      </c>
      <c r="DN212">
        <f t="shared" ca="1" si="1160"/>
        <v>0</v>
      </c>
      <c r="DO212">
        <f t="shared" ca="1" si="1161"/>
        <v>0</v>
      </c>
      <c r="DP212">
        <f t="shared" ca="1" si="1162"/>
        <v>0.66666666666666663</v>
      </c>
      <c r="DQ212">
        <f t="shared" ca="1" si="1163"/>
        <v>0</v>
      </c>
      <c r="DR212">
        <f t="shared" ca="1" si="1164"/>
        <v>0.66666666666666663</v>
      </c>
      <c r="DS212">
        <f t="shared" ca="1" si="1165"/>
        <v>0</v>
      </c>
      <c r="DT212">
        <f t="shared" ca="1" si="1166"/>
        <v>1</v>
      </c>
      <c r="DU212">
        <f t="shared" ca="1" si="1167"/>
        <v>2</v>
      </c>
      <c r="DV212">
        <f t="shared" ca="1" si="1168"/>
        <v>4</v>
      </c>
      <c r="DW212">
        <f t="shared" ca="1" si="1169"/>
        <v>0</v>
      </c>
      <c r="DX212">
        <f t="shared" ca="1" si="1170"/>
        <v>0</v>
      </c>
      <c r="DY212">
        <f t="shared" ca="1" si="1171"/>
        <v>0</v>
      </c>
      <c r="DZ212">
        <f t="shared" ca="1" si="1172"/>
        <v>0.66666666666666663</v>
      </c>
      <c r="EA212">
        <f t="shared" ca="1" si="1173"/>
        <v>-2.1897666666666566</v>
      </c>
      <c r="EB212">
        <f t="shared" ca="1" si="1174"/>
        <v>35.033433333333271</v>
      </c>
      <c r="EC212">
        <f t="shared" ca="1" si="1175"/>
        <v>0</v>
      </c>
      <c r="ED212">
        <f t="shared" ca="1" si="1176"/>
        <v>0</v>
      </c>
      <c r="EE212">
        <f t="shared" ca="1" si="1177"/>
        <v>0</v>
      </c>
      <c r="EF212">
        <f t="shared" ca="1" si="1178"/>
        <v>0</v>
      </c>
      <c r="EG212">
        <f t="shared" ca="1" si="1179"/>
        <v>0</v>
      </c>
      <c r="EH212">
        <f t="shared" ca="1" si="1180"/>
        <v>0</v>
      </c>
      <c r="EI212">
        <f t="shared" ca="1" si="1181"/>
        <v>0</v>
      </c>
      <c r="EJ212">
        <f t="shared" ca="1" si="1182"/>
        <v>0</v>
      </c>
      <c r="EK212">
        <f t="shared" ca="1" si="1183"/>
        <v>0</v>
      </c>
      <c r="EL212">
        <f t="shared" ca="1" si="1184"/>
        <v>0</v>
      </c>
      <c r="EM212">
        <f t="shared" ca="1" si="1185"/>
        <v>0</v>
      </c>
      <c r="EN212">
        <f t="shared" ca="1" si="1186"/>
        <v>0</v>
      </c>
      <c r="EO212">
        <f t="shared" ca="1" si="1187"/>
        <v>0</v>
      </c>
      <c r="EP212">
        <f t="shared" ca="1" si="1188"/>
        <v>0</v>
      </c>
      <c r="EQ212">
        <f t="shared" ca="1" si="1189"/>
        <v>0</v>
      </c>
      <c r="ER212">
        <f t="shared" ca="1" si="1190"/>
        <v>0</v>
      </c>
      <c r="ES212">
        <f t="shared" ca="1" si="1191"/>
        <v>0</v>
      </c>
      <c r="ET212">
        <f t="shared" ca="1" si="1192"/>
        <v>0</v>
      </c>
      <c r="EU212">
        <f t="shared" ca="1" si="1193"/>
        <v>0</v>
      </c>
      <c r="EV212">
        <f t="shared" ca="1" si="1194"/>
        <v>0</v>
      </c>
      <c r="EW212">
        <f t="shared" ca="1" si="1195"/>
        <v>0</v>
      </c>
      <c r="EX212">
        <f t="shared" ca="1" si="1196"/>
        <v>0</v>
      </c>
      <c r="EY212">
        <f t="shared" ca="1" si="1197"/>
        <v>0</v>
      </c>
      <c r="EZ212">
        <f t="shared" ca="1" si="1198"/>
        <v>0</v>
      </c>
      <c r="FA212">
        <f t="shared" ca="1" si="1199"/>
        <v>0</v>
      </c>
      <c r="FB212">
        <f t="shared" ca="1" si="1200"/>
        <v>0</v>
      </c>
      <c r="FC212">
        <f t="shared" ca="1" si="1201"/>
        <v>0</v>
      </c>
      <c r="FD212">
        <f t="shared" ca="1" si="1202"/>
        <v>0</v>
      </c>
      <c r="FE212">
        <f t="shared" ca="1" si="1203"/>
        <v>0</v>
      </c>
      <c r="FF212">
        <f t="shared" ca="1" si="1204"/>
        <v>0</v>
      </c>
      <c r="FG212">
        <f t="shared" ca="1" si="1205"/>
        <v>0</v>
      </c>
      <c r="FH212">
        <f t="shared" ca="1" si="1206"/>
        <v>0</v>
      </c>
      <c r="FI212">
        <f t="shared" ca="1" si="1207"/>
        <v>0</v>
      </c>
      <c r="FJ212">
        <f t="shared" ca="1" si="1208"/>
        <v>0</v>
      </c>
      <c r="FK212">
        <f t="shared" ca="1" si="1209"/>
        <v>0.66666666666666663</v>
      </c>
      <c r="FL212">
        <f t="shared" ca="1" si="1210"/>
        <v>0</v>
      </c>
      <c r="FM212">
        <f t="shared" ca="1" si="1211"/>
        <v>0.33333333333333331</v>
      </c>
      <c r="FN212">
        <f t="shared" ca="1" si="1212"/>
        <v>0</v>
      </c>
      <c r="FO212">
        <f t="shared" ca="1" si="1213"/>
        <v>0</v>
      </c>
      <c r="FP212">
        <f t="shared" ca="1" si="1214"/>
        <v>0</v>
      </c>
      <c r="FQ212">
        <f t="shared" ca="1" si="1215"/>
        <v>0</v>
      </c>
      <c r="FR212">
        <f t="shared" ca="1" si="1216"/>
        <v>0</v>
      </c>
      <c r="FS212">
        <f t="shared" ca="1" si="1217"/>
        <v>0</v>
      </c>
      <c r="FT212">
        <f t="shared" ca="1" si="1218"/>
        <v>0</v>
      </c>
      <c r="FU212">
        <f t="shared" ca="1" si="1219"/>
        <v>1</v>
      </c>
      <c r="FV212">
        <f t="shared" ca="1" si="1220"/>
        <v>0</v>
      </c>
      <c r="FW212">
        <f t="shared" ca="1" si="1221"/>
        <v>0</v>
      </c>
      <c r="FX212">
        <f t="shared" ca="1" si="1222"/>
        <v>0</v>
      </c>
      <c r="FY212">
        <f t="shared" ca="1" si="1223"/>
        <v>0</v>
      </c>
      <c r="FZ212">
        <f t="shared" ca="1" si="1224"/>
        <v>0</v>
      </c>
      <c r="GA212">
        <f t="shared" ca="1" si="1225"/>
        <v>0</v>
      </c>
      <c r="GB212">
        <f t="shared" ca="1" si="1226"/>
        <v>0</v>
      </c>
      <c r="GC212">
        <f t="shared" ca="1" si="1227"/>
        <v>0</v>
      </c>
      <c r="GD212">
        <f t="shared" ca="1" si="1228"/>
        <v>0</v>
      </c>
      <c r="GE212">
        <f t="shared" ca="1" si="1229"/>
        <v>0</v>
      </c>
      <c r="GF212">
        <f t="shared" ca="1" si="1230"/>
        <v>0</v>
      </c>
      <c r="GG212">
        <f t="shared" ca="1" si="1231"/>
        <v>0</v>
      </c>
      <c r="GH212">
        <f t="shared" ca="1" si="1232"/>
        <v>0</v>
      </c>
      <c r="GI212">
        <f t="shared" ca="1" si="1233"/>
        <v>0</v>
      </c>
      <c r="GJ212">
        <f t="shared" ca="1" si="1234"/>
        <v>0</v>
      </c>
      <c r="GK212">
        <f t="shared" ca="1" si="1235"/>
        <v>0</v>
      </c>
      <c r="GL212">
        <f t="shared" ca="1" si="1236"/>
        <v>0</v>
      </c>
      <c r="GM212">
        <f t="shared" ca="1" si="1237"/>
        <v>0</v>
      </c>
      <c r="GN212">
        <f t="shared" ca="1" si="1238"/>
        <v>0</v>
      </c>
      <c r="GO212">
        <f t="shared" ca="1" si="1239"/>
        <v>0</v>
      </c>
      <c r="GP212">
        <f t="shared" ca="1" si="1240"/>
        <v>0</v>
      </c>
      <c r="GQ212">
        <f t="shared" ca="1" si="1241"/>
        <v>0</v>
      </c>
      <c r="GR212">
        <f t="shared" ca="1" si="1242"/>
        <v>0</v>
      </c>
      <c r="GS212">
        <f t="shared" ca="1" si="1243"/>
        <v>0</v>
      </c>
      <c r="GT212">
        <f t="shared" ca="1" si="1244"/>
        <v>0</v>
      </c>
      <c r="GU212">
        <f t="shared" ca="1" si="1245"/>
        <v>0</v>
      </c>
      <c r="GV212">
        <f t="shared" ca="1" si="1246"/>
        <v>0</v>
      </c>
      <c r="GW212">
        <f t="shared" ca="1" si="1247"/>
        <v>0</v>
      </c>
      <c r="GX212">
        <f t="shared" ca="1" si="1248"/>
        <v>0</v>
      </c>
      <c r="GY212">
        <f t="shared" ca="1" si="1249"/>
        <v>1</v>
      </c>
      <c r="GZ212">
        <f t="shared" ca="1" si="1250"/>
        <v>0</v>
      </c>
      <c r="HA212">
        <f t="shared" ca="1" si="1251"/>
        <v>0</v>
      </c>
      <c r="HB212">
        <f t="shared" ca="1" si="1252"/>
        <v>0</v>
      </c>
      <c r="HC212">
        <f t="shared" ca="1" si="1253"/>
        <v>0</v>
      </c>
      <c r="HD212">
        <f t="shared" ca="1" si="1254"/>
        <v>0</v>
      </c>
      <c r="HE212">
        <f t="shared" ca="1" si="1255"/>
        <v>0</v>
      </c>
      <c r="HF212">
        <f t="shared" ca="1" si="1256"/>
        <v>0</v>
      </c>
      <c r="HG212">
        <f t="shared" ca="1" si="1257"/>
        <v>0</v>
      </c>
      <c r="HH212">
        <f t="shared" ca="1" si="1258"/>
        <v>0</v>
      </c>
      <c r="HI212">
        <f t="shared" ca="1" si="1259"/>
        <v>0</v>
      </c>
    </row>
    <row r="213" spans="2:217" x14ac:dyDescent="0.2">
      <c r="B213" s="2">
        <v>45414</v>
      </c>
      <c r="C213">
        <v>2</v>
      </c>
      <c r="D213">
        <v>1</v>
      </c>
      <c r="E213">
        <v>5</v>
      </c>
      <c r="F213">
        <v>18</v>
      </c>
      <c r="G213" s="5">
        <v>1111</v>
      </c>
      <c r="H213">
        <f t="shared" ca="1" si="1260"/>
        <v>7</v>
      </c>
      <c r="I213">
        <f t="shared" ca="1" si="1261"/>
        <v>12.666666666666666</v>
      </c>
      <c r="J213">
        <f t="shared" ca="1" si="1052"/>
        <v>7.6084027777777736</v>
      </c>
      <c r="K213">
        <f t="shared" ca="1" si="1053"/>
        <v>-3.6895126684933199</v>
      </c>
      <c r="L213">
        <f t="shared" ca="1" si="1054"/>
        <v>7.6084027777777736</v>
      </c>
      <c r="M213">
        <f t="shared" ca="1" si="1055"/>
        <v>0</v>
      </c>
      <c r="N213">
        <f t="shared" ca="1" si="1056"/>
        <v>0.47143348128618934</v>
      </c>
      <c r="O213">
        <f t="shared" ca="1" si="1057"/>
        <v>238.42799999999966</v>
      </c>
      <c r="P213">
        <f t="shared" ca="1" si="1058"/>
        <v>224.98799999999997</v>
      </c>
      <c r="Q213">
        <f t="shared" ca="1" si="1059"/>
        <v>238.34521409333334</v>
      </c>
      <c r="R213">
        <f t="shared" ca="1" si="1060"/>
        <v>53.333333333333336</v>
      </c>
      <c r="S213">
        <f t="shared" ca="1" si="1061"/>
        <v>0</v>
      </c>
      <c r="T213">
        <f t="shared" ca="1" si="1062"/>
        <v>0.34410280584026504</v>
      </c>
      <c r="U213">
        <f t="shared" ca="1" si="1063"/>
        <v>-1</v>
      </c>
      <c r="V213">
        <f t="shared" ca="1" si="1064"/>
        <v>1</v>
      </c>
      <c r="W213">
        <f t="shared" ca="1" si="1065"/>
        <v>0.34410280584026504</v>
      </c>
      <c r="X213">
        <f t="shared" ca="1" si="1066"/>
        <v>1.6483516483516434</v>
      </c>
      <c r="Y213">
        <f t="shared" ca="1" si="1067"/>
        <v>2.4761904761904732</v>
      </c>
      <c r="Z213">
        <f t="shared" ca="1" si="1068"/>
        <v>3.1135531135531065</v>
      </c>
      <c r="AA213">
        <f t="shared" ca="1" si="1069"/>
        <v>3.3776816082907648</v>
      </c>
      <c r="AB213">
        <f t="shared" ca="1" si="1070"/>
        <v>-0.23663277332302002</v>
      </c>
      <c r="AC213">
        <f t="shared" ca="1" si="1071"/>
        <v>-0.53046335138452794</v>
      </c>
      <c r="AD213">
        <f t="shared" ca="1" si="1072"/>
        <v>-2.5899045296985901</v>
      </c>
      <c r="AE213">
        <f t="shared" ca="1" si="1073"/>
        <v>-0.51449948951004731</v>
      </c>
      <c r="AF213">
        <f t="shared" ca="1" si="1074"/>
        <v>-3.3139366181252434</v>
      </c>
      <c r="AG213">
        <f t="shared" ca="1" si="1075"/>
        <v>5.2774926143090997E-6</v>
      </c>
      <c r="AH213">
        <f t="shared" ca="1" si="1076"/>
        <v>-1.8928790641292002</v>
      </c>
      <c r="AI213">
        <f t="shared" ca="1" si="1077"/>
        <v>1.0416659533338366E-6</v>
      </c>
      <c r="AJ213">
        <f t="shared" ca="1" si="1078"/>
        <v>505.43446502439798</v>
      </c>
      <c r="AK213">
        <f t="shared" ca="1" si="1079"/>
        <v>17.591167563965399</v>
      </c>
      <c r="AL213">
        <f t="shared" ca="1" si="1080"/>
        <v>17.658511401842432</v>
      </c>
      <c r="AM213">
        <f t="shared" ca="1" si="1081"/>
        <v>6.4826763596854997</v>
      </c>
      <c r="AN213">
        <f t="shared" ca="1" si="1082"/>
        <v>9.0822645618629334</v>
      </c>
      <c r="AO213">
        <f t="shared" ca="1" si="1083"/>
        <v>8.3985809175831836</v>
      </c>
      <c r="AP213">
        <f t="shared" ca="1" si="1084"/>
        <v>1.8902734644166366</v>
      </c>
      <c r="AQ213">
        <f t="shared" ca="1" si="1085"/>
        <v>1.0284700655416525</v>
      </c>
      <c r="AR213">
        <f t="shared" ca="1" si="1086"/>
        <v>1.0284700655416525</v>
      </c>
      <c r="AS213">
        <f t="shared" ca="1" si="1087"/>
        <v>0.57453559924998931</v>
      </c>
      <c r="AT213">
        <f t="shared" ca="1" si="1088"/>
        <v>0.57453559924998931</v>
      </c>
      <c r="AU213">
        <f t="shared" ca="1" si="1089"/>
        <v>0.31851779962499621</v>
      </c>
      <c r="AV213">
        <f t="shared" ca="1" si="1090"/>
        <v>0.31851779962499621</v>
      </c>
      <c r="AW213">
        <f t="shared" ca="1" si="1091"/>
        <v>0.25666666666666665</v>
      </c>
      <c r="AX213">
        <f t="shared" ca="1" si="1092"/>
        <v>33173.684079859122</v>
      </c>
      <c r="AY213">
        <f t="shared" ca="1" si="1093"/>
        <v>1.4925155219374027</v>
      </c>
      <c r="AZ213">
        <f t="shared" ca="1" si="1094"/>
        <v>8.0904050676839763</v>
      </c>
      <c r="BA213">
        <f t="shared" ca="1" si="1095"/>
        <v>7.9365622545625767</v>
      </c>
      <c r="BB213">
        <f t="shared" ca="1" si="1096"/>
        <v>92.349475924752596</v>
      </c>
      <c r="BC213">
        <f t="shared" ca="1" si="1097"/>
        <v>29.689381850270298</v>
      </c>
      <c r="BD213">
        <f t="shared" ca="1" si="1098"/>
        <v>0</v>
      </c>
      <c r="BE213">
        <f t="shared" ca="1" si="1099"/>
        <v>0</v>
      </c>
      <c r="BF213">
        <f t="shared" ca="1" si="1100"/>
        <v>0</v>
      </c>
      <c r="BG213">
        <f t="shared" ca="1" si="1101"/>
        <v>0</v>
      </c>
      <c r="BH213">
        <f t="shared" ca="1" si="1102"/>
        <v>4.2355262349845999</v>
      </c>
      <c r="BI213">
        <f t="shared" ca="1" si="1103"/>
        <v>0</v>
      </c>
      <c r="BJ213">
        <f t="shared" ca="1" si="1104"/>
        <v>0</v>
      </c>
      <c r="BK213">
        <f t="shared" ca="1" si="1105"/>
        <v>0</v>
      </c>
      <c r="BL213">
        <f t="shared" ca="1" si="1106"/>
        <v>0</v>
      </c>
      <c r="BM213">
        <f t="shared" ca="1" si="1107"/>
        <v>20.9013820944099</v>
      </c>
      <c r="BN213">
        <f t="shared" ca="1" si="1108"/>
        <v>14.102188913970068</v>
      </c>
      <c r="BO213">
        <f t="shared" ca="1" si="1109"/>
        <v>10.07903516758693</v>
      </c>
      <c r="BP213">
        <f t="shared" ca="1" si="1110"/>
        <v>12.436813427720219</v>
      </c>
      <c r="BQ213">
        <f t="shared" ca="1" si="1111"/>
        <v>48.089413165680561</v>
      </c>
      <c r="BR213">
        <f t="shared" ca="1" si="1112"/>
        <v>3.5908161429765002</v>
      </c>
      <c r="BS213">
        <f t="shared" ca="1" si="1113"/>
        <v>0</v>
      </c>
      <c r="BT213">
        <f t="shared" ca="1" si="1114"/>
        <v>0</v>
      </c>
      <c r="BU213">
        <f t="shared" ca="1" si="1115"/>
        <v>0</v>
      </c>
      <c r="BV213">
        <f t="shared" ca="1" si="1116"/>
        <v>19.479397775627845</v>
      </c>
      <c r="BW213">
        <f t="shared" ca="1" si="1117"/>
        <v>4.3312397895439601</v>
      </c>
      <c r="BX213">
        <f t="shared" ca="1" si="1118"/>
        <v>15.953460815113333</v>
      </c>
      <c r="BY213">
        <f t="shared" ca="1" si="1119"/>
        <v>0</v>
      </c>
      <c r="BZ213">
        <f t="shared" ca="1" si="1120"/>
        <v>0</v>
      </c>
      <c r="CA213">
        <f t="shared" ca="1" si="1121"/>
        <v>29.689381850270298</v>
      </c>
      <c r="CB213">
        <f t="shared" ca="1" si="1122"/>
        <v>0</v>
      </c>
      <c r="CC213">
        <f t="shared" ca="1" si="1123"/>
        <v>0</v>
      </c>
      <c r="CD213">
        <f t="shared" ca="1" si="1124"/>
        <v>0</v>
      </c>
      <c r="CE213">
        <f t="shared" ca="1" si="1125"/>
        <v>4.3312397895439601</v>
      </c>
      <c r="CF213">
        <f t="shared" ca="1" si="1126"/>
        <v>2.16561989477198</v>
      </c>
      <c r="CG213">
        <f t="shared" ca="1" si="1127"/>
        <v>0</v>
      </c>
      <c r="CH213">
        <f t="shared" ca="1" si="1128"/>
        <v>33.332766791847099</v>
      </c>
      <c r="CI213">
        <f t="shared" ca="1" si="1129"/>
        <v>14.098976984547667</v>
      </c>
      <c r="CJ213">
        <f t="shared" ca="1" si="1130"/>
        <v>4.2355262349845999</v>
      </c>
      <c r="CK213">
        <f t="shared" ca="1" si="1131"/>
        <v>3.5908161429765002</v>
      </c>
      <c r="CL213">
        <f t="shared" ca="1" si="1132"/>
        <v>0</v>
      </c>
      <c r="CM213">
        <f t="shared" ca="1" si="1133"/>
        <v>27.64</v>
      </c>
      <c r="CN213">
        <f t="shared" ca="1" si="1134"/>
        <v>49.067656248269962</v>
      </c>
      <c r="CO213">
        <f t="shared" ca="1" si="1135"/>
        <v>0</v>
      </c>
      <c r="CP213">
        <f t="shared" ca="1" si="1136"/>
        <v>0</v>
      </c>
      <c r="CQ213">
        <f t="shared" ca="1" si="1137"/>
        <v>23.976640125261998</v>
      </c>
      <c r="CR213">
        <f t="shared" ca="1" si="1138"/>
        <v>0</v>
      </c>
      <c r="CS213">
        <f t="shared" ca="1" si="1139"/>
        <v>0</v>
      </c>
      <c r="CT213">
        <f t="shared" ca="1" si="1140"/>
        <v>0</v>
      </c>
      <c r="CU213">
        <f t="shared" ca="1" si="1141"/>
        <v>0</v>
      </c>
      <c r="CV213">
        <f t="shared" ca="1" si="1142"/>
        <v>0</v>
      </c>
      <c r="CW213">
        <f t="shared" ca="1" si="1143"/>
        <v>0</v>
      </c>
      <c r="CX213">
        <f t="shared" ca="1" si="1144"/>
        <v>18.400031315410164</v>
      </c>
      <c r="CY213">
        <f t="shared" ca="1" si="1145"/>
        <v>97.205457648337031</v>
      </c>
      <c r="CZ213">
        <f t="shared" ca="1" si="1146"/>
        <v>0</v>
      </c>
      <c r="DA213">
        <f t="shared" ca="1" si="1147"/>
        <v>0</v>
      </c>
      <c r="DB213">
        <f t="shared" ca="1" si="1148"/>
        <v>-0.29539603804484732</v>
      </c>
      <c r="DC213">
        <f t="shared" ca="1" si="1149"/>
        <v>-3.0790649670361936</v>
      </c>
      <c r="DD213">
        <f t="shared" ca="1" si="1150"/>
        <v>0</v>
      </c>
      <c r="DE213">
        <f t="shared" ca="1" si="1151"/>
        <v>-1.7090708984210934</v>
      </c>
      <c r="DF213">
        <f t="shared" ca="1" si="1152"/>
        <v>-7.7800462962962662</v>
      </c>
      <c r="DG213">
        <f t="shared" ca="1" si="1153"/>
        <v>-6.0363238929831198</v>
      </c>
      <c r="DH213">
        <f t="shared" ca="1" si="1154"/>
        <v>0</v>
      </c>
      <c r="DI213">
        <f t="shared" ca="1" si="1155"/>
        <v>0.69696969696969691</v>
      </c>
      <c r="DJ213">
        <f t="shared" ca="1" si="1156"/>
        <v>9</v>
      </c>
      <c r="DK213">
        <f t="shared" ca="1" si="1157"/>
        <v>3</v>
      </c>
      <c r="DL213">
        <f t="shared" ca="1" si="1158"/>
        <v>1</v>
      </c>
      <c r="DM213">
        <f t="shared" ca="1" si="1159"/>
        <v>0</v>
      </c>
      <c r="DN213">
        <f t="shared" ca="1" si="1160"/>
        <v>0</v>
      </c>
      <c r="DO213">
        <f t="shared" ca="1" si="1161"/>
        <v>0</v>
      </c>
      <c r="DP213">
        <f t="shared" ca="1" si="1162"/>
        <v>0.66666666666666663</v>
      </c>
      <c r="DQ213">
        <f t="shared" ca="1" si="1163"/>
        <v>0</v>
      </c>
      <c r="DR213">
        <f t="shared" ca="1" si="1164"/>
        <v>0.66666666666666663</v>
      </c>
      <c r="DS213">
        <f t="shared" ca="1" si="1165"/>
        <v>0</v>
      </c>
      <c r="DT213">
        <f t="shared" ca="1" si="1166"/>
        <v>1</v>
      </c>
      <c r="DU213">
        <f t="shared" ca="1" si="1167"/>
        <v>2</v>
      </c>
      <c r="DV213">
        <f t="shared" ca="1" si="1168"/>
        <v>4</v>
      </c>
      <c r="DW213">
        <f t="shared" ca="1" si="1169"/>
        <v>0</v>
      </c>
      <c r="DX213">
        <f t="shared" ca="1" si="1170"/>
        <v>0</v>
      </c>
      <c r="DY213">
        <f t="shared" ca="1" si="1171"/>
        <v>0</v>
      </c>
      <c r="DZ213">
        <f t="shared" ca="1" si="1172"/>
        <v>0.66666666666666663</v>
      </c>
      <c r="EA213">
        <f t="shared" ca="1" si="1173"/>
        <v>-2.1897666666666566</v>
      </c>
      <c r="EB213">
        <f t="shared" ca="1" si="1174"/>
        <v>35.033433333333271</v>
      </c>
      <c r="EC213">
        <f t="shared" ca="1" si="1175"/>
        <v>0</v>
      </c>
      <c r="ED213">
        <f t="shared" ca="1" si="1176"/>
        <v>0</v>
      </c>
      <c r="EE213">
        <f t="shared" ca="1" si="1177"/>
        <v>0</v>
      </c>
      <c r="EF213">
        <f t="shared" ca="1" si="1178"/>
        <v>0</v>
      </c>
      <c r="EG213">
        <f t="shared" ca="1" si="1179"/>
        <v>0</v>
      </c>
      <c r="EH213">
        <f t="shared" ca="1" si="1180"/>
        <v>0</v>
      </c>
      <c r="EI213">
        <f t="shared" ca="1" si="1181"/>
        <v>0</v>
      </c>
      <c r="EJ213">
        <f t="shared" ca="1" si="1182"/>
        <v>0</v>
      </c>
      <c r="EK213">
        <f t="shared" ca="1" si="1183"/>
        <v>0</v>
      </c>
      <c r="EL213">
        <f t="shared" ca="1" si="1184"/>
        <v>0</v>
      </c>
      <c r="EM213">
        <f t="shared" ca="1" si="1185"/>
        <v>0</v>
      </c>
      <c r="EN213">
        <f t="shared" ca="1" si="1186"/>
        <v>0</v>
      </c>
      <c r="EO213">
        <f t="shared" ca="1" si="1187"/>
        <v>0</v>
      </c>
      <c r="EP213">
        <f t="shared" ca="1" si="1188"/>
        <v>0</v>
      </c>
      <c r="EQ213">
        <f t="shared" ca="1" si="1189"/>
        <v>0</v>
      </c>
      <c r="ER213">
        <f t="shared" ca="1" si="1190"/>
        <v>0</v>
      </c>
      <c r="ES213">
        <f t="shared" ca="1" si="1191"/>
        <v>0</v>
      </c>
      <c r="ET213">
        <f t="shared" ca="1" si="1192"/>
        <v>0</v>
      </c>
      <c r="EU213">
        <f t="shared" ca="1" si="1193"/>
        <v>0</v>
      </c>
      <c r="EV213">
        <f t="shared" ca="1" si="1194"/>
        <v>0</v>
      </c>
      <c r="EW213">
        <f t="shared" ca="1" si="1195"/>
        <v>0</v>
      </c>
      <c r="EX213">
        <f t="shared" ca="1" si="1196"/>
        <v>0</v>
      </c>
      <c r="EY213">
        <f t="shared" ca="1" si="1197"/>
        <v>0</v>
      </c>
      <c r="EZ213">
        <f t="shared" ca="1" si="1198"/>
        <v>0</v>
      </c>
      <c r="FA213">
        <f t="shared" ca="1" si="1199"/>
        <v>0</v>
      </c>
      <c r="FB213">
        <f t="shared" ca="1" si="1200"/>
        <v>0</v>
      </c>
      <c r="FC213">
        <f t="shared" ca="1" si="1201"/>
        <v>0</v>
      </c>
      <c r="FD213">
        <f t="shared" ca="1" si="1202"/>
        <v>0</v>
      </c>
      <c r="FE213">
        <f t="shared" ca="1" si="1203"/>
        <v>0</v>
      </c>
      <c r="FF213">
        <f t="shared" ca="1" si="1204"/>
        <v>0</v>
      </c>
      <c r="FG213">
        <f t="shared" ca="1" si="1205"/>
        <v>0</v>
      </c>
      <c r="FH213">
        <f t="shared" ca="1" si="1206"/>
        <v>0</v>
      </c>
      <c r="FI213">
        <f t="shared" ca="1" si="1207"/>
        <v>0</v>
      </c>
      <c r="FJ213">
        <f t="shared" ca="1" si="1208"/>
        <v>0</v>
      </c>
      <c r="FK213">
        <f t="shared" ca="1" si="1209"/>
        <v>0.66666666666666663</v>
      </c>
      <c r="FL213">
        <f t="shared" ca="1" si="1210"/>
        <v>0</v>
      </c>
      <c r="FM213">
        <f t="shared" ca="1" si="1211"/>
        <v>0.33333333333333331</v>
      </c>
      <c r="FN213">
        <f t="shared" ca="1" si="1212"/>
        <v>0</v>
      </c>
      <c r="FO213">
        <f t="shared" ca="1" si="1213"/>
        <v>0</v>
      </c>
      <c r="FP213">
        <f t="shared" ca="1" si="1214"/>
        <v>0</v>
      </c>
      <c r="FQ213">
        <f t="shared" ca="1" si="1215"/>
        <v>0</v>
      </c>
      <c r="FR213">
        <f t="shared" ca="1" si="1216"/>
        <v>0</v>
      </c>
      <c r="FS213">
        <f t="shared" ca="1" si="1217"/>
        <v>0</v>
      </c>
      <c r="FT213">
        <f t="shared" ca="1" si="1218"/>
        <v>0</v>
      </c>
      <c r="FU213">
        <f t="shared" ca="1" si="1219"/>
        <v>1</v>
      </c>
      <c r="FV213">
        <f t="shared" ca="1" si="1220"/>
        <v>0</v>
      </c>
      <c r="FW213">
        <f t="shared" ca="1" si="1221"/>
        <v>0</v>
      </c>
      <c r="FX213">
        <f t="shared" ca="1" si="1222"/>
        <v>0</v>
      </c>
      <c r="FY213">
        <f t="shared" ca="1" si="1223"/>
        <v>0</v>
      </c>
      <c r="FZ213">
        <f t="shared" ca="1" si="1224"/>
        <v>0</v>
      </c>
      <c r="GA213">
        <f t="shared" ca="1" si="1225"/>
        <v>0</v>
      </c>
      <c r="GB213">
        <f t="shared" ca="1" si="1226"/>
        <v>0</v>
      </c>
      <c r="GC213">
        <f t="shared" ca="1" si="1227"/>
        <v>0</v>
      </c>
      <c r="GD213">
        <f t="shared" ca="1" si="1228"/>
        <v>0</v>
      </c>
      <c r="GE213">
        <f t="shared" ca="1" si="1229"/>
        <v>0</v>
      </c>
      <c r="GF213">
        <f t="shared" ca="1" si="1230"/>
        <v>0</v>
      </c>
      <c r="GG213">
        <f t="shared" ca="1" si="1231"/>
        <v>0</v>
      </c>
      <c r="GH213">
        <f t="shared" ca="1" si="1232"/>
        <v>0</v>
      </c>
      <c r="GI213">
        <f t="shared" ca="1" si="1233"/>
        <v>0</v>
      </c>
      <c r="GJ213">
        <f t="shared" ca="1" si="1234"/>
        <v>0</v>
      </c>
      <c r="GK213">
        <f t="shared" ca="1" si="1235"/>
        <v>0</v>
      </c>
      <c r="GL213">
        <f t="shared" ca="1" si="1236"/>
        <v>0</v>
      </c>
      <c r="GM213">
        <f t="shared" ca="1" si="1237"/>
        <v>0</v>
      </c>
      <c r="GN213">
        <f t="shared" ca="1" si="1238"/>
        <v>0</v>
      </c>
      <c r="GO213">
        <f t="shared" ca="1" si="1239"/>
        <v>0</v>
      </c>
      <c r="GP213">
        <f t="shared" ca="1" si="1240"/>
        <v>0</v>
      </c>
      <c r="GQ213">
        <f t="shared" ca="1" si="1241"/>
        <v>0</v>
      </c>
      <c r="GR213">
        <f t="shared" ca="1" si="1242"/>
        <v>0</v>
      </c>
      <c r="GS213">
        <f t="shared" ca="1" si="1243"/>
        <v>0</v>
      </c>
      <c r="GT213">
        <f t="shared" ca="1" si="1244"/>
        <v>0</v>
      </c>
      <c r="GU213">
        <f t="shared" ca="1" si="1245"/>
        <v>0</v>
      </c>
      <c r="GV213">
        <f t="shared" ca="1" si="1246"/>
        <v>0</v>
      </c>
      <c r="GW213">
        <f t="shared" ca="1" si="1247"/>
        <v>0</v>
      </c>
      <c r="GX213">
        <f t="shared" ca="1" si="1248"/>
        <v>0</v>
      </c>
      <c r="GY213">
        <f t="shared" ca="1" si="1249"/>
        <v>1</v>
      </c>
      <c r="GZ213">
        <f t="shared" ca="1" si="1250"/>
        <v>0</v>
      </c>
      <c r="HA213">
        <f t="shared" ca="1" si="1251"/>
        <v>0</v>
      </c>
      <c r="HB213">
        <f t="shared" ca="1" si="1252"/>
        <v>0</v>
      </c>
      <c r="HC213">
        <f t="shared" ca="1" si="1253"/>
        <v>0</v>
      </c>
      <c r="HD213">
        <f t="shared" ca="1" si="1254"/>
        <v>0</v>
      </c>
      <c r="HE213">
        <f t="shared" ca="1" si="1255"/>
        <v>0</v>
      </c>
      <c r="HF213">
        <f t="shared" ca="1" si="1256"/>
        <v>0</v>
      </c>
      <c r="HG213">
        <f t="shared" ca="1" si="1257"/>
        <v>0</v>
      </c>
      <c r="HH213">
        <f t="shared" ca="1" si="1258"/>
        <v>0</v>
      </c>
      <c r="HI213">
        <f t="shared" ca="1" si="1259"/>
        <v>0</v>
      </c>
    </row>
    <row r="214" spans="2:217" x14ac:dyDescent="0.2">
      <c r="B214" s="2">
        <v>45414</v>
      </c>
      <c r="C214">
        <v>2</v>
      </c>
      <c r="D214">
        <v>1</v>
      </c>
      <c r="E214">
        <v>5</v>
      </c>
      <c r="F214">
        <v>23</v>
      </c>
      <c r="G214" s="5">
        <v>2571</v>
      </c>
      <c r="H214">
        <f t="shared" ca="1" si="1260"/>
        <v>6</v>
      </c>
      <c r="I214">
        <f t="shared" ca="1" si="1261"/>
        <v>13.333333333333334</v>
      </c>
      <c r="J214">
        <f t="shared" ca="1" si="1052"/>
        <v>7.4739274691357993</v>
      </c>
      <c r="K214">
        <f t="shared" ca="1" si="1053"/>
        <v>-3.697559799382713</v>
      </c>
      <c r="L214">
        <f t="shared" ca="1" si="1054"/>
        <v>7.4739274691357993</v>
      </c>
      <c r="M214">
        <f t="shared" ca="1" si="1055"/>
        <v>0</v>
      </c>
      <c r="N214">
        <f t="shared" ca="1" si="1056"/>
        <v>0.45926658315179969</v>
      </c>
      <c r="O214">
        <f t="shared" ca="1" si="1057"/>
        <v>231.74999999999969</v>
      </c>
      <c r="P214">
        <f t="shared" ca="1" si="1058"/>
        <v>218.31000000000003</v>
      </c>
      <c r="Q214">
        <f t="shared" ca="1" si="1059"/>
        <v>231.67685229999998</v>
      </c>
      <c r="R214">
        <f t="shared" ca="1" si="1060"/>
        <v>51.333333333333336</v>
      </c>
      <c r="S214">
        <f t="shared" ca="1" si="1061"/>
        <v>0</v>
      </c>
      <c r="T214">
        <f t="shared" ca="1" si="1062"/>
        <v>0.34410280515763098</v>
      </c>
      <c r="U214">
        <f t="shared" ca="1" si="1063"/>
        <v>-1</v>
      </c>
      <c r="V214">
        <f t="shared" ca="1" si="1064"/>
        <v>1</v>
      </c>
      <c r="W214">
        <f t="shared" ca="1" si="1065"/>
        <v>0.34410280515763098</v>
      </c>
      <c r="X214">
        <f t="shared" ca="1" si="1066"/>
        <v>1.8138528138528069</v>
      </c>
      <c r="Y214">
        <f t="shared" ca="1" si="1067"/>
        <v>2.6277056277056232</v>
      </c>
      <c r="Z214">
        <f t="shared" ca="1" si="1068"/>
        <v>3.1904761904761862</v>
      </c>
      <c r="AA214">
        <f t="shared" ca="1" si="1069"/>
        <v>-1.5402392216787166E-15</v>
      </c>
      <c r="AB214">
        <f t="shared" ca="1" si="1070"/>
        <v>-0.24623433038029233</v>
      </c>
      <c r="AC214">
        <f t="shared" ca="1" si="1071"/>
        <v>-0.53046335138452805</v>
      </c>
      <c r="AD214">
        <f t="shared" ca="1" si="1072"/>
        <v>-2.5902495111511601</v>
      </c>
      <c r="AE214">
        <f t="shared" ca="1" si="1073"/>
        <v>-0.51449948951004731</v>
      </c>
      <c r="AF214">
        <f t="shared" ca="1" si="1074"/>
        <v>-3.3139423788471198</v>
      </c>
      <c r="AG214">
        <f t="shared" ca="1" si="1075"/>
        <v>-2.3061786400847568E-16</v>
      </c>
      <c r="AH214">
        <f t="shared" ca="1" si="1076"/>
        <v>-1.8928797609432835</v>
      </c>
      <c r="AI214">
        <f t="shared" ca="1" si="1077"/>
        <v>1.6133322274674567E-6</v>
      </c>
      <c r="AJ214">
        <f t="shared" ca="1" si="1078"/>
        <v>407.42384146738095</v>
      </c>
      <c r="AK214">
        <f t="shared" ca="1" si="1079"/>
        <v>17.223736132108101</v>
      </c>
      <c r="AL214">
        <f t="shared" ca="1" si="1080"/>
        <v>17.294594165330398</v>
      </c>
      <c r="AM214">
        <f t="shared" ca="1" si="1081"/>
        <v>6.118759123173457</v>
      </c>
      <c r="AN214">
        <f t="shared" ca="1" si="1082"/>
        <v>8.7032926308034835</v>
      </c>
      <c r="AO214">
        <f t="shared" ca="1" si="1083"/>
        <v>8.1179970144044695</v>
      </c>
      <c r="AP214">
        <f t="shared" ca="1" si="1084"/>
        <v>1.6096895612379267</v>
      </c>
      <c r="AQ214">
        <f t="shared" ca="1" si="1085"/>
        <v>0.79719880482428607</v>
      </c>
      <c r="AR214">
        <f t="shared" ca="1" si="1086"/>
        <v>0.79719880482428607</v>
      </c>
      <c r="AS214">
        <f t="shared" ca="1" si="1087"/>
        <v>0.39257698099396965</v>
      </c>
      <c r="AT214">
        <f t="shared" ca="1" si="1088"/>
        <v>0.39257698099396965</v>
      </c>
      <c r="AU214">
        <f t="shared" ca="1" si="1089"/>
        <v>0.17545515716365154</v>
      </c>
      <c r="AV214">
        <f t="shared" ca="1" si="1090"/>
        <v>0.17545515716365154</v>
      </c>
      <c r="AW214">
        <f t="shared" ca="1" si="1091"/>
        <v>0.36333333333333329</v>
      </c>
      <c r="AX214">
        <f t="shared" ca="1" si="1092"/>
        <v>9862.2702544964595</v>
      </c>
      <c r="AY214">
        <f t="shared" ca="1" si="1093"/>
        <v>1.3059745466182326</v>
      </c>
      <c r="AZ214">
        <f t="shared" ca="1" si="1094"/>
        <v>8.3553725512768295</v>
      </c>
      <c r="BA214">
        <f t="shared" ca="1" si="1095"/>
        <v>8.2285012247467364</v>
      </c>
      <c r="BB214">
        <f t="shared" ca="1" si="1096"/>
        <v>88.615083528808597</v>
      </c>
      <c r="BC214">
        <f t="shared" ca="1" si="1097"/>
        <v>31.268336168203671</v>
      </c>
      <c r="BD214">
        <f t="shared" ca="1" si="1098"/>
        <v>1.9165039444279666</v>
      </c>
      <c r="BE214">
        <f t="shared" ca="1" si="1099"/>
        <v>0</v>
      </c>
      <c r="BF214">
        <f t="shared" ca="1" si="1100"/>
        <v>0</v>
      </c>
      <c r="BG214">
        <f t="shared" ca="1" si="1101"/>
        <v>0</v>
      </c>
      <c r="BH214">
        <f t="shared" ca="1" si="1102"/>
        <v>4.2355262349845999</v>
      </c>
      <c r="BI214">
        <f t="shared" ca="1" si="1103"/>
        <v>0</v>
      </c>
      <c r="BJ214">
        <f t="shared" ca="1" si="1104"/>
        <v>0</v>
      </c>
      <c r="BK214">
        <f t="shared" ca="1" si="1105"/>
        <v>0</v>
      </c>
      <c r="BL214">
        <f t="shared" ca="1" si="1106"/>
        <v>0</v>
      </c>
      <c r="BM214">
        <f t="shared" ca="1" si="1107"/>
        <v>8.8165446790833339</v>
      </c>
      <c r="BN214">
        <f t="shared" ca="1" si="1108"/>
        <v>16.553791478656834</v>
      </c>
      <c r="BO214">
        <f t="shared" ca="1" si="1109"/>
        <v>10.07903516758693</v>
      </c>
      <c r="BP214">
        <f t="shared" ca="1" si="1110"/>
        <v>14.782797580681086</v>
      </c>
      <c r="BQ214">
        <f t="shared" ca="1" si="1111"/>
        <v>49.668367483613935</v>
      </c>
      <c r="BR214">
        <f t="shared" ca="1" si="1112"/>
        <v>0</v>
      </c>
      <c r="BS214">
        <f t="shared" ca="1" si="1113"/>
        <v>0</v>
      </c>
      <c r="BT214">
        <f t="shared" ca="1" si="1114"/>
        <v>0</v>
      </c>
      <c r="BU214">
        <f t="shared" ca="1" si="1115"/>
        <v>0</v>
      </c>
      <c r="BV214">
        <f t="shared" ca="1" si="1116"/>
        <v>19.479397775627845</v>
      </c>
      <c r="BW214">
        <f t="shared" ca="1" si="1117"/>
        <v>6.6772239425048197</v>
      </c>
      <c r="BX214">
        <f t="shared" ca="1" si="1118"/>
        <v>9.911042107450033</v>
      </c>
      <c r="BY214">
        <f t="shared" ca="1" si="1119"/>
        <v>0</v>
      </c>
      <c r="BZ214">
        <f t="shared" ca="1" si="1120"/>
        <v>1.9165039444279666</v>
      </c>
      <c r="CA214">
        <f t="shared" ca="1" si="1121"/>
        <v>31.268336168203671</v>
      </c>
      <c r="CB214">
        <f t="shared" ca="1" si="1122"/>
        <v>0</v>
      </c>
      <c r="CC214">
        <f t="shared" ca="1" si="1123"/>
        <v>1.9165039444279666</v>
      </c>
      <c r="CD214">
        <f t="shared" ca="1" si="1124"/>
        <v>0</v>
      </c>
      <c r="CE214">
        <f t="shared" ca="1" si="1125"/>
        <v>6.6772239425048197</v>
      </c>
      <c r="CF214">
        <f t="shared" ca="1" si="1126"/>
        <v>2.16561989477198</v>
      </c>
      <c r="CG214">
        <f t="shared" ca="1" si="1127"/>
        <v>0</v>
      </c>
      <c r="CH214">
        <f t="shared" ca="1" si="1128"/>
        <v>33.332766791847099</v>
      </c>
      <c r="CI214">
        <f t="shared" ca="1" si="1129"/>
        <v>8.0565582768843669</v>
      </c>
      <c r="CJ214">
        <f t="shared" ca="1" si="1130"/>
        <v>4.2355262349845999</v>
      </c>
      <c r="CK214">
        <f t="shared" ca="1" si="1131"/>
        <v>0</v>
      </c>
      <c r="CL214">
        <f t="shared" ca="1" si="1132"/>
        <v>0</v>
      </c>
      <c r="CM214">
        <f t="shared" ca="1" si="1133"/>
        <v>30.716666666666669</v>
      </c>
      <c r="CN214">
        <f t="shared" ca="1" si="1134"/>
        <v>43.696909495018964</v>
      </c>
      <c r="CO214">
        <f t="shared" ca="1" si="1135"/>
        <v>0</v>
      </c>
      <c r="CP214">
        <f t="shared" ca="1" si="1136"/>
        <v>0</v>
      </c>
      <c r="CQ214">
        <f t="shared" ca="1" si="1137"/>
        <v>23.976640125261998</v>
      </c>
      <c r="CR214">
        <f t="shared" ca="1" si="1138"/>
        <v>0</v>
      </c>
      <c r="CS214">
        <f t="shared" ca="1" si="1139"/>
        <v>0</v>
      </c>
      <c r="CT214">
        <f t="shared" ca="1" si="1140"/>
        <v>0</v>
      </c>
      <c r="CU214">
        <f t="shared" ca="1" si="1141"/>
        <v>0</v>
      </c>
      <c r="CV214">
        <f t="shared" ca="1" si="1142"/>
        <v>0</v>
      </c>
      <c r="CW214">
        <f t="shared" ca="1" si="1143"/>
        <v>1.5789543179333467</v>
      </c>
      <c r="CX214">
        <f t="shared" ca="1" si="1144"/>
        <v>18.400031315410164</v>
      </c>
      <c r="CY214">
        <f t="shared" ca="1" si="1145"/>
        <v>97.24034867882331</v>
      </c>
      <c r="CZ214">
        <f t="shared" ca="1" si="1146"/>
        <v>0</v>
      </c>
      <c r="DA214">
        <f t="shared" ca="1" si="1147"/>
        <v>0</v>
      </c>
      <c r="DB214">
        <f t="shared" ca="1" si="1148"/>
        <v>0</v>
      </c>
      <c r="DC214">
        <f t="shared" ca="1" si="1149"/>
        <v>-3.116845119992437</v>
      </c>
      <c r="DD214">
        <f t="shared" ca="1" si="1150"/>
        <v>-0.298582766439909</v>
      </c>
      <c r="DE214">
        <f t="shared" ca="1" si="1151"/>
        <v>-1.3216358024691333</v>
      </c>
      <c r="DF214">
        <f t="shared" ca="1" si="1152"/>
        <v>-7.7800462962962662</v>
      </c>
      <c r="DG214">
        <f t="shared" ca="1" si="1153"/>
        <v>-6.0443710238725137</v>
      </c>
      <c r="DH214">
        <f t="shared" ca="1" si="1154"/>
        <v>-1.0122010030864168</v>
      </c>
      <c r="DI214">
        <f t="shared" ca="1" si="1155"/>
        <v>0.75</v>
      </c>
      <c r="DJ214">
        <f t="shared" ca="1" si="1156"/>
        <v>8.3333333333333339</v>
      </c>
      <c r="DK214">
        <f t="shared" ca="1" si="1157"/>
        <v>3</v>
      </c>
      <c r="DL214">
        <f t="shared" ca="1" si="1158"/>
        <v>1.3333333333333333</v>
      </c>
      <c r="DM214">
        <f t="shared" ca="1" si="1159"/>
        <v>0</v>
      </c>
      <c r="DN214">
        <f t="shared" ca="1" si="1160"/>
        <v>0</v>
      </c>
      <c r="DO214">
        <f t="shared" ca="1" si="1161"/>
        <v>0</v>
      </c>
      <c r="DP214">
        <f t="shared" ca="1" si="1162"/>
        <v>0.33333333333333331</v>
      </c>
      <c r="DQ214">
        <f t="shared" ca="1" si="1163"/>
        <v>0</v>
      </c>
      <c r="DR214">
        <f t="shared" ca="1" si="1164"/>
        <v>0.33333333333333331</v>
      </c>
      <c r="DS214">
        <f t="shared" ca="1" si="1165"/>
        <v>0.33333333333333331</v>
      </c>
      <c r="DT214">
        <f t="shared" ca="1" si="1166"/>
        <v>1</v>
      </c>
      <c r="DU214">
        <f t="shared" ca="1" si="1167"/>
        <v>2.3333333333333335</v>
      </c>
      <c r="DV214">
        <f t="shared" ca="1" si="1168"/>
        <v>4.666666666666667</v>
      </c>
      <c r="DW214">
        <f t="shared" ca="1" si="1169"/>
        <v>0</v>
      </c>
      <c r="DX214">
        <f t="shared" ca="1" si="1170"/>
        <v>0</v>
      </c>
      <c r="DY214">
        <f t="shared" ca="1" si="1171"/>
        <v>0</v>
      </c>
      <c r="DZ214">
        <f t="shared" ca="1" si="1172"/>
        <v>0.33333333333333331</v>
      </c>
      <c r="EA214">
        <f t="shared" ca="1" si="1173"/>
        <v>-2.5712999999999901</v>
      </c>
      <c r="EB214">
        <f t="shared" ca="1" si="1174"/>
        <v>31.382099999999934</v>
      </c>
      <c r="EC214">
        <f t="shared" ca="1" si="1175"/>
        <v>0</v>
      </c>
      <c r="ED214">
        <f t="shared" ca="1" si="1176"/>
        <v>0</v>
      </c>
      <c r="EE214">
        <f t="shared" ca="1" si="1177"/>
        <v>0</v>
      </c>
      <c r="EF214">
        <f t="shared" ca="1" si="1178"/>
        <v>0</v>
      </c>
      <c r="EG214">
        <f t="shared" ca="1" si="1179"/>
        <v>0</v>
      </c>
      <c r="EH214">
        <f t="shared" ca="1" si="1180"/>
        <v>0</v>
      </c>
      <c r="EI214">
        <f t="shared" ca="1" si="1181"/>
        <v>0</v>
      </c>
      <c r="EJ214">
        <f t="shared" ca="1" si="1182"/>
        <v>0</v>
      </c>
      <c r="EK214">
        <f t="shared" ca="1" si="1183"/>
        <v>0</v>
      </c>
      <c r="EL214">
        <f t="shared" ca="1" si="1184"/>
        <v>0</v>
      </c>
      <c r="EM214">
        <f t="shared" ca="1" si="1185"/>
        <v>0</v>
      </c>
      <c r="EN214">
        <f t="shared" ca="1" si="1186"/>
        <v>0</v>
      </c>
      <c r="EO214">
        <f t="shared" ca="1" si="1187"/>
        <v>0</v>
      </c>
      <c r="EP214">
        <f t="shared" ca="1" si="1188"/>
        <v>0</v>
      </c>
      <c r="EQ214">
        <f t="shared" ca="1" si="1189"/>
        <v>0</v>
      </c>
      <c r="ER214">
        <f t="shared" ca="1" si="1190"/>
        <v>0</v>
      </c>
      <c r="ES214">
        <f t="shared" ca="1" si="1191"/>
        <v>0</v>
      </c>
      <c r="ET214">
        <f t="shared" ca="1" si="1192"/>
        <v>0</v>
      </c>
      <c r="EU214">
        <f t="shared" ca="1" si="1193"/>
        <v>0</v>
      </c>
      <c r="EV214">
        <f t="shared" ca="1" si="1194"/>
        <v>0</v>
      </c>
      <c r="EW214">
        <f t="shared" ca="1" si="1195"/>
        <v>0</v>
      </c>
      <c r="EX214">
        <f t="shared" ca="1" si="1196"/>
        <v>0</v>
      </c>
      <c r="EY214">
        <f t="shared" ca="1" si="1197"/>
        <v>0</v>
      </c>
      <c r="EZ214">
        <f t="shared" ca="1" si="1198"/>
        <v>0</v>
      </c>
      <c r="FA214">
        <f t="shared" ca="1" si="1199"/>
        <v>0</v>
      </c>
      <c r="FB214">
        <f t="shared" ca="1" si="1200"/>
        <v>0</v>
      </c>
      <c r="FC214">
        <f t="shared" ca="1" si="1201"/>
        <v>0</v>
      </c>
      <c r="FD214">
        <f t="shared" ca="1" si="1202"/>
        <v>0</v>
      </c>
      <c r="FE214">
        <f t="shared" ca="1" si="1203"/>
        <v>0</v>
      </c>
      <c r="FF214">
        <f t="shared" ca="1" si="1204"/>
        <v>0</v>
      </c>
      <c r="FG214">
        <f t="shared" ca="1" si="1205"/>
        <v>0</v>
      </c>
      <c r="FH214">
        <f t="shared" ca="1" si="1206"/>
        <v>0</v>
      </c>
      <c r="FI214">
        <f t="shared" ca="1" si="1207"/>
        <v>0</v>
      </c>
      <c r="FJ214">
        <f t="shared" ca="1" si="1208"/>
        <v>0</v>
      </c>
      <c r="FK214">
        <f t="shared" ca="1" si="1209"/>
        <v>0.33333333333333331</v>
      </c>
      <c r="FL214">
        <f t="shared" ca="1" si="1210"/>
        <v>0</v>
      </c>
      <c r="FM214">
        <f t="shared" ca="1" si="1211"/>
        <v>0</v>
      </c>
      <c r="FN214">
        <f t="shared" ca="1" si="1212"/>
        <v>0</v>
      </c>
      <c r="FO214">
        <f t="shared" ca="1" si="1213"/>
        <v>0</v>
      </c>
      <c r="FP214">
        <f t="shared" ca="1" si="1214"/>
        <v>0</v>
      </c>
      <c r="FQ214">
        <f t="shared" ca="1" si="1215"/>
        <v>0</v>
      </c>
      <c r="FR214">
        <f t="shared" ca="1" si="1216"/>
        <v>0.33333333333333331</v>
      </c>
      <c r="FS214">
        <f t="shared" ca="1" si="1217"/>
        <v>0</v>
      </c>
      <c r="FT214">
        <f t="shared" ca="1" si="1218"/>
        <v>0</v>
      </c>
      <c r="FU214">
        <f t="shared" ca="1" si="1219"/>
        <v>1</v>
      </c>
      <c r="FV214">
        <f t="shared" ca="1" si="1220"/>
        <v>0</v>
      </c>
      <c r="FW214">
        <f t="shared" ca="1" si="1221"/>
        <v>0</v>
      </c>
      <c r="FX214">
        <f t="shared" ca="1" si="1222"/>
        <v>0</v>
      </c>
      <c r="FY214">
        <f t="shared" ca="1" si="1223"/>
        <v>0</v>
      </c>
      <c r="FZ214">
        <f t="shared" ca="1" si="1224"/>
        <v>0</v>
      </c>
      <c r="GA214">
        <f t="shared" ca="1" si="1225"/>
        <v>0</v>
      </c>
      <c r="GB214">
        <f t="shared" ca="1" si="1226"/>
        <v>0</v>
      </c>
      <c r="GC214">
        <f t="shared" ca="1" si="1227"/>
        <v>0</v>
      </c>
      <c r="GD214">
        <f t="shared" ca="1" si="1228"/>
        <v>0</v>
      </c>
      <c r="GE214">
        <f t="shared" ca="1" si="1229"/>
        <v>0</v>
      </c>
      <c r="GF214">
        <f t="shared" ca="1" si="1230"/>
        <v>0.33333333333333331</v>
      </c>
      <c r="GG214">
        <f t="shared" ca="1" si="1231"/>
        <v>0</v>
      </c>
      <c r="GH214">
        <f t="shared" ca="1" si="1232"/>
        <v>0</v>
      </c>
      <c r="GI214">
        <f t="shared" ca="1" si="1233"/>
        <v>0</v>
      </c>
      <c r="GJ214">
        <f t="shared" ca="1" si="1234"/>
        <v>0</v>
      </c>
      <c r="GK214">
        <f t="shared" ca="1" si="1235"/>
        <v>0</v>
      </c>
      <c r="GL214">
        <f t="shared" ca="1" si="1236"/>
        <v>0</v>
      </c>
      <c r="GM214">
        <f t="shared" ca="1" si="1237"/>
        <v>0</v>
      </c>
      <c r="GN214">
        <f t="shared" ca="1" si="1238"/>
        <v>0</v>
      </c>
      <c r="GO214">
        <f t="shared" ca="1" si="1239"/>
        <v>0</v>
      </c>
      <c r="GP214">
        <f t="shared" ca="1" si="1240"/>
        <v>0</v>
      </c>
      <c r="GQ214">
        <f t="shared" ca="1" si="1241"/>
        <v>0</v>
      </c>
      <c r="GR214">
        <f t="shared" ca="1" si="1242"/>
        <v>0</v>
      </c>
      <c r="GS214">
        <f t="shared" ca="1" si="1243"/>
        <v>0</v>
      </c>
      <c r="GT214">
        <f t="shared" ca="1" si="1244"/>
        <v>0</v>
      </c>
      <c r="GU214">
        <f t="shared" ca="1" si="1245"/>
        <v>0</v>
      </c>
      <c r="GV214">
        <f t="shared" ca="1" si="1246"/>
        <v>0</v>
      </c>
      <c r="GW214">
        <f t="shared" ca="1" si="1247"/>
        <v>0</v>
      </c>
      <c r="GX214">
        <f t="shared" ca="1" si="1248"/>
        <v>0</v>
      </c>
      <c r="GY214">
        <f t="shared" ca="1" si="1249"/>
        <v>1</v>
      </c>
      <c r="GZ214">
        <f t="shared" ca="1" si="1250"/>
        <v>0</v>
      </c>
      <c r="HA214">
        <f t="shared" ca="1" si="1251"/>
        <v>0</v>
      </c>
      <c r="HB214">
        <f t="shared" ca="1" si="1252"/>
        <v>0</v>
      </c>
      <c r="HC214">
        <f t="shared" ca="1" si="1253"/>
        <v>0</v>
      </c>
      <c r="HD214">
        <f t="shared" ca="1" si="1254"/>
        <v>0</v>
      </c>
      <c r="HE214">
        <f t="shared" ca="1" si="1255"/>
        <v>0</v>
      </c>
      <c r="HF214">
        <f t="shared" ca="1" si="1256"/>
        <v>0</v>
      </c>
      <c r="HG214">
        <f t="shared" ca="1" si="1257"/>
        <v>0</v>
      </c>
      <c r="HH214">
        <f t="shared" ca="1" si="1258"/>
        <v>0</v>
      </c>
      <c r="HI214">
        <f t="shared" ca="1" si="1259"/>
        <v>0</v>
      </c>
    </row>
    <row r="215" spans="2:217" x14ac:dyDescent="0.2">
      <c r="B215" s="2">
        <v>45414</v>
      </c>
      <c r="C215">
        <v>2</v>
      </c>
      <c r="D215">
        <v>1</v>
      </c>
      <c r="E215">
        <v>5</v>
      </c>
      <c r="F215">
        <v>21</v>
      </c>
      <c r="G215" s="5">
        <v>706</v>
      </c>
      <c r="H215">
        <f t="shared" ca="1" si="1260"/>
        <v>5</v>
      </c>
      <c r="I215">
        <f t="shared" ca="1" si="1261"/>
        <v>12</v>
      </c>
      <c r="J215">
        <f t="shared" ca="1" si="1052"/>
        <v>7.3762808641975264</v>
      </c>
      <c r="K215">
        <f t="shared" ca="1" si="1053"/>
        <v>-3.5406249999999968</v>
      </c>
      <c r="L215">
        <f t="shared" ca="1" si="1054"/>
        <v>7.3762808641975264</v>
      </c>
      <c r="M215">
        <f t="shared" ca="1" si="1055"/>
        <v>0</v>
      </c>
      <c r="N215">
        <f t="shared" ca="1" si="1056"/>
        <v>0.43902151196159195</v>
      </c>
      <c r="O215">
        <f t="shared" ca="1" si="1057"/>
        <v>223.751</v>
      </c>
      <c r="P215">
        <f t="shared" ca="1" si="1058"/>
        <v>211.655</v>
      </c>
      <c r="Q215">
        <f t="shared" ca="1" si="1059"/>
        <v>223.65880438399998</v>
      </c>
      <c r="R215">
        <f t="shared" ca="1" si="1060"/>
        <v>46</v>
      </c>
      <c r="S215">
        <f t="shared" ca="1" si="1061"/>
        <v>0</v>
      </c>
      <c r="T215">
        <f t="shared" ca="1" si="1062"/>
        <v>0.34411031916513535</v>
      </c>
      <c r="U215">
        <f t="shared" ca="1" si="1063"/>
        <v>-1</v>
      </c>
      <c r="V215">
        <f t="shared" ca="1" si="1064"/>
        <v>1</v>
      </c>
      <c r="W215">
        <f t="shared" ca="1" si="1065"/>
        <v>0.34411031916513535</v>
      </c>
      <c r="X215">
        <f t="shared" ca="1" si="1066"/>
        <v>1.9464285714285667</v>
      </c>
      <c r="Y215">
        <f t="shared" ca="1" si="1067"/>
        <v>2.8095238095238066</v>
      </c>
      <c r="Z215">
        <f t="shared" ca="1" si="1068"/>
        <v>3.3571428571428528</v>
      </c>
      <c r="AA215">
        <f t="shared" ca="1" si="1069"/>
        <v>-1.8480394077616976E-15</v>
      </c>
      <c r="AB215">
        <f t="shared" ca="1" si="1070"/>
        <v>-0.23662105657535301</v>
      </c>
      <c r="AC215">
        <f t="shared" ca="1" si="1071"/>
        <v>-0.53046335138452805</v>
      </c>
      <c r="AD215">
        <f t="shared" ca="1" si="1072"/>
        <v>-2.5815167876169869</v>
      </c>
      <c r="AE215">
        <f t="shared" ca="1" si="1073"/>
        <v>-0.51449948951004731</v>
      </c>
      <c r="AF215">
        <f t="shared" ca="1" si="1074"/>
        <v>-3.3136826859755799</v>
      </c>
      <c r="AG215">
        <f t="shared" ca="1" si="1075"/>
        <v>-1.5832306487385034E-16</v>
      </c>
      <c r="AH215">
        <f t="shared" ca="1" si="1076"/>
        <v>-1.8928361330854735</v>
      </c>
      <c r="AI215">
        <f t="shared" ca="1" si="1077"/>
        <v>7.4999974000009003E-7</v>
      </c>
      <c r="AJ215">
        <f t="shared" ca="1" si="1078"/>
        <v>347.19932715252236</v>
      </c>
      <c r="AK215">
        <f t="shared" ca="1" si="1079"/>
        <v>15.338835952648333</v>
      </c>
      <c r="AL215">
        <f t="shared" ca="1" si="1080"/>
        <v>15.461260831997066</v>
      </c>
      <c r="AM215">
        <f t="shared" ca="1" si="1081"/>
        <v>5.8909246501493628</v>
      </c>
      <c r="AN215">
        <f t="shared" ca="1" si="1082"/>
        <v>7.69574084103047</v>
      </c>
      <c r="AO215">
        <f t="shared" ca="1" si="1083"/>
        <v>7.2013303477378026</v>
      </c>
      <c r="AP215">
        <f t="shared" ca="1" si="1084"/>
        <v>1.6318550882138334</v>
      </c>
      <c r="AQ215">
        <f t="shared" ca="1" si="1085"/>
        <v>0.62288616236294336</v>
      </c>
      <c r="AR215">
        <f t="shared" ca="1" si="1086"/>
        <v>0.89505168933884927</v>
      </c>
      <c r="AS215">
        <f t="shared" ca="1" si="1087"/>
        <v>0.28116794210372031</v>
      </c>
      <c r="AT215">
        <f t="shared" ca="1" si="1088"/>
        <v>0.48170042743616936</v>
      </c>
      <c r="AU215">
        <f t="shared" ca="1" si="1089"/>
        <v>0.1178391437698572</v>
      </c>
      <c r="AV215">
        <f t="shared" ca="1" si="1090"/>
        <v>0.23511573187207788</v>
      </c>
      <c r="AW215">
        <f t="shared" ca="1" si="1091"/>
        <v>0.58999999999999964</v>
      </c>
      <c r="AX215">
        <f t="shared" ca="1" si="1092"/>
        <v>3290.1307135142101</v>
      </c>
      <c r="AY215">
        <f t="shared" ca="1" si="1093"/>
        <v>1.2366690672843259</v>
      </c>
      <c r="AZ215">
        <f t="shared" ca="1" si="1094"/>
        <v>7.9935793710437197</v>
      </c>
      <c r="BA215">
        <f t="shared" ca="1" si="1095"/>
        <v>7.9067179222030104</v>
      </c>
      <c r="BB215">
        <f t="shared" ca="1" si="1096"/>
        <v>82.129081504087637</v>
      </c>
      <c r="BC215">
        <f t="shared" ca="1" si="1097"/>
        <v>29.689381850270298</v>
      </c>
      <c r="BD215">
        <f t="shared" ca="1" si="1098"/>
        <v>2.16561989477198</v>
      </c>
      <c r="BE215">
        <f t="shared" ca="1" si="1099"/>
        <v>0</v>
      </c>
      <c r="BF215">
        <f t="shared" ca="1" si="1100"/>
        <v>0</v>
      </c>
      <c r="BG215">
        <f t="shared" ca="1" si="1101"/>
        <v>0</v>
      </c>
      <c r="BH215">
        <f t="shared" ca="1" si="1102"/>
        <v>4.2355262349845999</v>
      </c>
      <c r="BI215">
        <f t="shared" ca="1" si="1103"/>
        <v>0</v>
      </c>
      <c r="BJ215">
        <f t="shared" ca="1" si="1104"/>
        <v>0</v>
      </c>
      <c r="BK215">
        <f t="shared" ca="1" si="1105"/>
        <v>0</v>
      </c>
      <c r="BL215">
        <f t="shared" ca="1" si="1106"/>
        <v>3.7789286259782333</v>
      </c>
      <c r="BM215">
        <f t="shared" ca="1" si="1107"/>
        <v>10.830684248304429</v>
      </c>
      <c r="BN215">
        <f t="shared" ca="1" si="1108"/>
        <v>12.296744240882733</v>
      </c>
      <c r="BO215">
        <f t="shared" ca="1" si="1109"/>
        <v>8.224551337021266</v>
      </c>
      <c r="BP215">
        <f t="shared" ca="1" si="1110"/>
        <v>10.069231189288354</v>
      </c>
      <c r="BQ215">
        <f t="shared" ca="1" si="1111"/>
        <v>46.261735090786935</v>
      </c>
      <c r="BR215">
        <f t="shared" ca="1" si="1112"/>
        <v>3.7789286259782333</v>
      </c>
      <c r="BS215">
        <f t="shared" ca="1" si="1113"/>
        <v>0</v>
      </c>
      <c r="BT215">
        <f t="shared" ca="1" si="1114"/>
        <v>0</v>
      </c>
      <c r="BU215">
        <f t="shared" ca="1" si="1115"/>
        <v>0</v>
      </c>
      <c r="BV215">
        <f t="shared" ca="1" si="1116"/>
        <v>19.479397775627845</v>
      </c>
      <c r="BW215">
        <f t="shared" ca="1" si="1117"/>
        <v>4.3312397895439601</v>
      </c>
      <c r="BX215">
        <f t="shared" ca="1" si="1118"/>
        <v>7.439366339565133</v>
      </c>
      <c r="BY215">
        <f t="shared" ca="1" si="1119"/>
        <v>0</v>
      </c>
      <c r="BZ215">
        <f t="shared" ca="1" si="1120"/>
        <v>0</v>
      </c>
      <c r="CA215">
        <f t="shared" ca="1" si="1121"/>
        <v>29.689381850270298</v>
      </c>
      <c r="CB215">
        <f t="shared" ca="1" si="1122"/>
        <v>0</v>
      </c>
      <c r="CC215">
        <f t="shared" ca="1" si="1123"/>
        <v>0</v>
      </c>
      <c r="CD215">
        <f t="shared" ca="1" si="1124"/>
        <v>3.7789286259782333</v>
      </c>
      <c r="CE215">
        <f t="shared" ca="1" si="1125"/>
        <v>4.3312397895439601</v>
      </c>
      <c r="CF215">
        <f t="shared" ca="1" si="1126"/>
        <v>2.16561989477198</v>
      </c>
      <c r="CG215">
        <f t="shared" ca="1" si="1127"/>
        <v>0</v>
      </c>
      <c r="CH215">
        <f t="shared" ca="1" si="1128"/>
        <v>31.276320617621565</v>
      </c>
      <c r="CI215">
        <f t="shared" ca="1" si="1129"/>
        <v>5.8136506083313675</v>
      </c>
      <c r="CJ215">
        <f t="shared" ca="1" si="1130"/>
        <v>4.2355262349845999</v>
      </c>
      <c r="CK215">
        <f t="shared" ca="1" si="1131"/>
        <v>0</v>
      </c>
      <c r="CL215">
        <f t="shared" ca="1" si="1132"/>
        <v>0</v>
      </c>
      <c r="CM215">
        <f t="shared" ca="1" si="1133"/>
        <v>27.64</v>
      </c>
      <c r="CN215">
        <f t="shared" ca="1" si="1134"/>
        <v>35.177374159856036</v>
      </c>
      <c r="CO215">
        <f t="shared" ca="1" si="1135"/>
        <v>0</v>
      </c>
      <c r="CP215">
        <f t="shared" ca="1" si="1136"/>
        <v>0</v>
      </c>
      <c r="CQ215">
        <f t="shared" ca="1" si="1137"/>
        <v>25.762011595151204</v>
      </c>
      <c r="CR215">
        <f t="shared" ca="1" si="1138"/>
        <v>3.7789286259782333</v>
      </c>
      <c r="CS215">
        <f t="shared" ca="1" si="1139"/>
        <v>0</v>
      </c>
      <c r="CT215">
        <f t="shared" ca="1" si="1140"/>
        <v>0</v>
      </c>
      <c r="CU215">
        <f t="shared" ca="1" si="1141"/>
        <v>0</v>
      </c>
      <c r="CV215">
        <f t="shared" ca="1" si="1142"/>
        <v>0</v>
      </c>
      <c r="CW215">
        <f t="shared" ca="1" si="1143"/>
        <v>0</v>
      </c>
      <c r="CX215">
        <f t="shared" ca="1" si="1144"/>
        <v>16.572353240516566</v>
      </c>
      <c r="CY215">
        <f t="shared" ca="1" si="1145"/>
        <v>85.650710034013528</v>
      </c>
      <c r="CZ215">
        <f t="shared" ca="1" si="1146"/>
        <v>0.17194444444444401</v>
      </c>
      <c r="DA215">
        <f t="shared" ca="1" si="1147"/>
        <v>-0.13503086419753066</v>
      </c>
      <c r="DB215">
        <f t="shared" ca="1" si="1148"/>
        <v>-9.9591049382715666E-2</v>
      </c>
      <c r="DC215">
        <f t="shared" ca="1" si="1149"/>
        <v>-2.6833818342151634</v>
      </c>
      <c r="DD215">
        <f t="shared" ca="1" si="1150"/>
        <v>0</v>
      </c>
      <c r="DE215">
        <f t="shared" ca="1" si="1151"/>
        <v>-0.32050154320987634</v>
      </c>
      <c r="DF215">
        <f t="shared" ca="1" si="1152"/>
        <v>-7.7800462962962662</v>
      </c>
      <c r="DG215">
        <f t="shared" ca="1" si="1153"/>
        <v>-5.8874362244897966</v>
      </c>
      <c r="DH215">
        <f t="shared" ca="1" si="1154"/>
        <v>0</v>
      </c>
      <c r="DI215">
        <f t="shared" ca="1" si="1155"/>
        <v>0.73333333333333339</v>
      </c>
      <c r="DJ215">
        <f t="shared" ca="1" si="1156"/>
        <v>7.333333333333333</v>
      </c>
      <c r="DK215">
        <f t="shared" ca="1" si="1157"/>
        <v>3</v>
      </c>
      <c r="DL215">
        <f t="shared" ca="1" si="1158"/>
        <v>1</v>
      </c>
      <c r="DM215">
        <f t="shared" ca="1" si="1159"/>
        <v>0</v>
      </c>
      <c r="DN215">
        <f t="shared" ca="1" si="1160"/>
        <v>0</v>
      </c>
      <c r="DO215">
        <f t="shared" ca="1" si="1161"/>
        <v>0</v>
      </c>
      <c r="DP215">
        <f t="shared" ca="1" si="1162"/>
        <v>0</v>
      </c>
      <c r="DQ215">
        <f t="shared" ca="1" si="1163"/>
        <v>0.33333333333333331</v>
      </c>
      <c r="DR215">
        <f t="shared" ca="1" si="1164"/>
        <v>0.33333333333333331</v>
      </c>
      <c r="DS215">
        <f t="shared" ca="1" si="1165"/>
        <v>0.33333333333333331</v>
      </c>
      <c r="DT215">
        <f t="shared" ca="1" si="1166"/>
        <v>1</v>
      </c>
      <c r="DU215">
        <f t="shared" ca="1" si="1167"/>
        <v>2.3333333333333335</v>
      </c>
      <c r="DV215">
        <f t="shared" ca="1" si="1168"/>
        <v>4</v>
      </c>
      <c r="DW215">
        <f t="shared" ca="1" si="1169"/>
        <v>0</v>
      </c>
      <c r="DX215">
        <f t="shared" ca="1" si="1170"/>
        <v>0</v>
      </c>
      <c r="DY215">
        <f t="shared" ca="1" si="1171"/>
        <v>0</v>
      </c>
      <c r="DZ215">
        <f t="shared" ca="1" si="1172"/>
        <v>0.33333333333333331</v>
      </c>
      <c r="EA215">
        <f t="shared" ca="1" si="1173"/>
        <v>-2.5536666666666563</v>
      </c>
      <c r="EB215">
        <f t="shared" ca="1" si="1174"/>
        <v>28.490433333333232</v>
      </c>
      <c r="EC215">
        <f t="shared" ca="1" si="1175"/>
        <v>0</v>
      </c>
      <c r="ED215">
        <f t="shared" ca="1" si="1176"/>
        <v>0</v>
      </c>
      <c r="EE215">
        <f t="shared" ca="1" si="1177"/>
        <v>0</v>
      </c>
      <c r="EF215">
        <f t="shared" ca="1" si="1178"/>
        <v>0</v>
      </c>
      <c r="EG215">
        <f t="shared" ca="1" si="1179"/>
        <v>0</v>
      </c>
      <c r="EH215">
        <f t="shared" ca="1" si="1180"/>
        <v>0</v>
      </c>
      <c r="EI215">
        <f t="shared" ca="1" si="1181"/>
        <v>0</v>
      </c>
      <c r="EJ215">
        <f t="shared" ca="1" si="1182"/>
        <v>0</v>
      </c>
      <c r="EK215">
        <f t="shared" ca="1" si="1183"/>
        <v>0</v>
      </c>
      <c r="EL215">
        <f t="shared" ca="1" si="1184"/>
        <v>0</v>
      </c>
      <c r="EM215">
        <f t="shared" ca="1" si="1185"/>
        <v>0</v>
      </c>
      <c r="EN215">
        <f t="shared" ca="1" si="1186"/>
        <v>0</v>
      </c>
      <c r="EO215">
        <f t="shared" ca="1" si="1187"/>
        <v>0</v>
      </c>
      <c r="EP215">
        <f t="shared" ca="1" si="1188"/>
        <v>0</v>
      </c>
      <c r="EQ215">
        <f t="shared" ca="1" si="1189"/>
        <v>0</v>
      </c>
      <c r="ER215">
        <f t="shared" ca="1" si="1190"/>
        <v>0</v>
      </c>
      <c r="ES215">
        <f t="shared" ca="1" si="1191"/>
        <v>0</v>
      </c>
      <c r="ET215">
        <f t="shared" ca="1" si="1192"/>
        <v>0</v>
      </c>
      <c r="EU215">
        <f t="shared" ca="1" si="1193"/>
        <v>0</v>
      </c>
      <c r="EV215">
        <f t="shared" ca="1" si="1194"/>
        <v>0</v>
      </c>
      <c r="EW215">
        <f t="shared" ca="1" si="1195"/>
        <v>0</v>
      </c>
      <c r="EX215">
        <f t="shared" ca="1" si="1196"/>
        <v>0</v>
      </c>
      <c r="EY215">
        <f t="shared" ca="1" si="1197"/>
        <v>0</v>
      </c>
      <c r="EZ215">
        <f t="shared" ca="1" si="1198"/>
        <v>0</v>
      </c>
      <c r="FA215">
        <f t="shared" ca="1" si="1199"/>
        <v>0</v>
      </c>
      <c r="FB215">
        <f t="shared" ca="1" si="1200"/>
        <v>0</v>
      </c>
      <c r="FC215">
        <f t="shared" ca="1" si="1201"/>
        <v>0</v>
      </c>
      <c r="FD215">
        <f t="shared" ca="1" si="1202"/>
        <v>0</v>
      </c>
      <c r="FE215">
        <f t="shared" ca="1" si="1203"/>
        <v>0</v>
      </c>
      <c r="FF215">
        <f t="shared" ca="1" si="1204"/>
        <v>0</v>
      </c>
      <c r="FG215">
        <f t="shared" ca="1" si="1205"/>
        <v>0</v>
      </c>
      <c r="FH215">
        <f t="shared" ca="1" si="1206"/>
        <v>0</v>
      </c>
      <c r="FI215">
        <f t="shared" ca="1" si="1207"/>
        <v>0</v>
      </c>
      <c r="FJ215">
        <f t="shared" ca="1" si="1208"/>
        <v>0</v>
      </c>
      <c r="FK215">
        <f t="shared" ca="1" si="1209"/>
        <v>0</v>
      </c>
      <c r="FL215">
        <f t="shared" ca="1" si="1210"/>
        <v>0</v>
      </c>
      <c r="FM215">
        <f t="shared" ca="1" si="1211"/>
        <v>0</v>
      </c>
      <c r="FN215">
        <f t="shared" ca="1" si="1212"/>
        <v>0</v>
      </c>
      <c r="FO215">
        <f t="shared" ca="1" si="1213"/>
        <v>0</v>
      </c>
      <c r="FP215">
        <f t="shared" ca="1" si="1214"/>
        <v>0</v>
      </c>
      <c r="FQ215">
        <f t="shared" ca="1" si="1215"/>
        <v>0</v>
      </c>
      <c r="FR215">
        <f t="shared" ca="1" si="1216"/>
        <v>0</v>
      </c>
      <c r="FS215">
        <f t="shared" ca="1" si="1217"/>
        <v>0</v>
      </c>
      <c r="FT215">
        <f t="shared" ca="1" si="1218"/>
        <v>0</v>
      </c>
      <c r="FU215">
        <f t="shared" ca="1" si="1219"/>
        <v>1</v>
      </c>
      <c r="FV215">
        <f t="shared" ca="1" si="1220"/>
        <v>0</v>
      </c>
      <c r="FW215">
        <f t="shared" ca="1" si="1221"/>
        <v>0</v>
      </c>
      <c r="FX215">
        <f t="shared" ca="1" si="1222"/>
        <v>0</v>
      </c>
      <c r="FY215">
        <f t="shared" ca="1" si="1223"/>
        <v>0</v>
      </c>
      <c r="FZ215">
        <f t="shared" ca="1" si="1224"/>
        <v>0</v>
      </c>
      <c r="GA215">
        <f t="shared" ca="1" si="1225"/>
        <v>0</v>
      </c>
      <c r="GB215">
        <f t="shared" ca="1" si="1226"/>
        <v>0</v>
      </c>
      <c r="GC215">
        <f t="shared" ca="1" si="1227"/>
        <v>0</v>
      </c>
      <c r="GD215">
        <f t="shared" ca="1" si="1228"/>
        <v>0</v>
      </c>
      <c r="GE215">
        <f t="shared" ca="1" si="1229"/>
        <v>0</v>
      </c>
      <c r="GF215">
        <f t="shared" ca="1" si="1230"/>
        <v>0</v>
      </c>
      <c r="GG215">
        <f t="shared" ca="1" si="1231"/>
        <v>0</v>
      </c>
      <c r="GH215">
        <f t="shared" ca="1" si="1232"/>
        <v>0</v>
      </c>
      <c r="GI215">
        <f t="shared" ca="1" si="1233"/>
        <v>0</v>
      </c>
      <c r="GJ215">
        <f t="shared" ca="1" si="1234"/>
        <v>0</v>
      </c>
      <c r="GK215">
        <f t="shared" ca="1" si="1235"/>
        <v>0</v>
      </c>
      <c r="GL215">
        <f t="shared" ca="1" si="1236"/>
        <v>0</v>
      </c>
      <c r="GM215">
        <f t="shared" ca="1" si="1237"/>
        <v>0</v>
      </c>
      <c r="GN215">
        <f t="shared" ca="1" si="1238"/>
        <v>0</v>
      </c>
      <c r="GO215">
        <f t="shared" ca="1" si="1239"/>
        <v>0</v>
      </c>
      <c r="GP215">
        <f t="shared" ca="1" si="1240"/>
        <v>0</v>
      </c>
      <c r="GQ215">
        <f t="shared" ca="1" si="1241"/>
        <v>0</v>
      </c>
      <c r="GR215">
        <f t="shared" ca="1" si="1242"/>
        <v>0</v>
      </c>
      <c r="GS215">
        <f t="shared" ca="1" si="1243"/>
        <v>0</v>
      </c>
      <c r="GT215">
        <f t="shared" ca="1" si="1244"/>
        <v>0</v>
      </c>
      <c r="GU215">
        <f t="shared" ca="1" si="1245"/>
        <v>0</v>
      </c>
      <c r="GV215">
        <f t="shared" ca="1" si="1246"/>
        <v>0</v>
      </c>
      <c r="GW215">
        <f t="shared" ca="1" si="1247"/>
        <v>0</v>
      </c>
      <c r="GX215">
        <f t="shared" ca="1" si="1248"/>
        <v>0</v>
      </c>
      <c r="GY215">
        <f t="shared" ca="1" si="1249"/>
        <v>1</v>
      </c>
      <c r="GZ215">
        <f t="shared" ca="1" si="1250"/>
        <v>0</v>
      </c>
      <c r="HA215">
        <f t="shared" ca="1" si="1251"/>
        <v>0</v>
      </c>
      <c r="HB215">
        <f t="shared" ca="1" si="1252"/>
        <v>0</v>
      </c>
      <c r="HC215">
        <f t="shared" ca="1" si="1253"/>
        <v>0</v>
      </c>
      <c r="HD215">
        <f t="shared" ca="1" si="1254"/>
        <v>0</v>
      </c>
      <c r="HE215">
        <f t="shared" ca="1" si="1255"/>
        <v>0</v>
      </c>
      <c r="HF215">
        <f t="shared" ca="1" si="1256"/>
        <v>0</v>
      </c>
      <c r="HG215">
        <f t="shared" ca="1" si="1257"/>
        <v>0.33333333333333331</v>
      </c>
      <c r="HH215">
        <f t="shared" ca="1" si="1258"/>
        <v>0</v>
      </c>
      <c r="HI215">
        <f t="shared" ca="1" si="1259"/>
        <v>0</v>
      </c>
    </row>
    <row r="216" spans="2:217" x14ac:dyDescent="0.2">
      <c r="B216" s="2">
        <v>45414</v>
      </c>
      <c r="C216">
        <v>2</v>
      </c>
      <c r="D216">
        <v>1</v>
      </c>
      <c r="E216">
        <v>5</v>
      </c>
      <c r="F216">
        <v>12</v>
      </c>
      <c r="G216" s="5">
        <v>453</v>
      </c>
      <c r="H216">
        <f t="shared" ca="1" si="1260"/>
        <v>5.666666666666667</v>
      </c>
      <c r="I216">
        <f t="shared" ca="1" si="1261"/>
        <v>12.333333333333334</v>
      </c>
      <c r="J216">
        <f t="shared" ca="1" si="1052"/>
        <v>9.4925385802468867</v>
      </c>
      <c r="K216">
        <f t="shared" ca="1" si="1053"/>
        <v>-3.7153549382716</v>
      </c>
      <c r="L216">
        <f t="shared" ca="1" si="1054"/>
        <v>9.4925385802468867</v>
      </c>
      <c r="M216">
        <f t="shared" ca="1" si="1055"/>
        <v>0</v>
      </c>
      <c r="N216">
        <f t="shared" ca="1" si="1056"/>
        <v>0.44333312048086132</v>
      </c>
      <c r="O216">
        <f t="shared" ca="1" si="1057"/>
        <v>227.73799999999997</v>
      </c>
      <c r="P216">
        <f t="shared" ca="1" si="1058"/>
        <v>215.30599999999967</v>
      </c>
      <c r="Q216">
        <f t="shared" ca="1" si="1059"/>
        <v>227.67019013466665</v>
      </c>
      <c r="R216">
        <f t="shared" ca="1" si="1060"/>
        <v>49.333333333333336</v>
      </c>
      <c r="S216">
        <f t="shared" ca="1" si="1061"/>
        <v>0</v>
      </c>
      <c r="T216">
        <f t="shared" ca="1" si="1062"/>
        <v>0.34410325227189603</v>
      </c>
      <c r="U216">
        <f t="shared" ca="1" si="1063"/>
        <v>-1</v>
      </c>
      <c r="V216">
        <f t="shared" ca="1" si="1064"/>
        <v>1</v>
      </c>
      <c r="W216">
        <f t="shared" ca="1" si="1065"/>
        <v>0.34410325227189603</v>
      </c>
      <c r="X216">
        <f t="shared" ca="1" si="1066"/>
        <v>1.8047619047619001</v>
      </c>
      <c r="Y216">
        <f t="shared" ca="1" si="1067"/>
        <v>2.6095238095238069</v>
      </c>
      <c r="Z216">
        <f t="shared" ca="1" si="1068"/>
        <v>3.2238095238095199</v>
      </c>
      <c r="AA216">
        <f t="shared" ca="1" si="1069"/>
        <v>3.4198864404088316</v>
      </c>
      <c r="AB216">
        <f t="shared" ca="1" si="1070"/>
        <v>-0.23662361468205065</v>
      </c>
      <c r="AC216">
        <f t="shared" ca="1" si="1071"/>
        <v>-0.53046335138452805</v>
      </c>
      <c r="AD216">
        <f t="shared" ca="1" si="1072"/>
        <v>-2.5871401455288598</v>
      </c>
      <c r="AE216">
        <f t="shared" ca="1" si="1073"/>
        <v>-0.51449948951004731</v>
      </c>
      <c r="AF216">
        <f t="shared" ca="1" si="1074"/>
        <v>-3.3139923822197601</v>
      </c>
      <c r="AG216">
        <f t="shared" ca="1" si="1075"/>
        <v>3.2253928134704533E-6</v>
      </c>
      <c r="AH216">
        <f t="shared" ca="1" si="1076"/>
        <v>-1.8928773548760034</v>
      </c>
      <c r="AI216">
        <f t="shared" ca="1" si="1077"/>
        <v>1.0799995158002234E-6</v>
      </c>
      <c r="AJ216">
        <f t="shared" ca="1" si="1078"/>
        <v>376.13310283607933</v>
      </c>
      <c r="AK216">
        <f t="shared" ca="1" si="1079"/>
        <v>16.154700538379235</v>
      </c>
      <c r="AL216">
        <f t="shared" ca="1" si="1080"/>
        <v>16.117832892845531</v>
      </c>
      <c r="AM216">
        <f t="shared" ca="1" si="1081"/>
        <v>5.9419978506885762</v>
      </c>
      <c r="AN216">
        <f t="shared" ca="1" si="1082"/>
        <v>8.1418088268476456</v>
      </c>
      <c r="AO216">
        <f t="shared" ca="1" si="1083"/>
        <v>7.5449083297513866</v>
      </c>
      <c r="AP216">
        <f t="shared" ca="1" si="1084"/>
        <v>1.5366008765848431</v>
      </c>
      <c r="AQ216">
        <f t="shared" ca="1" si="1085"/>
        <v>0.75813081104319269</v>
      </c>
      <c r="AR216">
        <f t="shared" ca="1" si="1086"/>
        <v>0.75813081104319269</v>
      </c>
      <c r="AS216">
        <f t="shared" ca="1" si="1087"/>
        <v>0.37178115837614567</v>
      </c>
      <c r="AT216">
        <f t="shared" ca="1" si="1088"/>
        <v>0.37178115837614567</v>
      </c>
      <c r="AU216">
        <f t="shared" ca="1" si="1089"/>
        <v>0.16422593812311856</v>
      </c>
      <c r="AV216">
        <f t="shared" ca="1" si="1090"/>
        <v>0.16422593812311856</v>
      </c>
      <c r="AW216">
        <f t="shared" ca="1" si="1091"/>
        <v>0.40666666666666668</v>
      </c>
      <c r="AX216">
        <f t="shared" ca="1" si="1092"/>
        <v>4313.7383458840995</v>
      </c>
      <c r="AY216">
        <f t="shared" ca="1" si="1093"/>
        <v>1.397185949384496</v>
      </c>
      <c r="AZ216">
        <f t="shared" ca="1" si="1094"/>
        <v>8.1060439216700235</v>
      </c>
      <c r="BA216">
        <f t="shared" ca="1" si="1095"/>
        <v>7.9465099523695235</v>
      </c>
      <c r="BB216">
        <f t="shared" ca="1" si="1096"/>
        <v>84.772462381648495</v>
      </c>
      <c r="BC216">
        <f t="shared" ca="1" si="1097"/>
        <v>29.689381850270298</v>
      </c>
      <c r="BD216">
        <f t="shared" ca="1" si="1098"/>
        <v>4.1046935084539333</v>
      </c>
      <c r="BE216">
        <f t="shared" ca="1" si="1099"/>
        <v>0</v>
      </c>
      <c r="BF216">
        <f t="shared" ca="1" si="1100"/>
        <v>0</v>
      </c>
      <c r="BG216">
        <f t="shared" ca="1" si="1101"/>
        <v>0</v>
      </c>
      <c r="BH216">
        <f t="shared" ca="1" si="1102"/>
        <v>4.2355262349845999</v>
      </c>
      <c r="BI216">
        <f t="shared" ca="1" si="1103"/>
        <v>0</v>
      </c>
      <c r="BJ216">
        <f t="shared" ca="1" si="1104"/>
        <v>1.4634716825582732</v>
      </c>
      <c r="BK216">
        <f t="shared" ca="1" si="1105"/>
        <v>0</v>
      </c>
      <c r="BL216">
        <f t="shared" ca="1" si="1106"/>
        <v>0</v>
      </c>
      <c r="BM216">
        <f t="shared" ca="1" si="1107"/>
        <v>14.8589633867466</v>
      </c>
      <c r="BN216">
        <f t="shared" ca="1" si="1108"/>
        <v>10.511372770993564</v>
      </c>
      <c r="BO216">
        <f t="shared" ca="1" si="1109"/>
        <v>10.07903516758693</v>
      </c>
      <c r="BP216">
        <f t="shared" ca="1" si="1110"/>
        <v>8.900434976778028</v>
      </c>
      <c r="BQ216">
        <f t="shared" ca="1" si="1111"/>
        <v>48.182126292068631</v>
      </c>
      <c r="BR216">
        <f t="shared" ca="1" si="1112"/>
        <v>0</v>
      </c>
      <c r="BS216">
        <f t="shared" ca="1" si="1113"/>
        <v>0</v>
      </c>
      <c r="BT216">
        <f t="shared" ca="1" si="1114"/>
        <v>0</v>
      </c>
      <c r="BU216">
        <f t="shared" ca="1" si="1115"/>
        <v>0</v>
      </c>
      <c r="BV216">
        <f t="shared" ca="1" si="1116"/>
        <v>19.479397775627845</v>
      </c>
      <c r="BW216">
        <f t="shared" ca="1" si="1117"/>
        <v>4.3312397895439601</v>
      </c>
      <c r="BX216">
        <f t="shared" ca="1" si="1118"/>
        <v>11.850115721131999</v>
      </c>
      <c r="BY216">
        <f t="shared" ca="1" si="1119"/>
        <v>0</v>
      </c>
      <c r="BZ216">
        <f t="shared" ca="1" si="1120"/>
        <v>0</v>
      </c>
      <c r="CA216">
        <f t="shared" ca="1" si="1121"/>
        <v>29.689381850270298</v>
      </c>
      <c r="CB216">
        <f t="shared" ca="1" si="1122"/>
        <v>1.4634716825582732</v>
      </c>
      <c r="CC216">
        <f t="shared" ca="1" si="1123"/>
        <v>0</v>
      </c>
      <c r="CD216">
        <f t="shared" ca="1" si="1124"/>
        <v>0</v>
      </c>
      <c r="CE216">
        <f t="shared" ca="1" si="1125"/>
        <v>4.3312397895439601</v>
      </c>
      <c r="CF216">
        <f t="shared" ca="1" si="1126"/>
        <v>2.16561989477198</v>
      </c>
      <c r="CG216">
        <f t="shared" ca="1" si="1127"/>
        <v>1.9390736136819633</v>
      </c>
      <c r="CH216">
        <f t="shared" ca="1" si="1128"/>
        <v>31.962008235676901</v>
      </c>
      <c r="CI216">
        <f t="shared" ca="1" si="1129"/>
        <v>8.0565582768843669</v>
      </c>
      <c r="CJ216">
        <f t="shared" ca="1" si="1130"/>
        <v>4.2355262349845999</v>
      </c>
      <c r="CK216">
        <f t="shared" ca="1" si="1131"/>
        <v>0</v>
      </c>
      <c r="CL216">
        <f t="shared" ca="1" si="1132"/>
        <v>0</v>
      </c>
      <c r="CM216">
        <f t="shared" ca="1" si="1133"/>
        <v>27.64</v>
      </c>
      <c r="CN216">
        <f t="shared" ca="1" si="1134"/>
        <v>41.373495011312095</v>
      </c>
      <c r="CO216">
        <f t="shared" ca="1" si="1135"/>
        <v>1.4634716825582732</v>
      </c>
      <c r="CP216">
        <f t="shared" ca="1" si="1136"/>
        <v>0</v>
      </c>
      <c r="CQ216">
        <f t="shared" ca="1" si="1137"/>
        <v>23.976640125261998</v>
      </c>
      <c r="CR216">
        <f t="shared" ca="1" si="1138"/>
        <v>0</v>
      </c>
      <c r="CS216">
        <f t="shared" ca="1" si="1139"/>
        <v>0</v>
      </c>
      <c r="CT216">
        <f t="shared" ca="1" si="1140"/>
        <v>0</v>
      </c>
      <c r="CU216">
        <f t="shared" ca="1" si="1141"/>
        <v>0</v>
      </c>
      <c r="CV216">
        <f t="shared" ca="1" si="1142"/>
        <v>0</v>
      </c>
      <c r="CW216">
        <f t="shared" ca="1" si="1143"/>
        <v>0</v>
      </c>
      <c r="CX216">
        <f t="shared" ca="1" si="1144"/>
        <v>17.029272759239966</v>
      </c>
      <c r="CY216">
        <f t="shared" ca="1" si="1145"/>
        <v>92.612955719324702</v>
      </c>
      <c r="CZ216">
        <f t="shared" ca="1" si="1146"/>
        <v>0</v>
      </c>
      <c r="DA216">
        <f t="shared" ca="1" si="1147"/>
        <v>0</v>
      </c>
      <c r="DB216">
        <f t="shared" ca="1" si="1148"/>
        <v>0</v>
      </c>
      <c r="DC216">
        <f t="shared" ca="1" si="1149"/>
        <v>-3.1920833333333305</v>
      </c>
      <c r="DD216">
        <f t="shared" ca="1" si="1150"/>
        <v>-0.53233024691358</v>
      </c>
      <c r="DE216">
        <f t="shared" ca="1" si="1151"/>
        <v>-1.2963296800201534</v>
      </c>
      <c r="DF216">
        <f t="shared" ca="1" si="1152"/>
        <v>-7.7800462962962662</v>
      </c>
      <c r="DG216">
        <f t="shared" ca="1" si="1153"/>
        <v>-6.0621661627614003</v>
      </c>
      <c r="DH216">
        <f t="shared" ca="1" si="1154"/>
        <v>0</v>
      </c>
      <c r="DI216">
        <f t="shared" ca="1" si="1155"/>
        <v>0.71428571428571397</v>
      </c>
      <c r="DJ216">
        <f t="shared" ca="1" si="1156"/>
        <v>8</v>
      </c>
      <c r="DK216">
        <f t="shared" ca="1" si="1157"/>
        <v>3</v>
      </c>
      <c r="DL216">
        <f t="shared" ca="1" si="1158"/>
        <v>1</v>
      </c>
      <c r="DM216">
        <f t="shared" ca="1" si="1159"/>
        <v>0</v>
      </c>
      <c r="DN216">
        <f t="shared" ca="1" si="1160"/>
        <v>0</v>
      </c>
      <c r="DO216">
        <f t="shared" ca="1" si="1161"/>
        <v>0</v>
      </c>
      <c r="DP216">
        <f t="shared" ca="1" si="1162"/>
        <v>0.33333333333333331</v>
      </c>
      <c r="DQ216">
        <f t="shared" ca="1" si="1163"/>
        <v>0</v>
      </c>
      <c r="DR216">
        <f t="shared" ca="1" si="1164"/>
        <v>0.33333333333333331</v>
      </c>
      <c r="DS216">
        <f t="shared" ca="1" si="1165"/>
        <v>0</v>
      </c>
      <c r="DT216">
        <f t="shared" ca="1" si="1166"/>
        <v>1</v>
      </c>
      <c r="DU216">
        <f t="shared" ca="1" si="1167"/>
        <v>2.3333333333333335</v>
      </c>
      <c r="DV216">
        <f t="shared" ca="1" si="1168"/>
        <v>4</v>
      </c>
      <c r="DW216">
        <f t="shared" ca="1" si="1169"/>
        <v>0</v>
      </c>
      <c r="DX216">
        <f t="shared" ca="1" si="1170"/>
        <v>0</v>
      </c>
      <c r="DY216">
        <f t="shared" ca="1" si="1171"/>
        <v>0</v>
      </c>
      <c r="DZ216">
        <f t="shared" ca="1" si="1172"/>
        <v>0.33333333333333331</v>
      </c>
      <c r="EA216">
        <f t="shared" ca="1" si="1173"/>
        <v>-2.5277999999999898</v>
      </c>
      <c r="EB216">
        <f t="shared" ca="1" si="1174"/>
        <v>29.184099999999933</v>
      </c>
      <c r="EC216">
        <f t="shared" ca="1" si="1175"/>
        <v>0</v>
      </c>
      <c r="ED216">
        <f t="shared" ca="1" si="1176"/>
        <v>0</v>
      </c>
      <c r="EE216">
        <f t="shared" ca="1" si="1177"/>
        <v>0</v>
      </c>
      <c r="EF216">
        <f t="shared" ca="1" si="1178"/>
        <v>0</v>
      </c>
      <c r="EG216">
        <f t="shared" ca="1" si="1179"/>
        <v>0</v>
      </c>
      <c r="EH216">
        <f t="shared" ca="1" si="1180"/>
        <v>0</v>
      </c>
      <c r="EI216">
        <f t="shared" ca="1" si="1181"/>
        <v>0</v>
      </c>
      <c r="EJ216">
        <f t="shared" ca="1" si="1182"/>
        <v>0</v>
      </c>
      <c r="EK216">
        <f t="shared" ca="1" si="1183"/>
        <v>0</v>
      </c>
      <c r="EL216">
        <f t="shared" ca="1" si="1184"/>
        <v>0</v>
      </c>
      <c r="EM216">
        <f t="shared" ca="1" si="1185"/>
        <v>0</v>
      </c>
      <c r="EN216">
        <f t="shared" ca="1" si="1186"/>
        <v>0</v>
      </c>
      <c r="EO216">
        <f t="shared" ca="1" si="1187"/>
        <v>0</v>
      </c>
      <c r="EP216">
        <f t="shared" ca="1" si="1188"/>
        <v>0</v>
      </c>
      <c r="EQ216">
        <f t="shared" ca="1" si="1189"/>
        <v>0</v>
      </c>
      <c r="ER216">
        <f t="shared" ca="1" si="1190"/>
        <v>0</v>
      </c>
      <c r="ES216">
        <f t="shared" ca="1" si="1191"/>
        <v>0</v>
      </c>
      <c r="ET216">
        <f t="shared" ca="1" si="1192"/>
        <v>0</v>
      </c>
      <c r="EU216">
        <f t="shared" ca="1" si="1193"/>
        <v>0</v>
      </c>
      <c r="EV216">
        <f t="shared" ca="1" si="1194"/>
        <v>0</v>
      </c>
      <c r="EW216">
        <f t="shared" ca="1" si="1195"/>
        <v>0</v>
      </c>
      <c r="EX216">
        <f t="shared" ca="1" si="1196"/>
        <v>0</v>
      </c>
      <c r="EY216">
        <f t="shared" ca="1" si="1197"/>
        <v>0</v>
      </c>
      <c r="EZ216">
        <f t="shared" ca="1" si="1198"/>
        <v>0</v>
      </c>
      <c r="FA216">
        <f t="shared" ca="1" si="1199"/>
        <v>0</v>
      </c>
      <c r="FB216">
        <f t="shared" ca="1" si="1200"/>
        <v>0</v>
      </c>
      <c r="FC216">
        <f t="shared" ca="1" si="1201"/>
        <v>0</v>
      </c>
      <c r="FD216">
        <f t="shared" ca="1" si="1202"/>
        <v>0</v>
      </c>
      <c r="FE216">
        <f t="shared" ca="1" si="1203"/>
        <v>0</v>
      </c>
      <c r="FF216">
        <f t="shared" ca="1" si="1204"/>
        <v>0</v>
      </c>
      <c r="FG216">
        <f t="shared" ca="1" si="1205"/>
        <v>0</v>
      </c>
      <c r="FH216">
        <f t="shared" ca="1" si="1206"/>
        <v>0</v>
      </c>
      <c r="FI216">
        <f t="shared" ca="1" si="1207"/>
        <v>0</v>
      </c>
      <c r="FJ216">
        <f t="shared" ca="1" si="1208"/>
        <v>0</v>
      </c>
      <c r="FK216">
        <f t="shared" ca="1" si="1209"/>
        <v>0.33333333333333331</v>
      </c>
      <c r="FL216">
        <f t="shared" ca="1" si="1210"/>
        <v>0</v>
      </c>
      <c r="FM216">
        <f t="shared" ca="1" si="1211"/>
        <v>0</v>
      </c>
      <c r="FN216">
        <f t="shared" ca="1" si="1212"/>
        <v>0</v>
      </c>
      <c r="FO216">
        <f t="shared" ca="1" si="1213"/>
        <v>0</v>
      </c>
      <c r="FP216">
        <f t="shared" ca="1" si="1214"/>
        <v>0</v>
      </c>
      <c r="FQ216">
        <f t="shared" ca="1" si="1215"/>
        <v>0</v>
      </c>
      <c r="FR216">
        <f t="shared" ca="1" si="1216"/>
        <v>0</v>
      </c>
      <c r="FS216">
        <f t="shared" ca="1" si="1217"/>
        <v>0</v>
      </c>
      <c r="FT216">
        <f t="shared" ca="1" si="1218"/>
        <v>0</v>
      </c>
      <c r="FU216">
        <f t="shared" ca="1" si="1219"/>
        <v>1.3333333333333333</v>
      </c>
      <c r="FV216">
        <f t="shared" ca="1" si="1220"/>
        <v>0</v>
      </c>
      <c r="FW216">
        <f t="shared" ca="1" si="1221"/>
        <v>0</v>
      </c>
      <c r="FX216">
        <f t="shared" ca="1" si="1222"/>
        <v>0</v>
      </c>
      <c r="FY216">
        <f t="shared" ca="1" si="1223"/>
        <v>0</v>
      </c>
      <c r="FZ216">
        <f t="shared" ca="1" si="1224"/>
        <v>0</v>
      </c>
      <c r="GA216">
        <f t="shared" ca="1" si="1225"/>
        <v>0</v>
      </c>
      <c r="GB216">
        <f t="shared" ca="1" si="1226"/>
        <v>0</v>
      </c>
      <c r="GC216">
        <f t="shared" ca="1" si="1227"/>
        <v>0</v>
      </c>
      <c r="GD216">
        <f t="shared" ca="1" si="1228"/>
        <v>0</v>
      </c>
      <c r="GE216">
        <f t="shared" ca="1" si="1229"/>
        <v>0</v>
      </c>
      <c r="GF216">
        <f t="shared" ca="1" si="1230"/>
        <v>0</v>
      </c>
      <c r="GG216">
        <f t="shared" ca="1" si="1231"/>
        <v>0</v>
      </c>
      <c r="GH216">
        <f t="shared" ca="1" si="1232"/>
        <v>0</v>
      </c>
      <c r="GI216">
        <f t="shared" ca="1" si="1233"/>
        <v>0</v>
      </c>
      <c r="GJ216">
        <f t="shared" ca="1" si="1234"/>
        <v>0</v>
      </c>
      <c r="GK216">
        <f t="shared" ca="1" si="1235"/>
        <v>0</v>
      </c>
      <c r="GL216">
        <f t="shared" ca="1" si="1236"/>
        <v>0</v>
      </c>
      <c r="GM216">
        <f t="shared" ca="1" si="1237"/>
        <v>0</v>
      </c>
      <c r="GN216">
        <f t="shared" ca="1" si="1238"/>
        <v>0</v>
      </c>
      <c r="GO216">
        <f t="shared" ca="1" si="1239"/>
        <v>0</v>
      </c>
      <c r="GP216">
        <f t="shared" ca="1" si="1240"/>
        <v>0</v>
      </c>
      <c r="GQ216">
        <f t="shared" ca="1" si="1241"/>
        <v>0</v>
      </c>
      <c r="GR216">
        <f t="shared" ca="1" si="1242"/>
        <v>0</v>
      </c>
      <c r="GS216">
        <f t="shared" ca="1" si="1243"/>
        <v>0</v>
      </c>
      <c r="GT216">
        <f t="shared" ca="1" si="1244"/>
        <v>0</v>
      </c>
      <c r="GU216">
        <f t="shared" ca="1" si="1245"/>
        <v>0</v>
      </c>
      <c r="GV216">
        <f t="shared" ca="1" si="1246"/>
        <v>0</v>
      </c>
      <c r="GW216">
        <f t="shared" ca="1" si="1247"/>
        <v>0</v>
      </c>
      <c r="GX216">
        <f t="shared" ca="1" si="1248"/>
        <v>0</v>
      </c>
      <c r="GY216">
        <f t="shared" ca="1" si="1249"/>
        <v>1</v>
      </c>
      <c r="GZ216">
        <f t="shared" ca="1" si="1250"/>
        <v>0</v>
      </c>
      <c r="HA216">
        <f t="shared" ca="1" si="1251"/>
        <v>0</v>
      </c>
      <c r="HB216">
        <f t="shared" ca="1" si="1252"/>
        <v>0</v>
      </c>
      <c r="HC216">
        <f t="shared" ca="1" si="1253"/>
        <v>0</v>
      </c>
      <c r="HD216">
        <f t="shared" ca="1" si="1254"/>
        <v>0</v>
      </c>
      <c r="HE216">
        <f t="shared" ca="1" si="1255"/>
        <v>0</v>
      </c>
      <c r="HF216">
        <f t="shared" ca="1" si="1256"/>
        <v>0</v>
      </c>
      <c r="HG216">
        <f t="shared" ca="1" si="1257"/>
        <v>0</v>
      </c>
      <c r="HH216">
        <f t="shared" ca="1" si="1258"/>
        <v>0</v>
      </c>
      <c r="HI216">
        <f t="shared" ca="1" si="1259"/>
        <v>0</v>
      </c>
    </row>
    <row r="217" spans="2:217" x14ac:dyDescent="0.2">
      <c r="B217" s="2">
        <v>45414</v>
      </c>
      <c r="C217">
        <v>2</v>
      </c>
      <c r="D217">
        <v>1</v>
      </c>
      <c r="E217">
        <v>5</v>
      </c>
      <c r="F217">
        <v>13</v>
      </c>
      <c r="G217" s="5">
        <v>2206</v>
      </c>
      <c r="H217">
        <f t="shared" ca="1" si="1260"/>
        <v>5.666666666666667</v>
      </c>
      <c r="I217">
        <f t="shared" ca="1" si="1261"/>
        <v>12.333333333333334</v>
      </c>
      <c r="J217">
        <f t="shared" ca="1" si="1052"/>
        <v>9.3913788107835536</v>
      </c>
      <c r="K217">
        <f t="shared" ca="1" si="1053"/>
        <v>-3.6928549382716001</v>
      </c>
      <c r="L217">
        <f t="shared" ca="1" si="1054"/>
        <v>9.3913788107835536</v>
      </c>
      <c r="M217">
        <f t="shared" ca="1" si="1055"/>
        <v>0</v>
      </c>
      <c r="N217">
        <f t="shared" ca="1" si="1056"/>
        <v>0.44333312048086132</v>
      </c>
      <c r="O217">
        <f t="shared" ca="1" si="1057"/>
        <v>227.73799999999997</v>
      </c>
      <c r="P217">
        <f t="shared" ca="1" si="1058"/>
        <v>215.30599999999967</v>
      </c>
      <c r="Q217">
        <f t="shared" ca="1" si="1059"/>
        <v>227.67019013466665</v>
      </c>
      <c r="R217">
        <f t="shared" ca="1" si="1060"/>
        <v>49.333333333333336</v>
      </c>
      <c r="S217">
        <f t="shared" ca="1" si="1061"/>
        <v>0</v>
      </c>
      <c r="T217">
        <f t="shared" ca="1" si="1062"/>
        <v>0.344102808561489</v>
      </c>
      <c r="U217">
        <f t="shared" ca="1" si="1063"/>
        <v>-1</v>
      </c>
      <c r="V217">
        <f t="shared" ca="1" si="1064"/>
        <v>1</v>
      </c>
      <c r="W217">
        <f t="shared" ca="1" si="1065"/>
        <v>0.344102808561489</v>
      </c>
      <c r="X217">
        <f t="shared" ca="1" si="1066"/>
        <v>1.8380952380952333</v>
      </c>
      <c r="Y217">
        <f t="shared" ca="1" si="1067"/>
        <v>2.6761904761904733</v>
      </c>
      <c r="Z217">
        <f t="shared" ca="1" si="1068"/>
        <v>3.2904761904761863</v>
      </c>
      <c r="AA217">
        <f t="shared" ca="1" si="1069"/>
        <v>3.4246792523497649</v>
      </c>
      <c r="AB217">
        <f t="shared" ca="1" si="1070"/>
        <v>-0.23662534953296499</v>
      </c>
      <c r="AC217">
        <f t="shared" ca="1" si="1071"/>
        <v>-0.53046335138452794</v>
      </c>
      <c r="AD217">
        <f t="shared" ca="1" si="1072"/>
        <v>-2.5889633117093598</v>
      </c>
      <c r="AE217">
        <f t="shared" ca="1" si="1073"/>
        <v>-0.51449948951004731</v>
      </c>
      <c r="AF217">
        <f t="shared" ca="1" si="1074"/>
        <v>-3.3139488655883436</v>
      </c>
      <c r="AG217">
        <f t="shared" ca="1" si="1075"/>
        <v>2.1835557595276429E-6</v>
      </c>
      <c r="AH217">
        <f t="shared" ca="1" si="1076"/>
        <v>-1.8928797291570969</v>
      </c>
      <c r="AI217">
        <f t="shared" ca="1" si="1077"/>
        <v>1.0799995158002234E-6</v>
      </c>
      <c r="AJ217">
        <f t="shared" ca="1" si="1078"/>
        <v>376.13310283607933</v>
      </c>
      <c r="AK217">
        <f t="shared" ca="1" si="1079"/>
        <v>16.154700538379235</v>
      </c>
      <c r="AL217">
        <f t="shared" ca="1" si="1080"/>
        <v>16.117832892845531</v>
      </c>
      <c r="AM217">
        <f t="shared" ca="1" si="1081"/>
        <v>5.9419978506885762</v>
      </c>
      <c r="AN217">
        <f t="shared" ca="1" si="1082"/>
        <v>8.1418088268476456</v>
      </c>
      <c r="AO217">
        <f t="shared" ca="1" si="1083"/>
        <v>7.5449083297513866</v>
      </c>
      <c r="AP217">
        <f t="shared" ca="1" si="1084"/>
        <v>1.5366008765848431</v>
      </c>
      <c r="AQ217">
        <f t="shared" ca="1" si="1085"/>
        <v>0.75813081104319269</v>
      </c>
      <c r="AR217">
        <f t="shared" ca="1" si="1086"/>
        <v>0.75813081104319269</v>
      </c>
      <c r="AS217">
        <f t="shared" ca="1" si="1087"/>
        <v>0.35603263866742801</v>
      </c>
      <c r="AT217">
        <f t="shared" ca="1" si="1088"/>
        <v>0.35603263866742801</v>
      </c>
      <c r="AU217">
        <f t="shared" ca="1" si="1089"/>
        <v>0.16505724585473955</v>
      </c>
      <c r="AV217">
        <f t="shared" ca="1" si="1090"/>
        <v>0.16505724585473955</v>
      </c>
      <c r="AW217">
        <f t="shared" ca="1" si="1091"/>
        <v>0.40666666666666668</v>
      </c>
      <c r="AX217">
        <f t="shared" ca="1" si="1092"/>
        <v>4313.7383458840995</v>
      </c>
      <c r="AY217">
        <f t="shared" ca="1" si="1093"/>
        <v>1.397185949384496</v>
      </c>
      <c r="AZ217">
        <f t="shared" ca="1" si="1094"/>
        <v>8.1060439216700235</v>
      </c>
      <c r="BA217">
        <f t="shared" ca="1" si="1095"/>
        <v>8.0770725296926162</v>
      </c>
      <c r="BB217">
        <f t="shared" ca="1" si="1096"/>
        <v>84.772462381648495</v>
      </c>
      <c r="BC217">
        <f t="shared" ca="1" si="1097"/>
        <v>29.689381850270298</v>
      </c>
      <c r="BD217">
        <f t="shared" ca="1" si="1098"/>
        <v>1.9390736136819633</v>
      </c>
      <c r="BE217">
        <f t="shared" ca="1" si="1099"/>
        <v>0</v>
      </c>
      <c r="BF217">
        <f t="shared" ca="1" si="1100"/>
        <v>0</v>
      </c>
      <c r="BG217">
        <f t="shared" ca="1" si="1101"/>
        <v>0</v>
      </c>
      <c r="BH217">
        <f t="shared" ca="1" si="1102"/>
        <v>4.2355262349845999</v>
      </c>
      <c r="BI217">
        <f t="shared" ca="1" si="1103"/>
        <v>0</v>
      </c>
      <c r="BJ217">
        <f t="shared" ca="1" si="1104"/>
        <v>1.4634716825582732</v>
      </c>
      <c r="BK217">
        <f t="shared" ca="1" si="1105"/>
        <v>0</v>
      </c>
      <c r="BL217">
        <f t="shared" ca="1" si="1106"/>
        <v>0</v>
      </c>
      <c r="BM217">
        <f t="shared" ca="1" si="1107"/>
        <v>12.8448238175255</v>
      </c>
      <c r="BN217">
        <f t="shared" ca="1" si="1108"/>
        <v>12.525512340214632</v>
      </c>
      <c r="BO217">
        <f t="shared" ca="1" si="1109"/>
        <v>10.07903516758693</v>
      </c>
      <c r="BP217">
        <f t="shared" ca="1" si="1110"/>
        <v>11.066054871549987</v>
      </c>
      <c r="BQ217">
        <f t="shared" ca="1" si="1111"/>
        <v>48.182126292068631</v>
      </c>
      <c r="BR217">
        <f t="shared" ca="1" si="1112"/>
        <v>0</v>
      </c>
      <c r="BS217">
        <f t="shared" ca="1" si="1113"/>
        <v>0</v>
      </c>
      <c r="BT217">
        <f t="shared" ca="1" si="1114"/>
        <v>0</v>
      </c>
      <c r="BU217">
        <f t="shared" ca="1" si="1115"/>
        <v>0</v>
      </c>
      <c r="BV217">
        <f t="shared" ca="1" si="1116"/>
        <v>19.479397775627845</v>
      </c>
      <c r="BW217">
        <f t="shared" ca="1" si="1117"/>
        <v>4.3312397895439601</v>
      </c>
      <c r="BX217">
        <f t="shared" ca="1" si="1118"/>
        <v>11.850115721131999</v>
      </c>
      <c r="BY217">
        <f t="shared" ca="1" si="1119"/>
        <v>0</v>
      </c>
      <c r="BZ217">
        <f t="shared" ca="1" si="1120"/>
        <v>0</v>
      </c>
      <c r="CA217">
        <f t="shared" ca="1" si="1121"/>
        <v>29.689381850270298</v>
      </c>
      <c r="CB217">
        <f t="shared" ca="1" si="1122"/>
        <v>1.4634716825582732</v>
      </c>
      <c r="CC217">
        <f t="shared" ca="1" si="1123"/>
        <v>0</v>
      </c>
      <c r="CD217">
        <f t="shared" ca="1" si="1124"/>
        <v>0</v>
      </c>
      <c r="CE217">
        <f t="shared" ca="1" si="1125"/>
        <v>4.3312397895439601</v>
      </c>
      <c r="CF217">
        <f t="shared" ca="1" si="1126"/>
        <v>2.16561989477198</v>
      </c>
      <c r="CG217">
        <f t="shared" ca="1" si="1127"/>
        <v>1.9390736136819633</v>
      </c>
      <c r="CH217">
        <f t="shared" ca="1" si="1128"/>
        <v>31.962008235676901</v>
      </c>
      <c r="CI217">
        <f t="shared" ca="1" si="1129"/>
        <v>8.0565582768843669</v>
      </c>
      <c r="CJ217">
        <f t="shared" ca="1" si="1130"/>
        <v>4.2355262349845999</v>
      </c>
      <c r="CK217">
        <f t="shared" ca="1" si="1131"/>
        <v>0</v>
      </c>
      <c r="CL217">
        <f t="shared" ca="1" si="1132"/>
        <v>0</v>
      </c>
      <c r="CM217">
        <f t="shared" ca="1" si="1133"/>
        <v>27.64</v>
      </c>
      <c r="CN217">
        <f t="shared" ca="1" si="1134"/>
        <v>41.373495011312095</v>
      </c>
      <c r="CO217">
        <f t="shared" ca="1" si="1135"/>
        <v>1.4634716825582732</v>
      </c>
      <c r="CP217">
        <f t="shared" ca="1" si="1136"/>
        <v>0</v>
      </c>
      <c r="CQ217">
        <f t="shared" ca="1" si="1137"/>
        <v>23.976640125261998</v>
      </c>
      <c r="CR217">
        <f t="shared" ca="1" si="1138"/>
        <v>0</v>
      </c>
      <c r="CS217">
        <f t="shared" ca="1" si="1139"/>
        <v>0</v>
      </c>
      <c r="CT217">
        <f t="shared" ca="1" si="1140"/>
        <v>0</v>
      </c>
      <c r="CU217">
        <f t="shared" ca="1" si="1141"/>
        <v>0</v>
      </c>
      <c r="CV217">
        <f t="shared" ca="1" si="1142"/>
        <v>0</v>
      </c>
      <c r="CW217">
        <f t="shared" ca="1" si="1143"/>
        <v>0</v>
      </c>
      <c r="CX217">
        <f t="shared" ca="1" si="1144"/>
        <v>17.029272759239966</v>
      </c>
      <c r="CY217">
        <f t="shared" ca="1" si="1145"/>
        <v>92.578233497102474</v>
      </c>
      <c r="CZ217">
        <f t="shared" ca="1" si="1146"/>
        <v>0</v>
      </c>
      <c r="DA217">
        <f t="shared" ca="1" si="1147"/>
        <v>0</v>
      </c>
      <c r="DB217">
        <f t="shared" ca="1" si="1148"/>
        <v>0</v>
      </c>
      <c r="DC217">
        <f t="shared" ca="1" si="1149"/>
        <v>-3.1312499999999965</v>
      </c>
      <c r="DD217">
        <f t="shared" ca="1" si="1150"/>
        <v>-0.50360339506172669</v>
      </c>
      <c r="DE217">
        <f t="shared" ca="1" si="1151"/>
        <v>-1.3736676429831167</v>
      </c>
      <c r="DF217">
        <f t="shared" ca="1" si="1152"/>
        <v>-7.7800462962962662</v>
      </c>
      <c r="DG217">
        <f t="shared" ca="1" si="1153"/>
        <v>-6.0396661627613994</v>
      </c>
      <c r="DH217">
        <f t="shared" ca="1" si="1154"/>
        <v>0</v>
      </c>
      <c r="DI217">
        <f t="shared" ca="1" si="1155"/>
        <v>0.71428571428571397</v>
      </c>
      <c r="DJ217">
        <f t="shared" ca="1" si="1156"/>
        <v>8</v>
      </c>
      <c r="DK217">
        <f t="shared" ca="1" si="1157"/>
        <v>3</v>
      </c>
      <c r="DL217">
        <f t="shared" ca="1" si="1158"/>
        <v>1</v>
      </c>
      <c r="DM217">
        <f t="shared" ca="1" si="1159"/>
        <v>0</v>
      </c>
      <c r="DN217">
        <f t="shared" ca="1" si="1160"/>
        <v>0</v>
      </c>
      <c r="DO217">
        <f t="shared" ca="1" si="1161"/>
        <v>0</v>
      </c>
      <c r="DP217">
        <f t="shared" ca="1" si="1162"/>
        <v>0.33333333333333331</v>
      </c>
      <c r="DQ217">
        <f t="shared" ca="1" si="1163"/>
        <v>0</v>
      </c>
      <c r="DR217">
        <f t="shared" ca="1" si="1164"/>
        <v>0.33333333333333331</v>
      </c>
      <c r="DS217">
        <f t="shared" ca="1" si="1165"/>
        <v>0</v>
      </c>
      <c r="DT217">
        <f t="shared" ca="1" si="1166"/>
        <v>1</v>
      </c>
      <c r="DU217">
        <f t="shared" ca="1" si="1167"/>
        <v>2.3333333333333335</v>
      </c>
      <c r="DV217">
        <f t="shared" ca="1" si="1168"/>
        <v>4</v>
      </c>
      <c r="DW217">
        <f t="shared" ca="1" si="1169"/>
        <v>0</v>
      </c>
      <c r="DX217">
        <f t="shared" ca="1" si="1170"/>
        <v>0</v>
      </c>
      <c r="DY217">
        <f t="shared" ca="1" si="1171"/>
        <v>0</v>
      </c>
      <c r="DZ217">
        <f t="shared" ca="1" si="1172"/>
        <v>0.33333333333333331</v>
      </c>
      <c r="EA217">
        <f t="shared" ca="1" si="1173"/>
        <v>-2.5277999999999898</v>
      </c>
      <c r="EB217">
        <f t="shared" ca="1" si="1174"/>
        <v>29.184099999999933</v>
      </c>
      <c r="EC217">
        <f t="shared" ca="1" si="1175"/>
        <v>0</v>
      </c>
      <c r="ED217">
        <f t="shared" ca="1" si="1176"/>
        <v>0</v>
      </c>
      <c r="EE217">
        <f t="shared" ca="1" si="1177"/>
        <v>0</v>
      </c>
      <c r="EF217">
        <f t="shared" ca="1" si="1178"/>
        <v>0</v>
      </c>
      <c r="EG217">
        <f t="shared" ca="1" si="1179"/>
        <v>0</v>
      </c>
      <c r="EH217">
        <f t="shared" ca="1" si="1180"/>
        <v>0</v>
      </c>
      <c r="EI217">
        <f t="shared" ca="1" si="1181"/>
        <v>0</v>
      </c>
      <c r="EJ217">
        <f t="shared" ca="1" si="1182"/>
        <v>0</v>
      </c>
      <c r="EK217">
        <f t="shared" ca="1" si="1183"/>
        <v>0</v>
      </c>
      <c r="EL217">
        <f t="shared" ca="1" si="1184"/>
        <v>0</v>
      </c>
      <c r="EM217">
        <f t="shared" ca="1" si="1185"/>
        <v>0</v>
      </c>
      <c r="EN217">
        <f t="shared" ca="1" si="1186"/>
        <v>0</v>
      </c>
      <c r="EO217">
        <f t="shared" ca="1" si="1187"/>
        <v>0</v>
      </c>
      <c r="EP217">
        <f t="shared" ca="1" si="1188"/>
        <v>0</v>
      </c>
      <c r="EQ217">
        <f t="shared" ca="1" si="1189"/>
        <v>0</v>
      </c>
      <c r="ER217">
        <f t="shared" ca="1" si="1190"/>
        <v>0</v>
      </c>
      <c r="ES217">
        <f t="shared" ca="1" si="1191"/>
        <v>0</v>
      </c>
      <c r="ET217">
        <f t="shared" ca="1" si="1192"/>
        <v>0</v>
      </c>
      <c r="EU217">
        <f t="shared" ca="1" si="1193"/>
        <v>0</v>
      </c>
      <c r="EV217">
        <f t="shared" ca="1" si="1194"/>
        <v>0</v>
      </c>
      <c r="EW217">
        <f t="shared" ca="1" si="1195"/>
        <v>0</v>
      </c>
      <c r="EX217">
        <f t="shared" ca="1" si="1196"/>
        <v>0</v>
      </c>
      <c r="EY217">
        <f t="shared" ca="1" si="1197"/>
        <v>0</v>
      </c>
      <c r="EZ217">
        <f t="shared" ca="1" si="1198"/>
        <v>0</v>
      </c>
      <c r="FA217">
        <f t="shared" ca="1" si="1199"/>
        <v>0</v>
      </c>
      <c r="FB217">
        <f t="shared" ca="1" si="1200"/>
        <v>0</v>
      </c>
      <c r="FC217">
        <f t="shared" ca="1" si="1201"/>
        <v>0</v>
      </c>
      <c r="FD217">
        <f t="shared" ca="1" si="1202"/>
        <v>0</v>
      </c>
      <c r="FE217">
        <f t="shared" ca="1" si="1203"/>
        <v>0</v>
      </c>
      <c r="FF217">
        <f t="shared" ca="1" si="1204"/>
        <v>0</v>
      </c>
      <c r="FG217">
        <f t="shared" ca="1" si="1205"/>
        <v>0</v>
      </c>
      <c r="FH217">
        <f t="shared" ca="1" si="1206"/>
        <v>0</v>
      </c>
      <c r="FI217">
        <f t="shared" ca="1" si="1207"/>
        <v>0</v>
      </c>
      <c r="FJ217">
        <f t="shared" ca="1" si="1208"/>
        <v>0</v>
      </c>
      <c r="FK217">
        <f t="shared" ca="1" si="1209"/>
        <v>0.33333333333333331</v>
      </c>
      <c r="FL217">
        <f t="shared" ca="1" si="1210"/>
        <v>0</v>
      </c>
      <c r="FM217">
        <f t="shared" ca="1" si="1211"/>
        <v>0</v>
      </c>
      <c r="FN217">
        <f t="shared" ca="1" si="1212"/>
        <v>0</v>
      </c>
      <c r="FO217">
        <f t="shared" ca="1" si="1213"/>
        <v>0</v>
      </c>
      <c r="FP217">
        <f t="shared" ca="1" si="1214"/>
        <v>0</v>
      </c>
      <c r="FQ217">
        <f t="shared" ca="1" si="1215"/>
        <v>0</v>
      </c>
      <c r="FR217">
        <f t="shared" ca="1" si="1216"/>
        <v>0</v>
      </c>
      <c r="FS217">
        <f t="shared" ca="1" si="1217"/>
        <v>0</v>
      </c>
      <c r="FT217">
        <f t="shared" ca="1" si="1218"/>
        <v>0</v>
      </c>
      <c r="FU217">
        <f t="shared" ca="1" si="1219"/>
        <v>1.3333333333333333</v>
      </c>
      <c r="FV217">
        <f t="shared" ca="1" si="1220"/>
        <v>0</v>
      </c>
      <c r="FW217">
        <f t="shared" ca="1" si="1221"/>
        <v>0</v>
      </c>
      <c r="FX217">
        <f t="shared" ca="1" si="1222"/>
        <v>0</v>
      </c>
      <c r="FY217">
        <f t="shared" ca="1" si="1223"/>
        <v>0</v>
      </c>
      <c r="FZ217">
        <f t="shared" ca="1" si="1224"/>
        <v>0</v>
      </c>
      <c r="GA217">
        <f t="shared" ca="1" si="1225"/>
        <v>0</v>
      </c>
      <c r="GB217">
        <f t="shared" ca="1" si="1226"/>
        <v>0</v>
      </c>
      <c r="GC217">
        <f t="shared" ca="1" si="1227"/>
        <v>0</v>
      </c>
      <c r="GD217">
        <f t="shared" ca="1" si="1228"/>
        <v>0</v>
      </c>
      <c r="GE217">
        <f t="shared" ca="1" si="1229"/>
        <v>0</v>
      </c>
      <c r="GF217">
        <f t="shared" ca="1" si="1230"/>
        <v>0</v>
      </c>
      <c r="GG217">
        <f t="shared" ca="1" si="1231"/>
        <v>0</v>
      </c>
      <c r="GH217">
        <f t="shared" ca="1" si="1232"/>
        <v>0</v>
      </c>
      <c r="GI217">
        <f t="shared" ca="1" si="1233"/>
        <v>0</v>
      </c>
      <c r="GJ217">
        <f t="shared" ca="1" si="1234"/>
        <v>0</v>
      </c>
      <c r="GK217">
        <f t="shared" ca="1" si="1235"/>
        <v>0</v>
      </c>
      <c r="GL217">
        <f t="shared" ca="1" si="1236"/>
        <v>0</v>
      </c>
      <c r="GM217">
        <f t="shared" ca="1" si="1237"/>
        <v>0</v>
      </c>
      <c r="GN217">
        <f t="shared" ca="1" si="1238"/>
        <v>0</v>
      </c>
      <c r="GO217">
        <f t="shared" ca="1" si="1239"/>
        <v>0</v>
      </c>
      <c r="GP217">
        <f t="shared" ca="1" si="1240"/>
        <v>0</v>
      </c>
      <c r="GQ217">
        <f t="shared" ca="1" si="1241"/>
        <v>0</v>
      </c>
      <c r="GR217">
        <f t="shared" ca="1" si="1242"/>
        <v>0</v>
      </c>
      <c r="GS217">
        <f t="shared" ca="1" si="1243"/>
        <v>0</v>
      </c>
      <c r="GT217">
        <f t="shared" ca="1" si="1244"/>
        <v>0</v>
      </c>
      <c r="GU217">
        <f t="shared" ca="1" si="1245"/>
        <v>0</v>
      </c>
      <c r="GV217">
        <f t="shared" ca="1" si="1246"/>
        <v>0</v>
      </c>
      <c r="GW217">
        <f t="shared" ca="1" si="1247"/>
        <v>0</v>
      </c>
      <c r="GX217">
        <f t="shared" ca="1" si="1248"/>
        <v>0</v>
      </c>
      <c r="GY217">
        <f t="shared" ca="1" si="1249"/>
        <v>1</v>
      </c>
      <c r="GZ217">
        <f t="shared" ca="1" si="1250"/>
        <v>0</v>
      </c>
      <c r="HA217">
        <f t="shared" ca="1" si="1251"/>
        <v>0</v>
      </c>
      <c r="HB217">
        <f t="shared" ca="1" si="1252"/>
        <v>0</v>
      </c>
      <c r="HC217">
        <f t="shared" ca="1" si="1253"/>
        <v>0</v>
      </c>
      <c r="HD217">
        <f t="shared" ca="1" si="1254"/>
        <v>0</v>
      </c>
      <c r="HE217">
        <f t="shared" ca="1" si="1255"/>
        <v>0</v>
      </c>
      <c r="HF217">
        <f t="shared" ca="1" si="1256"/>
        <v>0</v>
      </c>
      <c r="HG217">
        <f t="shared" ca="1" si="1257"/>
        <v>0</v>
      </c>
      <c r="HH217">
        <f t="shared" ca="1" si="1258"/>
        <v>0</v>
      </c>
      <c r="HI217">
        <f t="shared" ca="1" si="1259"/>
        <v>0</v>
      </c>
    </row>
    <row r="218" spans="2:217" x14ac:dyDescent="0.2">
      <c r="B218" s="2">
        <v>45414</v>
      </c>
      <c r="C218">
        <v>2</v>
      </c>
      <c r="D218">
        <v>1</v>
      </c>
      <c r="E218">
        <v>5</v>
      </c>
      <c r="F218">
        <v>14</v>
      </c>
      <c r="G218" s="5">
        <v>579</v>
      </c>
      <c r="H218">
        <f t="shared" ca="1" si="1260"/>
        <v>5.666666666666667</v>
      </c>
      <c r="I218">
        <f t="shared" ca="1" si="1261"/>
        <v>12.333333333333334</v>
      </c>
      <c r="J218">
        <f t="shared" ca="1" si="1052"/>
        <v>9.331044816074554</v>
      </c>
      <c r="K218">
        <f t="shared" ca="1" si="1053"/>
        <v>-3.6806327160493795</v>
      </c>
      <c r="L218">
        <f t="shared" ca="1" si="1054"/>
        <v>9.331044816074554</v>
      </c>
      <c r="M218">
        <f t="shared" ca="1" si="1055"/>
        <v>0</v>
      </c>
      <c r="N218">
        <f t="shared" ca="1" si="1056"/>
        <v>0.44333312048086132</v>
      </c>
      <c r="O218">
        <f t="shared" ca="1" si="1057"/>
        <v>227.73799999999997</v>
      </c>
      <c r="P218">
        <f t="shared" ca="1" si="1058"/>
        <v>215.30599999999967</v>
      </c>
      <c r="Q218">
        <f t="shared" ca="1" si="1059"/>
        <v>227.67019013466665</v>
      </c>
      <c r="R218">
        <f t="shared" ca="1" si="1060"/>
        <v>49.333333333333336</v>
      </c>
      <c r="S218">
        <f t="shared" ca="1" si="1061"/>
        <v>0</v>
      </c>
      <c r="T218">
        <f t="shared" ca="1" si="1062"/>
        <v>0.34410280514908864</v>
      </c>
      <c r="U218">
        <f t="shared" ca="1" si="1063"/>
        <v>-1</v>
      </c>
      <c r="V218">
        <f t="shared" ca="1" si="1064"/>
        <v>1</v>
      </c>
      <c r="W218">
        <f t="shared" ca="1" si="1065"/>
        <v>0.34410280514908864</v>
      </c>
      <c r="X218">
        <f t="shared" ca="1" si="1066"/>
        <v>1.7714285714285669</v>
      </c>
      <c r="Y218">
        <f t="shared" ca="1" si="1067"/>
        <v>2.54285714285714</v>
      </c>
      <c r="Z218">
        <f t="shared" ca="1" si="1068"/>
        <v>3.0904761904761866</v>
      </c>
      <c r="AA218">
        <f t="shared" ca="1" si="1069"/>
        <v>3.4259107430658648</v>
      </c>
      <c r="AB218">
        <f t="shared" ca="1" si="1070"/>
        <v>-0.23662516857977467</v>
      </c>
      <c r="AC218">
        <f t="shared" ca="1" si="1071"/>
        <v>-0.53046335138452805</v>
      </c>
      <c r="AD218">
        <f t="shared" ca="1" si="1072"/>
        <v>-2.5893409946510597</v>
      </c>
      <c r="AE218">
        <f t="shared" ca="1" si="1073"/>
        <v>-0.51449948951004731</v>
      </c>
      <c r="AF218">
        <f t="shared" ca="1" si="1074"/>
        <v>-3.3139457458999999</v>
      </c>
      <c r="AG218">
        <f t="shared" ca="1" si="1075"/>
        <v>2.1835629054129664E-6</v>
      </c>
      <c r="AH218">
        <f t="shared" ca="1" si="1076"/>
        <v>-1.89287970482762</v>
      </c>
      <c r="AI218">
        <f t="shared" ca="1" si="1077"/>
        <v>1.0799995158002234E-6</v>
      </c>
      <c r="AJ218">
        <f t="shared" ca="1" si="1078"/>
        <v>376.13310283607933</v>
      </c>
      <c r="AK218">
        <f t="shared" ca="1" si="1079"/>
        <v>16.154700538379235</v>
      </c>
      <c r="AL218">
        <f t="shared" ca="1" si="1080"/>
        <v>16.117832892845531</v>
      </c>
      <c r="AM218">
        <f t="shared" ca="1" si="1081"/>
        <v>5.9419978506885762</v>
      </c>
      <c r="AN218">
        <f t="shared" ca="1" si="1082"/>
        <v>8.1418088268476456</v>
      </c>
      <c r="AO218">
        <f t="shared" ca="1" si="1083"/>
        <v>7.5449083297513866</v>
      </c>
      <c r="AP218">
        <f t="shared" ca="1" si="1084"/>
        <v>1.5366008765848431</v>
      </c>
      <c r="AQ218">
        <f t="shared" ca="1" si="1085"/>
        <v>0.75813081104319269</v>
      </c>
      <c r="AR218">
        <f t="shared" ca="1" si="1086"/>
        <v>0.75813081104319269</v>
      </c>
      <c r="AS218">
        <f t="shared" ca="1" si="1087"/>
        <v>0.35603263866742801</v>
      </c>
      <c r="AT218">
        <f t="shared" ca="1" si="1088"/>
        <v>0.35603263866742801</v>
      </c>
      <c r="AU218">
        <f t="shared" ca="1" si="1089"/>
        <v>0.15718298600038086</v>
      </c>
      <c r="AV218">
        <f t="shared" ca="1" si="1090"/>
        <v>0.15718298600038086</v>
      </c>
      <c r="AW218">
        <f t="shared" ca="1" si="1091"/>
        <v>0.40666666666666668</v>
      </c>
      <c r="AX218">
        <f t="shared" ca="1" si="1092"/>
        <v>4313.7383458840995</v>
      </c>
      <c r="AY218">
        <f t="shared" ca="1" si="1093"/>
        <v>1.397185949384496</v>
      </c>
      <c r="AZ218">
        <f t="shared" ca="1" si="1094"/>
        <v>8.1060439216700235</v>
      </c>
      <c r="BA218">
        <f t="shared" ca="1" si="1095"/>
        <v>8.0770725296926162</v>
      </c>
      <c r="BB218">
        <f t="shared" ca="1" si="1096"/>
        <v>84.772462381648495</v>
      </c>
      <c r="BC218">
        <f t="shared" ca="1" si="1097"/>
        <v>29.689381850270298</v>
      </c>
      <c r="BD218">
        <f t="shared" ca="1" si="1098"/>
        <v>1.9390736136819633</v>
      </c>
      <c r="BE218">
        <f t="shared" ca="1" si="1099"/>
        <v>0</v>
      </c>
      <c r="BF218">
        <f t="shared" ca="1" si="1100"/>
        <v>0</v>
      </c>
      <c r="BG218">
        <f t="shared" ca="1" si="1101"/>
        <v>0</v>
      </c>
      <c r="BH218">
        <f t="shared" ca="1" si="1102"/>
        <v>4.2355262349845999</v>
      </c>
      <c r="BI218">
        <f t="shared" ca="1" si="1103"/>
        <v>0</v>
      </c>
      <c r="BJ218">
        <f t="shared" ca="1" si="1104"/>
        <v>1.4634716825582732</v>
      </c>
      <c r="BK218">
        <f t="shared" ca="1" si="1105"/>
        <v>0</v>
      </c>
      <c r="BL218">
        <f t="shared" ca="1" si="1106"/>
        <v>0</v>
      </c>
      <c r="BM218">
        <f t="shared" ca="1" si="1107"/>
        <v>12.8448238175255</v>
      </c>
      <c r="BN218">
        <f t="shared" ca="1" si="1108"/>
        <v>12.525512340214632</v>
      </c>
      <c r="BO218">
        <f t="shared" ca="1" si="1109"/>
        <v>10.07903516758693</v>
      </c>
      <c r="BP218">
        <f t="shared" ca="1" si="1110"/>
        <v>11.066054871549987</v>
      </c>
      <c r="BQ218">
        <f t="shared" ca="1" si="1111"/>
        <v>48.182126292068631</v>
      </c>
      <c r="BR218">
        <f t="shared" ca="1" si="1112"/>
        <v>0</v>
      </c>
      <c r="BS218">
        <f t="shared" ca="1" si="1113"/>
        <v>0</v>
      </c>
      <c r="BT218">
        <f t="shared" ca="1" si="1114"/>
        <v>0</v>
      </c>
      <c r="BU218">
        <f t="shared" ca="1" si="1115"/>
        <v>0</v>
      </c>
      <c r="BV218">
        <f t="shared" ca="1" si="1116"/>
        <v>19.479397775627845</v>
      </c>
      <c r="BW218">
        <f t="shared" ca="1" si="1117"/>
        <v>4.3312397895439601</v>
      </c>
      <c r="BX218">
        <f t="shared" ca="1" si="1118"/>
        <v>11.850115721131999</v>
      </c>
      <c r="BY218">
        <f t="shared" ca="1" si="1119"/>
        <v>0</v>
      </c>
      <c r="BZ218">
        <f t="shared" ca="1" si="1120"/>
        <v>0</v>
      </c>
      <c r="CA218">
        <f t="shared" ca="1" si="1121"/>
        <v>29.689381850270298</v>
      </c>
      <c r="CB218">
        <f t="shared" ca="1" si="1122"/>
        <v>1.4634716825582732</v>
      </c>
      <c r="CC218">
        <f t="shared" ca="1" si="1123"/>
        <v>0</v>
      </c>
      <c r="CD218">
        <f t="shared" ca="1" si="1124"/>
        <v>0</v>
      </c>
      <c r="CE218">
        <f t="shared" ca="1" si="1125"/>
        <v>4.3312397895439601</v>
      </c>
      <c r="CF218">
        <f t="shared" ca="1" si="1126"/>
        <v>2.16561989477198</v>
      </c>
      <c r="CG218">
        <f t="shared" ca="1" si="1127"/>
        <v>1.9390736136819633</v>
      </c>
      <c r="CH218">
        <f t="shared" ca="1" si="1128"/>
        <v>31.962008235676901</v>
      </c>
      <c r="CI218">
        <f t="shared" ca="1" si="1129"/>
        <v>8.0565582768843669</v>
      </c>
      <c r="CJ218">
        <f t="shared" ca="1" si="1130"/>
        <v>4.2355262349845999</v>
      </c>
      <c r="CK218">
        <f t="shared" ca="1" si="1131"/>
        <v>0</v>
      </c>
      <c r="CL218">
        <f t="shared" ca="1" si="1132"/>
        <v>0</v>
      </c>
      <c r="CM218">
        <f t="shared" ca="1" si="1133"/>
        <v>27.64</v>
      </c>
      <c r="CN218">
        <f t="shared" ca="1" si="1134"/>
        <v>41.373495011312095</v>
      </c>
      <c r="CO218">
        <f t="shared" ca="1" si="1135"/>
        <v>1.4634716825582732</v>
      </c>
      <c r="CP218">
        <f t="shared" ca="1" si="1136"/>
        <v>0</v>
      </c>
      <c r="CQ218">
        <f t="shared" ca="1" si="1137"/>
        <v>23.976640125261998</v>
      </c>
      <c r="CR218">
        <f t="shared" ca="1" si="1138"/>
        <v>0</v>
      </c>
      <c r="CS218">
        <f t="shared" ca="1" si="1139"/>
        <v>0</v>
      </c>
      <c r="CT218">
        <f t="shared" ca="1" si="1140"/>
        <v>0</v>
      </c>
      <c r="CU218">
        <f t="shared" ca="1" si="1141"/>
        <v>0</v>
      </c>
      <c r="CV218">
        <f t="shared" ca="1" si="1142"/>
        <v>0</v>
      </c>
      <c r="CW218">
        <f t="shared" ca="1" si="1143"/>
        <v>0</v>
      </c>
      <c r="CX218">
        <f t="shared" ca="1" si="1144"/>
        <v>17.029272759239966</v>
      </c>
      <c r="CY218">
        <f t="shared" ca="1" si="1145"/>
        <v>92.558641660367769</v>
      </c>
      <c r="CZ218">
        <f t="shared" ca="1" si="1146"/>
        <v>0</v>
      </c>
      <c r="DA218">
        <f t="shared" ca="1" si="1147"/>
        <v>0</v>
      </c>
      <c r="DB218">
        <f t="shared" ca="1" si="1148"/>
        <v>0</v>
      </c>
      <c r="DC218">
        <f t="shared" ca="1" si="1149"/>
        <v>-3.1013803854875235</v>
      </c>
      <c r="DD218">
        <f t="shared" ca="1" si="1150"/>
        <v>-0.48068153187200663</v>
      </c>
      <c r="DE218">
        <f t="shared" ca="1" si="1151"/>
        <v>-1.4190895061728366</v>
      </c>
      <c r="DF218">
        <f t="shared" ca="1" si="1152"/>
        <v>-7.7800462962962662</v>
      </c>
      <c r="DG218">
        <f t="shared" ca="1" si="1153"/>
        <v>-6.0274439405391798</v>
      </c>
      <c r="DH218">
        <f t="shared" ca="1" si="1154"/>
        <v>0</v>
      </c>
      <c r="DI218">
        <f t="shared" ca="1" si="1155"/>
        <v>0.71428571428571397</v>
      </c>
      <c r="DJ218">
        <f t="shared" ca="1" si="1156"/>
        <v>8</v>
      </c>
      <c r="DK218">
        <f t="shared" ca="1" si="1157"/>
        <v>3</v>
      </c>
      <c r="DL218">
        <f t="shared" ca="1" si="1158"/>
        <v>1</v>
      </c>
      <c r="DM218">
        <f t="shared" ca="1" si="1159"/>
        <v>0</v>
      </c>
      <c r="DN218">
        <f t="shared" ca="1" si="1160"/>
        <v>0</v>
      </c>
      <c r="DO218">
        <f t="shared" ca="1" si="1161"/>
        <v>0</v>
      </c>
      <c r="DP218">
        <f t="shared" ca="1" si="1162"/>
        <v>0.33333333333333331</v>
      </c>
      <c r="DQ218">
        <f t="shared" ca="1" si="1163"/>
        <v>0</v>
      </c>
      <c r="DR218">
        <f t="shared" ca="1" si="1164"/>
        <v>0.33333333333333331</v>
      </c>
      <c r="DS218">
        <f t="shared" ca="1" si="1165"/>
        <v>0</v>
      </c>
      <c r="DT218">
        <f t="shared" ca="1" si="1166"/>
        <v>1</v>
      </c>
      <c r="DU218">
        <f t="shared" ca="1" si="1167"/>
        <v>2.3333333333333335</v>
      </c>
      <c r="DV218">
        <f t="shared" ca="1" si="1168"/>
        <v>4</v>
      </c>
      <c r="DW218">
        <f t="shared" ca="1" si="1169"/>
        <v>0</v>
      </c>
      <c r="DX218">
        <f t="shared" ca="1" si="1170"/>
        <v>0</v>
      </c>
      <c r="DY218">
        <f t="shared" ca="1" si="1171"/>
        <v>0</v>
      </c>
      <c r="DZ218">
        <f t="shared" ca="1" si="1172"/>
        <v>0.33333333333333331</v>
      </c>
      <c r="EA218">
        <f t="shared" ca="1" si="1173"/>
        <v>-2.5277999999999898</v>
      </c>
      <c r="EB218">
        <f t="shared" ca="1" si="1174"/>
        <v>29.184099999999933</v>
      </c>
      <c r="EC218">
        <f t="shared" ca="1" si="1175"/>
        <v>0</v>
      </c>
      <c r="ED218">
        <f t="shared" ca="1" si="1176"/>
        <v>0</v>
      </c>
      <c r="EE218">
        <f t="shared" ca="1" si="1177"/>
        <v>0</v>
      </c>
      <c r="EF218">
        <f t="shared" ca="1" si="1178"/>
        <v>0</v>
      </c>
      <c r="EG218">
        <f t="shared" ca="1" si="1179"/>
        <v>0</v>
      </c>
      <c r="EH218">
        <f t="shared" ca="1" si="1180"/>
        <v>0</v>
      </c>
      <c r="EI218">
        <f t="shared" ca="1" si="1181"/>
        <v>0</v>
      </c>
      <c r="EJ218">
        <f t="shared" ca="1" si="1182"/>
        <v>0</v>
      </c>
      <c r="EK218">
        <f t="shared" ca="1" si="1183"/>
        <v>0</v>
      </c>
      <c r="EL218">
        <f t="shared" ca="1" si="1184"/>
        <v>0</v>
      </c>
      <c r="EM218">
        <f t="shared" ca="1" si="1185"/>
        <v>0</v>
      </c>
      <c r="EN218">
        <f t="shared" ca="1" si="1186"/>
        <v>0</v>
      </c>
      <c r="EO218">
        <f t="shared" ca="1" si="1187"/>
        <v>0</v>
      </c>
      <c r="EP218">
        <f t="shared" ca="1" si="1188"/>
        <v>0</v>
      </c>
      <c r="EQ218">
        <f t="shared" ca="1" si="1189"/>
        <v>0</v>
      </c>
      <c r="ER218">
        <f t="shared" ca="1" si="1190"/>
        <v>0</v>
      </c>
      <c r="ES218">
        <f t="shared" ca="1" si="1191"/>
        <v>0</v>
      </c>
      <c r="ET218">
        <f t="shared" ca="1" si="1192"/>
        <v>0</v>
      </c>
      <c r="EU218">
        <f t="shared" ca="1" si="1193"/>
        <v>0</v>
      </c>
      <c r="EV218">
        <f t="shared" ca="1" si="1194"/>
        <v>0</v>
      </c>
      <c r="EW218">
        <f t="shared" ca="1" si="1195"/>
        <v>0</v>
      </c>
      <c r="EX218">
        <f t="shared" ca="1" si="1196"/>
        <v>0</v>
      </c>
      <c r="EY218">
        <f t="shared" ca="1" si="1197"/>
        <v>0</v>
      </c>
      <c r="EZ218">
        <f t="shared" ca="1" si="1198"/>
        <v>0</v>
      </c>
      <c r="FA218">
        <f t="shared" ca="1" si="1199"/>
        <v>0</v>
      </c>
      <c r="FB218">
        <f t="shared" ca="1" si="1200"/>
        <v>0</v>
      </c>
      <c r="FC218">
        <f t="shared" ca="1" si="1201"/>
        <v>0</v>
      </c>
      <c r="FD218">
        <f t="shared" ca="1" si="1202"/>
        <v>0</v>
      </c>
      <c r="FE218">
        <f t="shared" ca="1" si="1203"/>
        <v>0</v>
      </c>
      <c r="FF218">
        <f t="shared" ca="1" si="1204"/>
        <v>0</v>
      </c>
      <c r="FG218">
        <f t="shared" ca="1" si="1205"/>
        <v>0</v>
      </c>
      <c r="FH218">
        <f t="shared" ca="1" si="1206"/>
        <v>0</v>
      </c>
      <c r="FI218">
        <f t="shared" ca="1" si="1207"/>
        <v>0</v>
      </c>
      <c r="FJ218">
        <f t="shared" ca="1" si="1208"/>
        <v>0</v>
      </c>
      <c r="FK218">
        <f t="shared" ca="1" si="1209"/>
        <v>0.33333333333333331</v>
      </c>
      <c r="FL218">
        <f t="shared" ca="1" si="1210"/>
        <v>0</v>
      </c>
      <c r="FM218">
        <f t="shared" ca="1" si="1211"/>
        <v>0</v>
      </c>
      <c r="FN218">
        <f t="shared" ca="1" si="1212"/>
        <v>0</v>
      </c>
      <c r="FO218">
        <f t="shared" ca="1" si="1213"/>
        <v>0</v>
      </c>
      <c r="FP218">
        <f t="shared" ca="1" si="1214"/>
        <v>0</v>
      </c>
      <c r="FQ218">
        <f t="shared" ca="1" si="1215"/>
        <v>0</v>
      </c>
      <c r="FR218">
        <f t="shared" ca="1" si="1216"/>
        <v>0</v>
      </c>
      <c r="FS218">
        <f t="shared" ca="1" si="1217"/>
        <v>0</v>
      </c>
      <c r="FT218">
        <f t="shared" ca="1" si="1218"/>
        <v>0</v>
      </c>
      <c r="FU218">
        <f t="shared" ca="1" si="1219"/>
        <v>1.3333333333333333</v>
      </c>
      <c r="FV218">
        <f t="shared" ca="1" si="1220"/>
        <v>0</v>
      </c>
      <c r="FW218">
        <f t="shared" ca="1" si="1221"/>
        <v>0</v>
      </c>
      <c r="FX218">
        <f t="shared" ca="1" si="1222"/>
        <v>0</v>
      </c>
      <c r="FY218">
        <f t="shared" ca="1" si="1223"/>
        <v>0</v>
      </c>
      <c r="FZ218">
        <f t="shared" ca="1" si="1224"/>
        <v>0</v>
      </c>
      <c r="GA218">
        <f t="shared" ca="1" si="1225"/>
        <v>0</v>
      </c>
      <c r="GB218">
        <f t="shared" ca="1" si="1226"/>
        <v>0</v>
      </c>
      <c r="GC218">
        <f t="shared" ca="1" si="1227"/>
        <v>0</v>
      </c>
      <c r="GD218">
        <f t="shared" ca="1" si="1228"/>
        <v>0</v>
      </c>
      <c r="GE218">
        <f t="shared" ca="1" si="1229"/>
        <v>0</v>
      </c>
      <c r="GF218">
        <f t="shared" ca="1" si="1230"/>
        <v>0</v>
      </c>
      <c r="GG218">
        <f t="shared" ca="1" si="1231"/>
        <v>0</v>
      </c>
      <c r="GH218">
        <f t="shared" ca="1" si="1232"/>
        <v>0</v>
      </c>
      <c r="GI218">
        <f t="shared" ca="1" si="1233"/>
        <v>0</v>
      </c>
      <c r="GJ218">
        <f t="shared" ca="1" si="1234"/>
        <v>0</v>
      </c>
      <c r="GK218">
        <f t="shared" ca="1" si="1235"/>
        <v>0</v>
      </c>
      <c r="GL218">
        <f t="shared" ca="1" si="1236"/>
        <v>0</v>
      </c>
      <c r="GM218">
        <f t="shared" ca="1" si="1237"/>
        <v>0</v>
      </c>
      <c r="GN218">
        <f t="shared" ca="1" si="1238"/>
        <v>0</v>
      </c>
      <c r="GO218">
        <f t="shared" ca="1" si="1239"/>
        <v>0</v>
      </c>
      <c r="GP218">
        <f t="shared" ca="1" si="1240"/>
        <v>0</v>
      </c>
      <c r="GQ218">
        <f t="shared" ca="1" si="1241"/>
        <v>0</v>
      </c>
      <c r="GR218">
        <f t="shared" ca="1" si="1242"/>
        <v>0</v>
      </c>
      <c r="GS218">
        <f t="shared" ca="1" si="1243"/>
        <v>0</v>
      </c>
      <c r="GT218">
        <f t="shared" ca="1" si="1244"/>
        <v>0</v>
      </c>
      <c r="GU218">
        <f t="shared" ca="1" si="1245"/>
        <v>0</v>
      </c>
      <c r="GV218">
        <f t="shared" ca="1" si="1246"/>
        <v>0</v>
      </c>
      <c r="GW218">
        <f t="shared" ca="1" si="1247"/>
        <v>0</v>
      </c>
      <c r="GX218">
        <f t="shared" ca="1" si="1248"/>
        <v>0</v>
      </c>
      <c r="GY218">
        <f t="shared" ca="1" si="1249"/>
        <v>1</v>
      </c>
      <c r="GZ218">
        <f t="shared" ca="1" si="1250"/>
        <v>0</v>
      </c>
      <c r="HA218">
        <f t="shared" ca="1" si="1251"/>
        <v>0</v>
      </c>
      <c r="HB218">
        <f t="shared" ca="1" si="1252"/>
        <v>0</v>
      </c>
      <c r="HC218">
        <f t="shared" ca="1" si="1253"/>
        <v>0</v>
      </c>
      <c r="HD218">
        <f t="shared" ca="1" si="1254"/>
        <v>0</v>
      </c>
      <c r="HE218">
        <f t="shared" ca="1" si="1255"/>
        <v>0</v>
      </c>
      <c r="HF218">
        <f t="shared" ca="1" si="1256"/>
        <v>0</v>
      </c>
      <c r="HG218">
        <f t="shared" ca="1" si="1257"/>
        <v>0</v>
      </c>
      <c r="HH218">
        <f t="shared" ca="1" si="1258"/>
        <v>0</v>
      </c>
      <c r="HI218">
        <f t="shared" ca="1" si="1259"/>
        <v>0</v>
      </c>
    </row>
    <row r="219" spans="2:217" x14ac:dyDescent="0.2">
      <c r="B219" s="2">
        <v>45414</v>
      </c>
      <c r="C219">
        <v>2</v>
      </c>
      <c r="D219">
        <v>1</v>
      </c>
      <c r="E219">
        <v>5</v>
      </c>
      <c r="F219">
        <v>20</v>
      </c>
      <c r="G219" s="5">
        <v>79</v>
      </c>
      <c r="H219">
        <f t="shared" ca="1" si="1260"/>
        <v>5.666666666666667</v>
      </c>
      <c r="I219">
        <f t="shared" ca="1" si="1261"/>
        <v>14.666666666666666</v>
      </c>
      <c r="J219">
        <f t="shared" ca="1" si="1052"/>
        <v>7.5947222222222202</v>
      </c>
      <c r="K219">
        <f t="shared" ca="1" si="1053"/>
        <v>-4.0128472222222165</v>
      </c>
      <c r="L219">
        <f t="shared" ca="1" si="1054"/>
        <v>7.5947222222222202</v>
      </c>
      <c r="M219">
        <f t="shared" ca="1" si="1055"/>
        <v>0</v>
      </c>
      <c r="N219">
        <f t="shared" ca="1" si="1056"/>
        <v>0.43203242214713206</v>
      </c>
      <c r="O219">
        <f t="shared" ca="1" si="1057"/>
        <v>223.75733333333335</v>
      </c>
      <c r="P219">
        <f t="shared" ca="1" si="1058"/>
        <v>208.97333333333302</v>
      </c>
      <c r="Q219">
        <f t="shared" ca="1" si="1059"/>
        <v>223.68898080266663</v>
      </c>
      <c r="R219">
        <f t="shared" ca="1" si="1060"/>
        <v>49.333333333333336</v>
      </c>
      <c r="S219">
        <f t="shared" ca="1" si="1061"/>
        <v>0</v>
      </c>
      <c r="T219">
        <f t="shared" ca="1" si="1062"/>
        <v>0.34400932415811197</v>
      </c>
      <c r="U219">
        <f t="shared" ca="1" si="1063"/>
        <v>-1</v>
      </c>
      <c r="V219">
        <f t="shared" ca="1" si="1064"/>
        <v>1</v>
      </c>
      <c r="W219">
        <f t="shared" ca="1" si="1065"/>
        <v>0.34400932415811197</v>
      </c>
      <c r="X219">
        <f t="shared" ca="1" si="1066"/>
        <v>1.7936507936507866</v>
      </c>
      <c r="Y219">
        <f t="shared" ca="1" si="1067"/>
        <v>2.5873015873015834</v>
      </c>
      <c r="Z219">
        <f t="shared" ca="1" si="1068"/>
        <v>3.1534391534391464</v>
      </c>
      <c r="AA219">
        <f t="shared" ca="1" si="1069"/>
        <v>-3.0566751464797168E-15</v>
      </c>
      <c r="AB219">
        <f t="shared" ca="1" si="1070"/>
        <v>-0.23670741883582133</v>
      </c>
      <c r="AC219">
        <f t="shared" ca="1" si="1071"/>
        <v>-0.71998256826158524</v>
      </c>
      <c r="AD219">
        <f t="shared" ca="1" si="1072"/>
        <v>-2.7060853662079531</v>
      </c>
      <c r="AE219">
        <f t="shared" ca="1" si="1073"/>
        <v>-0.70264770750850802</v>
      </c>
      <c r="AF219">
        <f t="shared" ca="1" si="1074"/>
        <v>-3.3262707547124037</v>
      </c>
      <c r="AG219">
        <f t="shared" ca="1" si="1075"/>
        <v>-4.4233638656753102E-16</v>
      </c>
      <c r="AH219">
        <f t="shared" ca="1" si="1076"/>
        <v>-1.8905814578860969</v>
      </c>
      <c r="AI219">
        <f t="shared" ca="1" si="1077"/>
        <v>1.9199985960010531E-6</v>
      </c>
      <c r="AJ219">
        <f t="shared" ca="1" si="1078"/>
        <v>386.72458617849162</v>
      </c>
      <c r="AK219">
        <f t="shared" ca="1" si="1079"/>
        <v>18</v>
      </c>
      <c r="AL219">
        <f t="shared" ca="1" si="1080"/>
        <v>18.3251780685091</v>
      </c>
      <c r="AM219">
        <f t="shared" ca="1" si="1081"/>
        <v>5.8160096930188336</v>
      </c>
      <c r="AN219">
        <f t="shared" ca="1" si="1082"/>
        <v>8.8333333333333339</v>
      </c>
      <c r="AO219">
        <f t="shared" ca="1" si="1083"/>
        <v>8.6485809175831836</v>
      </c>
      <c r="AP219">
        <f t="shared" ca="1" si="1084"/>
        <v>1.4736067977499701</v>
      </c>
      <c r="AQ219">
        <f t="shared" ca="1" si="1085"/>
        <v>0.6951367322083194</v>
      </c>
      <c r="AR219">
        <f t="shared" ca="1" si="1086"/>
        <v>0.6951367322083194</v>
      </c>
      <c r="AS219">
        <f t="shared" ca="1" si="1087"/>
        <v>0.32453559924999237</v>
      </c>
      <c r="AT219">
        <f t="shared" ca="1" si="1088"/>
        <v>0.32453559924999237</v>
      </c>
      <c r="AU219">
        <f t="shared" ca="1" si="1089"/>
        <v>0.14143446629166287</v>
      </c>
      <c r="AV219">
        <f t="shared" ca="1" si="1090"/>
        <v>0.14143446629166287</v>
      </c>
      <c r="AW219">
        <f t="shared" ca="1" si="1091"/>
        <v>0.69</v>
      </c>
      <c r="AX219">
        <f t="shared" ca="1" si="1092"/>
        <v>13466.612757739827</v>
      </c>
      <c r="AY219">
        <f t="shared" ca="1" si="1093"/>
        <v>0.9919573892111192</v>
      </c>
      <c r="AZ219">
        <f t="shared" ca="1" si="1094"/>
        <v>8.3890132326149374</v>
      </c>
      <c r="BA219">
        <f t="shared" ca="1" si="1095"/>
        <v>8.3393736735281223</v>
      </c>
      <c r="BB219">
        <f t="shared" ca="1" si="1096"/>
        <v>87.371124189993438</v>
      </c>
      <c r="BC219">
        <f t="shared" ca="1" si="1097"/>
        <v>29.689381850270298</v>
      </c>
      <c r="BD219">
        <f t="shared" ca="1" si="1098"/>
        <v>0</v>
      </c>
      <c r="BE219">
        <f t="shared" ca="1" si="1099"/>
        <v>0</v>
      </c>
      <c r="BF219">
        <f t="shared" ca="1" si="1100"/>
        <v>0</v>
      </c>
      <c r="BG219">
        <f t="shared" ca="1" si="1101"/>
        <v>0</v>
      </c>
      <c r="BH219">
        <f t="shared" ca="1" si="1102"/>
        <v>4.2355262349845999</v>
      </c>
      <c r="BI219">
        <f t="shared" ca="1" si="1103"/>
        <v>0</v>
      </c>
      <c r="BJ219">
        <f t="shared" ca="1" si="1104"/>
        <v>0</v>
      </c>
      <c r="BK219">
        <f t="shared" ca="1" si="1105"/>
        <v>0</v>
      </c>
      <c r="BL219">
        <f t="shared" ca="1" si="1106"/>
        <v>0</v>
      </c>
      <c r="BM219">
        <f t="shared" ca="1" si="1107"/>
        <v>15.1894695804127</v>
      </c>
      <c r="BN219">
        <f t="shared" ca="1" si="1108"/>
        <v>12.745849802658702</v>
      </c>
      <c r="BO219">
        <f t="shared" ca="1" si="1109"/>
        <v>15.2153186047664</v>
      </c>
      <c r="BP219">
        <f t="shared" ca="1" si="1110"/>
        <v>9.2383767966563806</v>
      </c>
      <c r="BQ219">
        <f t="shared" ca="1" si="1111"/>
        <v>49.917091240574202</v>
      </c>
      <c r="BR219">
        <f t="shared" ca="1" si="1112"/>
        <v>0</v>
      </c>
      <c r="BS219">
        <f t="shared" ca="1" si="1113"/>
        <v>0</v>
      </c>
      <c r="BT219">
        <f t="shared" ca="1" si="1114"/>
        <v>0</v>
      </c>
      <c r="BU219">
        <f t="shared" ca="1" si="1115"/>
        <v>1.96465256178769</v>
      </c>
      <c r="BV219">
        <f t="shared" ca="1" si="1116"/>
        <v>27.935319383071469</v>
      </c>
      <c r="BW219">
        <f t="shared" ca="1" si="1117"/>
        <v>6.4968596843159396</v>
      </c>
      <c r="BX219">
        <f t="shared" ca="1" si="1118"/>
        <v>0</v>
      </c>
      <c r="BY219">
        <f t="shared" ca="1" si="1119"/>
        <v>0</v>
      </c>
      <c r="BZ219">
        <f t="shared" ca="1" si="1120"/>
        <v>0</v>
      </c>
      <c r="CA219">
        <f t="shared" ca="1" si="1121"/>
        <v>29.689381850270298</v>
      </c>
      <c r="CB219">
        <f t="shared" ca="1" si="1122"/>
        <v>0</v>
      </c>
      <c r="CC219">
        <f t="shared" ca="1" si="1123"/>
        <v>0</v>
      </c>
      <c r="CD219">
        <f t="shared" ca="1" si="1124"/>
        <v>0</v>
      </c>
      <c r="CE219">
        <f t="shared" ca="1" si="1125"/>
        <v>6.4968596843159396</v>
      </c>
      <c r="CF219">
        <f t="shared" ca="1" si="1126"/>
        <v>0</v>
      </c>
      <c r="CG219">
        <f t="shared" ca="1" si="1127"/>
        <v>1.96465256178769</v>
      </c>
      <c r="CH219">
        <f t="shared" ca="1" si="1128"/>
        <v>43.927502538390733</v>
      </c>
      <c r="CI219">
        <f t="shared" ca="1" si="1129"/>
        <v>0</v>
      </c>
      <c r="CJ219">
        <f t="shared" ca="1" si="1130"/>
        <v>4.2355262349845999</v>
      </c>
      <c r="CK219">
        <f t="shared" ca="1" si="1131"/>
        <v>0</v>
      </c>
      <c r="CL219">
        <f t="shared" ca="1" si="1132"/>
        <v>0</v>
      </c>
      <c r="CM219">
        <f t="shared" ca="1" si="1133"/>
        <v>27.64</v>
      </c>
      <c r="CN219">
        <f t="shared" ca="1" si="1134"/>
        <v>42.109573354183397</v>
      </c>
      <c r="CO219">
        <f t="shared" ca="1" si="1135"/>
        <v>0</v>
      </c>
      <c r="CP219">
        <f t="shared" ca="1" si="1136"/>
        <v>0</v>
      </c>
      <c r="CQ219">
        <f t="shared" ca="1" si="1137"/>
        <v>23.976640125261998</v>
      </c>
      <c r="CR219">
        <f t="shared" ca="1" si="1138"/>
        <v>0</v>
      </c>
      <c r="CS219">
        <f t="shared" ca="1" si="1139"/>
        <v>0</v>
      </c>
      <c r="CT219">
        <f t="shared" ca="1" si="1140"/>
        <v>0</v>
      </c>
      <c r="CU219">
        <f t="shared" ca="1" si="1141"/>
        <v>0</v>
      </c>
      <c r="CV219">
        <f t="shared" ca="1" si="1142"/>
        <v>0</v>
      </c>
      <c r="CW219">
        <f t="shared" ca="1" si="1143"/>
        <v>0</v>
      </c>
      <c r="CX219">
        <f t="shared" ca="1" si="1144"/>
        <v>20.227709390303797</v>
      </c>
      <c r="CY219">
        <f t="shared" ca="1" si="1145"/>
        <v>106.96620228646981</v>
      </c>
      <c r="CZ219">
        <f t="shared" ca="1" si="1146"/>
        <v>0</v>
      </c>
      <c r="DA219">
        <f t="shared" ca="1" si="1147"/>
        <v>0</v>
      </c>
      <c r="DB219">
        <f t="shared" ca="1" si="1148"/>
        <v>0</v>
      </c>
      <c r="DC219">
        <f t="shared" ca="1" si="1149"/>
        <v>-2.9590410052910001</v>
      </c>
      <c r="DD219">
        <f t="shared" ca="1" si="1150"/>
        <v>-1.3853009259259235</v>
      </c>
      <c r="DE219">
        <f t="shared" ca="1" si="1151"/>
        <v>0</v>
      </c>
      <c r="DF219">
        <f t="shared" ca="1" si="1152"/>
        <v>-14.364169501133732</v>
      </c>
      <c r="DG219">
        <f t="shared" ca="1" si="1153"/>
        <v>-6.34102418745276</v>
      </c>
      <c r="DH219">
        <f t="shared" ca="1" si="1154"/>
        <v>0</v>
      </c>
      <c r="DI219">
        <f t="shared" ca="1" si="1155"/>
        <v>1</v>
      </c>
      <c r="DJ219">
        <f t="shared" ca="1" si="1156"/>
        <v>7.666666666666667</v>
      </c>
      <c r="DK219">
        <f t="shared" ca="1" si="1157"/>
        <v>3</v>
      </c>
      <c r="DL219">
        <f t="shared" ca="1" si="1158"/>
        <v>1</v>
      </c>
      <c r="DM219">
        <f t="shared" ca="1" si="1159"/>
        <v>0.33333333333333331</v>
      </c>
      <c r="DN219">
        <f t="shared" ca="1" si="1160"/>
        <v>0</v>
      </c>
      <c r="DO219">
        <f t="shared" ca="1" si="1161"/>
        <v>0.33333333333333331</v>
      </c>
      <c r="DP219">
        <f t="shared" ca="1" si="1162"/>
        <v>0</v>
      </c>
      <c r="DQ219">
        <f t="shared" ca="1" si="1163"/>
        <v>0</v>
      </c>
      <c r="DR219">
        <f t="shared" ca="1" si="1164"/>
        <v>0</v>
      </c>
      <c r="DS219">
        <f t="shared" ca="1" si="1165"/>
        <v>0</v>
      </c>
      <c r="DT219">
        <f t="shared" ca="1" si="1166"/>
        <v>1</v>
      </c>
      <c r="DU219">
        <f t="shared" ca="1" si="1167"/>
        <v>2</v>
      </c>
      <c r="DV219">
        <f t="shared" ca="1" si="1168"/>
        <v>4</v>
      </c>
      <c r="DW219">
        <f t="shared" ca="1" si="1169"/>
        <v>0.33333333333333331</v>
      </c>
      <c r="DX219">
        <f t="shared" ca="1" si="1170"/>
        <v>0</v>
      </c>
      <c r="DY219">
        <f t="shared" ca="1" si="1171"/>
        <v>0.33333333333333331</v>
      </c>
      <c r="DZ219">
        <f t="shared" ca="1" si="1172"/>
        <v>0.33333333333333331</v>
      </c>
      <c r="EA219">
        <f t="shared" ca="1" si="1173"/>
        <v>-2.4474666666666565</v>
      </c>
      <c r="EB219">
        <f t="shared" ca="1" si="1174"/>
        <v>29.630099999999903</v>
      </c>
      <c r="EC219">
        <f t="shared" ca="1" si="1175"/>
        <v>0</v>
      </c>
      <c r="ED219">
        <f t="shared" ca="1" si="1176"/>
        <v>0</v>
      </c>
      <c r="EE219">
        <f t="shared" ca="1" si="1177"/>
        <v>0</v>
      </c>
      <c r="EF219">
        <f t="shared" ca="1" si="1178"/>
        <v>0</v>
      </c>
      <c r="EG219">
        <f t="shared" ca="1" si="1179"/>
        <v>0</v>
      </c>
      <c r="EH219">
        <f t="shared" ca="1" si="1180"/>
        <v>0</v>
      </c>
      <c r="EI219">
        <f t="shared" ca="1" si="1181"/>
        <v>0</v>
      </c>
      <c r="EJ219">
        <f t="shared" ca="1" si="1182"/>
        <v>0</v>
      </c>
      <c r="EK219">
        <f t="shared" ca="1" si="1183"/>
        <v>0</v>
      </c>
      <c r="EL219">
        <f t="shared" ca="1" si="1184"/>
        <v>0</v>
      </c>
      <c r="EM219">
        <f t="shared" ca="1" si="1185"/>
        <v>0</v>
      </c>
      <c r="EN219">
        <f t="shared" ca="1" si="1186"/>
        <v>0</v>
      </c>
      <c r="EO219">
        <f t="shared" ca="1" si="1187"/>
        <v>0</v>
      </c>
      <c r="EP219">
        <f t="shared" ca="1" si="1188"/>
        <v>0</v>
      </c>
      <c r="EQ219">
        <f t="shared" ca="1" si="1189"/>
        <v>0</v>
      </c>
      <c r="ER219">
        <f t="shared" ca="1" si="1190"/>
        <v>0</v>
      </c>
      <c r="ES219">
        <f t="shared" ca="1" si="1191"/>
        <v>0</v>
      </c>
      <c r="ET219">
        <f t="shared" ca="1" si="1192"/>
        <v>0</v>
      </c>
      <c r="EU219">
        <f t="shared" ca="1" si="1193"/>
        <v>0</v>
      </c>
      <c r="EV219">
        <f t="shared" ca="1" si="1194"/>
        <v>0</v>
      </c>
      <c r="EW219">
        <f t="shared" ca="1" si="1195"/>
        <v>0</v>
      </c>
      <c r="EX219">
        <f t="shared" ca="1" si="1196"/>
        <v>0</v>
      </c>
      <c r="EY219">
        <f t="shared" ca="1" si="1197"/>
        <v>0</v>
      </c>
      <c r="EZ219">
        <f t="shared" ca="1" si="1198"/>
        <v>0</v>
      </c>
      <c r="FA219">
        <f t="shared" ca="1" si="1199"/>
        <v>0</v>
      </c>
      <c r="FB219">
        <f t="shared" ca="1" si="1200"/>
        <v>0</v>
      </c>
      <c r="FC219">
        <f t="shared" ca="1" si="1201"/>
        <v>0</v>
      </c>
      <c r="FD219">
        <f t="shared" ca="1" si="1202"/>
        <v>0</v>
      </c>
      <c r="FE219">
        <f t="shared" ca="1" si="1203"/>
        <v>0</v>
      </c>
      <c r="FF219">
        <f t="shared" ca="1" si="1204"/>
        <v>0</v>
      </c>
      <c r="FG219">
        <f t="shared" ca="1" si="1205"/>
        <v>0</v>
      </c>
      <c r="FH219">
        <f t="shared" ca="1" si="1206"/>
        <v>0</v>
      </c>
      <c r="FI219">
        <f t="shared" ca="1" si="1207"/>
        <v>0</v>
      </c>
      <c r="FJ219">
        <f t="shared" ca="1" si="1208"/>
        <v>0</v>
      </c>
      <c r="FK219">
        <f t="shared" ca="1" si="1209"/>
        <v>0</v>
      </c>
      <c r="FL219">
        <f t="shared" ca="1" si="1210"/>
        <v>0</v>
      </c>
      <c r="FM219">
        <f t="shared" ca="1" si="1211"/>
        <v>0</v>
      </c>
      <c r="FN219">
        <f t="shared" ca="1" si="1212"/>
        <v>0</v>
      </c>
      <c r="FO219">
        <f t="shared" ca="1" si="1213"/>
        <v>0</v>
      </c>
      <c r="FP219">
        <f t="shared" ca="1" si="1214"/>
        <v>0</v>
      </c>
      <c r="FQ219">
        <f t="shared" ca="1" si="1215"/>
        <v>0</v>
      </c>
      <c r="FR219">
        <f t="shared" ca="1" si="1216"/>
        <v>0</v>
      </c>
      <c r="FS219">
        <f t="shared" ca="1" si="1217"/>
        <v>0</v>
      </c>
      <c r="FT219">
        <f t="shared" ca="1" si="1218"/>
        <v>0</v>
      </c>
      <c r="FU219">
        <f t="shared" ca="1" si="1219"/>
        <v>1</v>
      </c>
      <c r="FV219">
        <f t="shared" ca="1" si="1220"/>
        <v>0</v>
      </c>
      <c r="FW219">
        <f t="shared" ca="1" si="1221"/>
        <v>0</v>
      </c>
      <c r="FX219">
        <f t="shared" ca="1" si="1222"/>
        <v>0</v>
      </c>
      <c r="FY219">
        <f t="shared" ca="1" si="1223"/>
        <v>0</v>
      </c>
      <c r="FZ219">
        <f t="shared" ca="1" si="1224"/>
        <v>0</v>
      </c>
      <c r="GA219">
        <f t="shared" ca="1" si="1225"/>
        <v>0</v>
      </c>
      <c r="GB219">
        <f t="shared" ca="1" si="1226"/>
        <v>0</v>
      </c>
      <c r="GC219">
        <f t="shared" ca="1" si="1227"/>
        <v>0</v>
      </c>
      <c r="GD219">
        <f t="shared" ca="1" si="1228"/>
        <v>0</v>
      </c>
      <c r="GE219">
        <f t="shared" ca="1" si="1229"/>
        <v>0</v>
      </c>
      <c r="GF219">
        <f t="shared" ca="1" si="1230"/>
        <v>0</v>
      </c>
      <c r="GG219">
        <f t="shared" ca="1" si="1231"/>
        <v>0</v>
      </c>
      <c r="GH219">
        <f t="shared" ca="1" si="1232"/>
        <v>0</v>
      </c>
      <c r="GI219">
        <f t="shared" ca="1" si="1233"/>
        <v>0</v>
      </c>
      <c r="GJ219">
        <f t="shared" ca="1" si="1234"/>
        <v>0</v>
      </c>
      <c r="GK219">
        <f t="shared" ca="1" si="1235"/>
        <v>0</v>
      </c>
      <c r="GL219">
        <f t="shared" ca="1" si="1236"/>
        <v>0</v>
      </c>
      <c r="GM219">
        <f t="shared" ca="1" si="1237"/>
        <v>0</v>
      </c>
      <c r="GN219">
        <f t="shared" ca="1" si="1238"/>
        <v>0</v>
      </c>
      <c r="GO219">
        <f t="shared" ca="1" si="1239"/>
        <v>0</v>
      </c>
      <c r="GP219">
        <f t="shared" ca="1" si="1240"/>
        <v>0</v>
      </c>
      <c r="GQ219">
        <f t="shared" ca="1" si="1241"/>
        <v>0</v>
      </c>
      <c r="GR219">
        <f t="shared" ca="1" si="1242"/>
        <v>0</v>
      </c>
      <c r="GS219">
        <f t="shared" ca="1" si="1243"/>
        <v>0</v>
      </c>
      <c r="GT219">
        <f t="shared" ca="1" si="1244"/>
        <v>0</v>
      </c>
      <c r="GU219">
        <f t="shared" ca="1" si="1245"/>
        <v>0</v>
      </c>
      <c r="GV219">
        <f t="shared" ca="1" si="1246"/>
        <v>0</v>
      </c>
      <c r="GW219">
        <f t="shared" ca="1" si="1247"/>
        <v>0</v>
      </c>
      <c r="GX219">
        <f t="shared" ca="1" si="1248"/>
        <v>0</v>
      </c>
      <c r="GY219">
        <f t="shared" ca="1" si="1249"/>
        <v>1</v>
      </c>
      <c r="GZ219">
        <f t="shared" ca="1" si="1250"/>
        <v>0</v>
      </c>
      <c r="HA219">
        <f t="shared" ca="1" si="1251"/>
        <v>0</v>
      </c>
      <c r="HB219">
        <f t="shared" ca="1" si="1252"/>
        <v>0</v>
      </c>
      <c r="HC219">
        <f t="shared" ca="1" si="1253"/>
        <v>0</v>
      </c>
      <c r="HD219">
        <f t="shared" ca="1" si="1254"/>
        <v>0</v>
      </c>
      <c r="HE219">
        <f t="shared" ca="1" si="1255"/>
        <v>0</v>
      </c>
      <c r="HF219">
        <f t="shared" ca="1" si="1256"/>
        <v>0</v>
      </c>
      <c r="HG219">
        <f t="shared" ca="1" si="1257"/>
        <v>0</v>
      </c>
      <c r="HH219">
        <f t="shared" ca="1" si="1258"/>
        <v>0</v>
      </c>
      <c r="HI219">
        <f t="shared" ca="1" si="1259"/>
        <v>0</v>
      </c>
    </row>
    <row r="220" spans="2:217" x14ac:dyDescent="0.2">
      <c r="B220" s="2">
        <v>45780</v>
      </c>
      <c r="C220">
        <v>1</v>
      </c>
      <c r="D220">
        <v>2</v>
      </c>
      <c r="E220">
        <v>5</v>
      </c>
      <c r="F220">
        <v>17</v>
      </c>
      <c r="G220" s="5">
        <v>287</v>
      </c>
      <c r="H220">
        <f t="shared" ca="1" si="1260"/>
        <v>9</v>
      </c>
      <c r="I220">
        <f t="shared" ca="1" si="1261"/>
        <v>11.333333333333334</v>
      </c>
      <c r="J220">
        <f t="shared" ca="1" si="1052"/>
        <v>7.7524537037036971</v>
      </c>
      <c r="K220">
        <f t="shared" ca="1" si="1053"/>
        <v>-3.445349111866967</v>
      </c>
      <c r="L220">
        <f t="shared" ca="1" si="1054"/>
        <v>7.7524537037036971</v>
      </c>
      <c r="M220">
        <f t="shared" ca="1" si="1055"/>
        <v>0</v>
      </c>
      <c r="N220">
        <f t="shared" ca="1" si="1056"/>
        <v>0.54741243259199268</v>
      </c>
      <c r="O220">
        <f t="shared" ca="1" si="1057"/>
        <v>261.77799999999934</v>
      </c>
      <c r="P220">
        <f t="shared" ca="1" si="1058"/>
        <v>249.01</v>
      </c>
      <c r="Q220">
        <f t="shared" ca="1" si="1059"/>
        <v>261.67333073866666</v>
      </c>
      <c r="R220">
        <f t="shared" ca="1" si="1060"/>
        <v>60.666666666666664</v>
      </c>
      <c r="S220">
        <f t="shared" ca="1" si="1061"/>
        <v>0</v>
      </c>
      <c r="T220">
        <f t="shared" ca="1" si="1062"/>
        <v>0.34419919145122968</v>
      </c>
      <c r="U220">
        <f t="shared" ca="1" si="1063"/>
        <v>-1</v>
      </c>
      <c r="V220">
        <f t="shared" ca="1" si="1064"/>
        <v>1</v>
      </c>
      <c r="W220">
        <f t="shared" ca="1" si="1065"/>
        <v>0.34419919145122968</v>
      </c>
      <c r="X220">
        <f t="shared" ca="1" si="1066"/>
        <v>1.4395604395604369</v>
      </c>
      <c r="Y220">
        <f t="shared" ca="1" si="1067"/>
        <v>2.2380952380952368</v>
      </c>
      <c r="Z220">
        <f t="shared" ca="1" si="1068"/>
        <v>2.9926739926739869</v>
      </c>
      <c r="AA220">
        <f t="shared" ca="1" si="1069"/>
        <v>6.7341379069391989</v>
      </c>
      <c r="AB220">
        <f t="shared" ca="1" si="1070"/>
        <v>-0.22554962955079769</v>
      </c>
      <c r="AC220">
        <f t="shared" ca="1" si="1071"/>
        <v>-0.26523167569226413</v>
      </c>
      <c r="AD220">
        <f t="shared" ca="1" si="1072"/>
        <v>-2.5257120226884133</v>
      </c>
      <c r="AE220">
        <f t="shared" ca="1" si="1073"/>
        <v>-0.25724974475502371</v>
      </c>
      <c r="AF220">
        <f t="shared" ca="1" si="1074"/>
        <v>-3.303793648189373</v>
      </c>
      <c r="AG220">
        <f t="shared" ca="1" si="1075"/>
        <v>1.2076100889905482E-5</v>
      </c>
      <c r="AH220">
        <f t="shared" ca="1" si="1076"/>
        <v>-1.8949445871316168</v>
      </c>
      <c r="AI220">
        <f t="shared" ca="1" si="1077"/>
        <v>2.0833319500009467E-6</v>
      </c>
      <c r="AJ220">
        <f t="shared" ca="1" si="1078"/>
        <v>676.82782345849307</v>
      </c>
      <c r="AK220">
        <f t="shared" ca="1" si="1079"/>
        <v>18.182335127930802</v>
      </c>
      <c r="AL220">
        <f t="shared" ca="1" si="1080"/>
        <v>17.991844735175764</v>
      </c>
      <c r="AM220">
        <f t="shared" ca="1" si="1081"/>
        <v>7.4826763596854997</v>
      </c>
      <c r="AN220">
        <f t="shared" ca="1" si="1082"/>
        <v>9.9145291237258668</v>
      </c>
      <c r="AO220">
        <f t="shared" ca="1" si="1083"/>
        <v>8.7319142509165157</v>
      </c>
      <c r="AP220">
        <f t="shared" ca="1" si="1084"/>
        <v>2.5569401310833033</v>
      </c>
      <c r="AQ220">
        <f t="shared" ca="1" si="1085"/>
        <v>1.5701367322083162</v>
      </c>
      <c r="AR220">
        <f t="shared" ca="1" si="1086"/>
        <v>1.5701367322083162</v>
      </c>
      <c r="AS220">
        <f t="shared" ca="1" si="1087"/>
        <v>1.0098361657291515</v>
      </c>
      <c r="AT220">
        <f t="shared" ca="1" si="1088"/>
        <v>1.0098361657291515</v>
      </c>
      <c r="AU220">
        <f t="shared" ca="1" si="1089"/>
        <v>0.61730198267707703</v>
      </c>
      <c r="AV220">
        <f t="shared" ca="1" si="1090"/>
        <v>0.61730198267707703</v>
      </c>
      <c r="AW220">
        <f t="shared" ca="1" si="1091"/>
        <v>-0.17666666666666667</v>
      </c>
      <c r="AX220">
        <f t="shared" ca="1" si="1092"/>
        <v>63073.343771086329</v>
      </c>
      <c r="AY220">
        <f t="shared" ca="1" si="1093"/>
        <v>2.0972882757633911</v>
      </c>
      <c r="AZ220">
        <f t="shared" ca="1" si="1094"/>
        <v>6.3337868448755534</v>
      </c>
      <c r="BA220">
        <f t="shared" ca="1" si="1095"/>
        <v>4.937984371770753</v>
      </c>
      <c r="BB220">
        <f t="shared" ca="1" si="1096"/>
        <v>102.1724923513783</v>
      </c>
      <c r="BC220">
        <f t="shared" ca="1" si="1097"/>
        <v>29.689381850270298</v>
      </c>
      <c r="BD220">
        <f t="shared" ca="1" si="1098"/>
        <v>4.3312397895439601</v>
      </c>
      <c r="BE220">
        <f t="shared" ca="1" si="1099"/>
        <v>0</v>
      </c>
      <c r="BF220">
        <f t="shared" ca="1" si="1100"/>
        <v>0</v>
      </c>
      <c r="BG220">
        <f t="shared" ca="1" si="1101"/>
        <v>0</v>
      </c>
      <c r="BH220">
        <f t="shared" ca="1" si="1102"/>
        <v>4.2355262349845999</v>
      </c>
      <c r="BI220">
        <f t="shared" ca="1" si="1103"/>
        <v>0</v>
      </c>
      <c r="BJ220">
        <f t="shared" ca="1" si="1104"/>
        <v>0</v>
      </c>
      <c r="BK220">
        <f t="shared" ca="1" si="1105"/>
        <v>0</v>
      </c>
      <c r="BL220">
        <f t="shared" ca="1" si="1106"/>
        <v>0</v>
      </c>
      <c r="BM220">
        <f t="shared" ca="1" si="1107"/>
        <v>32.606226308636998</v>
      </c>
      <c r="BN220">
        <f t="shared" ca="1" si="1108"/>
        <v>11.430248886839232</v>
      </c>
      <c r="BO220">
        <f t="shared" ca="1" si="1109"/>
        <v>7.8212433296419599</v>
      </c>
      <c r="BP220">
        <f t="shared" ca="1" si="1110"/>
        <v>11.304010269240059</v>
      </c>
      <c r="BQ220">
        <f t="shared" ca="1" si="1111"/>
        <v>47.175574128233734</v>
      </c>
      <c r="BR220">
        <f t="shared" ca="1" si="1112"/>
        <v>7.1816322859530004</v>
      </c>
      <c r="BS220">
        <f t="shared" ca="1" si="1113"/>
        <v>0</v>
      </c>
      <c r="BT220">
        <f t="shared" ca="1" si="1114"/>
        <v>0</v>
      </c>
      <c r="BU220">
        <f t="shared" ca="1" si="1115"/>
        <v>0</v>
      </c>
      <c r="BV220">
        <f t="shared" ca="1" si="1116"/>
        <v>12.988128729971892</v>
      </c>
      <c r="BW220">
        <f t="shared" ca="1" si="1117"/>
        <v>2.16561989477198</v>
      </c>
      <c r="BX220">
        <f t="shared" ca="1" si="1118"/>
        <v>31.906921630226666</v>
      </c>
      <c r="BY220">
        <f t="shared" ca="1" si="1119"/>
        <v>0</v>
      </c>
      <c r="BZ220">
        <f t="shared" ca="1" si="1120"/>
        <v>0</v>
      </c>
      <c r="CA220">
        <f t="shared" ca="1" si="1121"/>
        <v>29.689381850270298</v>
      </c>
      <c r="CB220">
        <f t="shared" ca="1" si="1122"/>
        <v>0</v>
      </c>
      <c r="CC220">
        <f t="shared" ca="1" si="1123"/>
        <v>0</v>
      </c>
      <c r="CD220">
        <f t="shared" ca="1" si="1124"/>
        <v>0</v>
      </c>
      <c r="CE220">
        <f t="shared" ca="1" si="1125"/>
        <v>2.16561989477198</v>
      </c>
      <c r="CF220">
        <f t="shared" ca="1" si="1126"/>
        <v>4.3312397895439601</v>
      </c>
      <c r="CG220">
        <f t="shared" ca="1" si="1127"/>
        <v>0</v>
      </c>
      <c r="CH220">
        <f t="shared" ca="1" si="1128"/>
        <v>25.616522644537998</v>
      </c>
      <c r="CI220">
        <f t="shared" ca="1" si="1129"/>
        <v>28.197953969095334</v>
      </c>
      <c r="CJ220">
        <f t="shared" ca="1" si="1130"/>
        <v>4.2355262349845999</v>
      </c>
      <c r="CK220">
        <f t="shared" ca="1" si="1131"/>
        <v>7.1816322859530004</v>
      </c>
      <c r="CL220">
        <f t="shared" ca="1" si="1132"/>
        <v>0</v>
      </c>
      <c r="CM220">
        <f t="shared" ca="1" si="1133"/>
        <v>27.64</v>
      </c>
      <c r="CN220">
        <f t="shared" ca="1" si="1134"/>
        <v>59.955044265931924</v>
      </c>
      <c r="CO220">
        <f t="shared" ca="1" si="1135"/>
        <v>0</v>
      </c>
      <c r="CP220">
        <f t="shared" ca="1" si="1136"/>
        <v>0</v>
      </c>
      <c r="CQ220">
        <f t="shared" ca="1" si="1137"/>
        <v>23.976640125261998</v>
      </c>
      <c r="CR220">
        <f t="shared" ca="1" si="1138"/>
        <v>0</v>
      </c>
      <c r="CS220">
        <f t="shared" ca="1" si="1139"/>
        <v>0</v>
      </c>
      <c r="CT220">
        <f t="shared" ca="1" si="1140"/>
        <v>0</v>
      </c>
      <c r="CU220">
        <f t="shared" ca="1" si="1141"/>
        <v>0</v>
      </c>
      <c r="CV220">
        <f t="shared" ca="1" si="1142"/>
        <v>0</v>
      </c>
      <c r="CW220">
        <f t="shared" ca="1" si="1143"/>
        <v>0</v>
      </c>
      <c r="CX220">
        <f t="shared" ca="1" si="1144"/>
        <v>17.48619227796333</v>
      </c>
      <c r="CY220">
        <f t="shared" ca="1" si="1145"/>
        <v>94.772317176870672</v>
      </c>
      <c r="CZ220">
        <f t="shared" ca="1" si="1146"/>
        <v>0</v>
      </c>
      <c r="DA220">
        <f t="shared" ca="1" si="1147"/>
        <v>0</v>
      </c>
      <c r="DB220">
        <f t="shared" ca="1" si="1148"/>
        <v>-0.69408950617283338</v>
      </c>
      <c r="DC220">
        <f t="shared" ca="1" si="1149"/>
        <v>-3.2196242756361766</v>
      </c>
      <c r="DD220">
        <f t="shared" ca="1" si="1150"/>
        <v>0</v>
      </c>
      <c r="DE220">
        <f t="shared" ca="1" si="1151"/>
        <v>-3.4887144116906001</v>
      </c>
      <c r="DF220">
        <f t="shared" ca="1" si="1152"/>
        <v>-3.8900231481481331</v>
      </c>
      <c r="DG220">
        <f t="shared" ca="1" si="1153"/>
        <v>-4.6187547241118665</v>
      </c>
      <c r="DH220">
        <f t="shared" ca="1" si="1154"/>
        <v>0</v>
      </c>
      <c r="DI220">
        <f t="shared" ca="1" si="1155"/>
        <v>0.39393939393939398</v>
      </c>
      <c r="DJ220">
        <f t="shared" ca="1" si="1156"/>
        <v>11</v>
      </c>
      <c r="DK220">
        <f t="shared" ca="1" si="1157"/>
        <v>3</v>
      </c>
      <c r="DL220">
        <f t="shared" ca="1" si="1158"/>
        <v>1</v>
      </c>
      <c r="DM220">
        <f t="shared" ca="1" si="1159"/>
        <v>0</v>
      </c>
      <c r="DN220">
        <f t="shared" ca="1" si="1160"/>
        <v>0</v>
      </c>
      <c r="DO220">
        <f t="shared" ca="1" si="1161"/>
        <v>0</v>
      </c>
      <c r="DP220">
        <f t="shared" ca="1" si="1162"/>
        <v>1.3333333333333333</v>
      </c>
      <c r="DQ220">
        <f t="shared" ca="1" si="1163"/>
        <v>0</v>
      </c>
      <c r="DR220">
        <f t="shared" ca="1" si="1164"/>
        <v>1.3333333333333333</v>
      </c>
      <c r="DS220">
        <f t="shared" ca="1" si="1165"/>
        <v>0</v>
      </c>
      <c r="DT220">
        <f t="shared" ca="1" si="1166"/>
        <v>1</v>
      </c>
      <c r="DU220">
        <f t="shared" ca="1" si="1167"/>
        <v>2</v>
      </c>
      <c r="DV220">
        <f t="shared" ca="1" si="1168"/>
        <v>3</v>
      </c>
      <c r="DW220">
        <f t="shared" ca="1" si="1169"/>
        <v>0</v>
      </c>
      <c r="DX220">
        <f t="shared" ca="1" si="1170"/>
        <v>0</v>
      </c>
      <c r="DY220">
        <f t="shared" ca="1" si="1171"/>
        <v>0</v>
      </c>
      <c r="DZ220">
        <f t="shared" ca="1" si="1172"/>
        <v>1.3333333333333333</v>
      </c>
      <c r="EA220">
        <f t="shared" ca="1" si="1173"/>
        <v>-1.8020333333333234</v>
      </c>
      <c r="EB220">
        <f t="shared" ca="1" si="1174"/>
        <v>42.786766666666637</v>
      </c>
      <c r="EC220">
        <f t="shared" ca="1" si="1175"/>
        <v>0</v>
      </c>
      <c r="ED220">
        <f t="shared" ca="1" si="1176"/>
        <v>0</v>
      </c>
      <c r="EE220">
        <f t="shared" ca="1" si="1177"/>
        <v>0</v>
      </c>
      <c r="EF220">
        <f t="shared" ca="1" si="1178"/>
        <v>0</v>
      </c>
      <c r="EG220">
        <f t="shared" ca="1" si="1179"/>
        <v>0</v>
      </c>
      <c r="EH220">
        <f t="shared" ca="1" si="1180"/>
        <v>0</v>
      </c>
      <c r="EI220">
        <f t="shared" ca="1" si="1181"/>
        <v>0</v>
      </c>
      <c r="EJ220">
        <f t="shared" ca="1" si="1182"/>
        <v>0</v>
      </c>
      <c r="EK220">
        <f t="shared" ca="1" si="1183"/>
        <v>0</v>
      </c>
      <c r="EL220">
        <f t="shared" ca="1" si="1184"/>
        <v>0</v>
      </c>
      <c r="EM220">
        <f t="shared" ca="1" si="1185"/>
        <v>0</v>
      </c>
      <c r="EN220">
        <f t="shared" ca="1" si="1186"/>
        <v>0</v>
      </c>
      <c r="EO220">
        <f t="shared" ca="1" si="1187"/>
        <v>0</v>
      </c>
      <c r="EP220">
        <f t="shared" ca="1" si="1188"/>
        <v>0</v>
      </c>
      <c r="EQ220">
        <f t="shared" ca="1" si="1189"/>
        <v>0</v>
      </c>
      <c r="ER220">
        <f t="shared" ca="1" si="1190"/>
        <v>0</v>
      </c>
      <c r="ES220">
        <f t="shared" ca="1" si="1191"/>
        <v>0</v>
      </c>
      <c r="ET220">
        <f t="shared" ca="1" si="1192"/>
        <v>0</v>
      </c>
      <c r="EU220">
        <f t="shared" ca="1" si="1193"/>
        <v>0</v>
      </c>
      <c r="EV220">
        <f t="shared" ca="1" si="1194"/>
        <v>0</v>
      </c>
      <c r="EW220">
        <f t="shared" ca="1" si="1195"/>
        <v>0</v>
      </c>
      <c r="EX220">
        <f t="shared" ca="1" si="1196"/>
        <v>0</v>
      </c>
      <c r="EY220">
        <f t="shared" ca="1" si="1197"/>
        <v>0</v>
      </c>
      <c r="EZ220">
        <f t="shared" ca="1" si="1198"/>
        <v>0</v>
      </c>
      <c r="FA220">
        <f t="shared" ca="1" si="1199"/>
        <v>0</v>
      </c>
      <c r="FB220">
        <f t="shared" ca="1" si="1200"/>
        <v>0</v>
      </c>
      <c r="FC220">
        <f t="shared" ca="1" si="1201"/>
        <v>0</v>
      </c>
      <c r="FD220">
        <f t="shared" ca="1" si="1202"/>
        <v>0</v>
      </c>
      <c r="FE220">
        <f t="shared" ca="1" si="1203"/>
        <v>0</v>
      </c>
      <c r="FF220">
        <f t="shared" ca="1" si="1204"/>
        <v>0</v>
      </c>
      <c r="FG220">
        <f t="shared" ca="1" si="1205"/>
        <v>0</v>
      </c>
      <c r="FH220">
        <f t="shared" ca="1" si="1206"/>
        <v>0</v>
      </c>
      <c r="FI220">
        <f t="shared" ca="1" si="1207"/>
        <v>0</v>
      </c>
      <c r="FJ220">
        <f t="shared" ca="1" si="1208"/>
        <v>0</v>
      </c>
      <c r="FK220">
        <f t="shared" ca="1" si="1209"/>
        <v>1.3333333333333333</v>
      </c>
      <c r="FL220">
        <f t="shared" ca="1" si="1210"/>
        <v>0</v>
      </c>
      <c r="FM220">
        <f t="shared" ca="1" si="1211"/>
        <v>0.66666666666666663</v>
      </c>
      <c r="FN220">
        <f t="shared" ca="1" si="1212"/>
        <v>0</v>
      </c>
      <c r="FO220">
        <f t="shared" ca="1" si="1213"/>
        <v>0</v>
      </c>
      <c r="FP220">
        <f t="shared" ca="1" si="1214"/>
        <v>0</v>
      </c>
      <c r="FQ220">
        <f t="shared" ca="1" si="1215"/>
        <v>0</v>
      </c>
      <c r="FR220">
        <f t="shared" ca="1" si="1216"/>
        <v>0</v>
      </c>
      <c r="FS220">
        <f t="shared" ca="1" si="1217"/>
        <v>0</v>
      </c>
      <c r="FT220">
        <f t="shared" ca="1" si="1218"/>
        <v>0</v>
      </c>
      <c r="FU220">
        <f t="shared" ca="1" si="1219"/>
        <v>1</v>
      </c>
      <c r="FV220">
        <f t="shared" ca="1" si="1220"/>
        <v>0</v>
      </c>
      <c r="FW220">
        <f t="shared" ca="1" si="1221"/>
        <v>0</v>
      </c>
      <c r="FX220">
        <f t="shared" ca="1" si="1222"/>
        <v>0</v>
      </c>
      <c r="FY220">
        <f t="shared" ca="1" si="1223"/>
        <v>0</v>
      </c>
      <c r="FZ220">
        <f t="shared" ca="1" si="1224"/>
        <v>0</v>
      </c>
      <c r="GA220">
        <f t="shared" ca="1" si="1225"/>
        <v>0</v>
      </c>
      <c r="GB220">
        <f t="shared" ca="1" si="1226"/>
        <v>0</v>
      </c>
      <c r="GC220">
        <f t="shared" ca="1" si="1227"/>
        <v>0</v>
      </c>
      <c r="GD220">
        <f t="shared" ca="1" si="1228"/>
        <v>0</v>
      </c>
      <c r="GE220">
        <f t="shared" ca="1" si="1229"/>
        <v>0</v>
      </c>
      <c r="GF220">
        <f t="shared" ca="1" si="1230"/>
        <v>0</v>
      </c>
      <c r="GG220">
        <f t="shared" ca="1" si="1231"/>
        <v>0</v>
      </c>
      <c r="GH220">
        <f t="shared" ca="1" si="1232"/>
        <v>0</v>
      </c>
      <c r="GI220">
        <f t="shared" ca="1" si="1233"/>
        <v>0</v>
      </c>
      <c r="GJ220">
        <f t="shared" ca="1" si="1234"/>
        <v>0</v>
      </c>
      <c r="GK220">
        <f t="shared" ca="1" si="1235"/>
        <v>0</v>
      </c>
      <c r="GL220">
        <f t="shared" ca="1" si="1236"/>
        <v>0</v>
      </c>
      <c r="GM220">
        <f t="shared" ca="1" si="1237"/>
        <v>0</v>
      </c>
      <c r="GN220">
        <f t="shared" ca="1" si="1238"/>
        <v>0</v>
      </c>
      <c r="GO220">
        <f t="shared" ca="1" si="1239"/>
        <v>0</v>
      </c>
      <c r="GP220">
        <f t="shared" ca="1" si="1240"/>
        <v>0</v>
      </c>
      <c r="GQ220">
        <f t="shared" ca="1" si="1241"/>
        <v>0</v>
      </c>
      <c r="GR220">
        <f t="shared" ca="1" si="1242"/>
        <v>0</v>
      </c>
      <c r="GS220">
        <f t="shared" ca="1" si="1243"/>
        <v>0</v>
      </c>
      <c r="GT220">
        <f t="shared" ca="1" si="1244"/>
        <v>0</v>
      </c>
      <c r="GU220">
        <f t="shared" ca="1" si="1245"/>
        <v>0</v>
      </c>
      <c r="GV220">
        <f t="shared" ca="1" si="1246"/>
        <v>0</v>
      </c>
      <c r="GW220">
        <f t="shared" ca="1" si="1247"/>
        <v>0</v>
      </c>
      <c r="GX220">
        <f t="shared" ca="1" si="1248"/>
        <v>0</v>
      </c>
      <c r="GY220">
        <f t="shared" ca="1" si="1249"/>
        <v>1</v>
      </c>
      <c r="GZ220">
        <f t="shared" ca="1" si="1250"/>
        <v>0</v>
      </c>
      <c r="HA220">
        <f t="shared" ca="1" si="1251"/>
        <v>0</v>
      </c>
      <c r="HB220">
        <f t="shared" ca="1" si="1252"/>
        <v>0</v>
      </c>
      <c r="HC220">
        <f t="shared" ca="1" si="1253"/>
        <v>0</v>
      </c>
      <c r="HD220">
        <f t="shared" ca="1" si="1254"/>
        <v>0</v>
      </c>
      <c r="HE220">
        <f t="shared" ca="1" si="1255"/>
        <v>0</v>
      </c>
      <c r="HF220">
        <f t="shared" ca="1" si="1256"/>
        <v>0</v>
      </c>
      <c r="HG220">
        <f t="shared" ca="1" si="1257"/>
        <v>0</v>
      </c>
      <c r="HH220">
        <f t="shared" ca="1" si="1258"/>
        <v>0</v>
      </c>
      <c r="HI220">
        <f t="shared" ca="1" si="1259"/>
        <v>0</v>
      </c>
    </row>
    <row r="221" spans="2:217" x14ac:dyDescent="0.2">
      <c r="B221" s="2">
        <v>45780</v>
      </c>
      <c r="C221">
        <v>1</v>
      </c>
      <c r="D221">
        <v>2</v>
      </c>
      <c r="E221">
        <v>5</v>
      </c>
      <c r="F221">
        <v>18</v>
      </c>
      <c r="G221" s="5">
        <v>1159</v>
      </c>
      <c r="H221">
        <f t="shared" ca="1" si="1260"/>
        <v>9</v>
      </c>
      <c r="I221">
        <f t="shared" ca="1" si="1261"/>
        <v>11.333333333333334</v>
      </c>
      <c r="J221">
        <f t="shared" ca="1" si="1052"/>
        <v>7.8372222222222163</v>
      </c>
      <c r="K221">
        <f t="shared" ca="1" si="1053"/>
        <v>-3.4377058925421999</v>
      </c>
      <c r="L221">
        <f t="shared" ca="1" si="1054"/>
        <v>7.8372222222222163</v>
      </c>
      <c r="M221">
        <f t="shared" ca="1" si="1055"/>
        <v>0</v>
      </c>
      <c r="N221">
        <f t="shared" ca="1" si="1056"/>
        <v>0.54741243259199268</v>
      </c>
      <c r="O221">
        <f t="shared" ca="1" si="1057"/>
        <v>261.77799999999934</v>
      </c>
      <c r="P221">
        <f t="shared" ca="1" si="1058"/>
        <v>249.01</v>
      </c>
      <c r="Q221">
        <f t="shared" ca="1" si="1059"/>
        <v>261.67333073866666</v>
      </c>
      <c r="R221">
        <f t="shared" ca="1" si="1060"/>
        <v>60.666666666666664</v>
      </c>
      <c r="S221">
        <f t="shared" ca="1" si="1061"/>
        <v>0</v>
      </c>
      <c r="T221">
        <f t="shared" ca="1" si="1062"/>
        <v>0.34419900672269299</v>
      </c>
      <c r="U221">
        <f t="shared" ca="1" si="1063"/>
        <v>-1</v>
      </c>
      <c r="V221">
        <f t="shared" ca="1" si="1064"/>
        <v>1</v>
      </c>
      <c r="W221">
        <f t="shared" ca="1" si="1065"/>
        <v>0.34419900672269299</v>
      </c>
      <c r="X221">
        <f t="shared" ca="1" si="1066"/>
        <v>1.4395604395604369</v>
      </c>
      <c r="Y221">
        <f t="shared" ca="1" si="1067"/>
        <v>2.2380952380952368</v>
      </c>
      <c r="Z221">
        <f t="shared" ca="1" si="1068"/>
        <v>2.9413919413919332</v>
      </c>
      <c r="AA221">
        <f t="shared" ca="1" si="1069"/>
        <v>6.7553632165815323</v>
      </c>
      <c r="AB221">
        <f t="shared" ca="1" si="1070"/>
        <v>-0.22555296317096499</v>
      </c>
      <c r="AC221">
        <f t="shared" ca="1" si="1071"/>
        <v>-0.26523167569226397</v>
      </c>
      <c r="AD221">
        <f t="shared" ca="1" si="1072"/>
        <v>-2.5260311775197799</v>
      </c>
      <c r="AE221">
        <f t="shared" ca="1" si="1073"/>
        <v>-0.25724974475502371</v>
      </c>
      <c r="AF221">
        <f t="shared" ca="1" si="1074"/>
        <v>-3.3039323576004072</v>
      </c>
      <c r="AG221">
        <f t="shared" ca="1" si="1075"/>
        <v>1.055498522902375E-5</v>
      </c>
      <c r="AH221">
        <f t="shared" ca="1" si="1076"/>
        <v>-1.8949882404142302</v>
      </c>
      <c r="AI221">
        <f t="shared" ca="1" si="1077"/>
        <v>2.0833319066676732E-6</v>
      </c>
      <c r="AJ221">
        <f t="shared" ca="1" si="1078"/>
        <v>682.32782345849307</v>
      </c>
      <c r="AK221">
        <f t="shared" ca="1" si="1079"/>
        <v>18.182335127930802</v>
      </c>
      <c r="AL221">
        <f t="shared" ca="1" si="1080"/>
        <v>17.991844735175764</v>
      </c>
      <c r="AM221">
        <f t="shared" ca="1" si="1081"/>
        <v>7.4826763596854997</v>
      </c>
      <c r="AN221">
        <f t="shared" ca="1" si="1082"/>
        <v>9.9145291237258668</v>
      </c>
      <c r="AO221">
        <f t="shared" ca="1" si="1083"/>
        <v>8.7319142509165157</v>
      </c>
      <c r="AP221">
        <f t="shared" ca="1" si="1084"/>
        <v>2.5569401310833033</v>
      </c>
      <c r="AQ221">
        <f t="shared" ca="1" si="1085"/>
        <v>1.5701367322083162</v>
      </c>
      <c r="AR221">
        <f t="shared" ca="1" si="1086"/>
        <v>1.5701367322083162</v>
      </c>
      <c r="AS221">
        <f t="shared" ca="1" si="1087"/>
        <v>0.96816949906248473</v>
      </c>
      <c r="AT221">
        <f t="shared" ca="1" si="1088"/>
        <v>0.96816949906248473</v>
      </c>
      <c r="AU221">
        <f t="shared" ca="1" si="1089"/>
        <v>0.57783474953124514</v>
      </c>
      <c r="AV221">
        <f t="shared" ca="1" si="1090"/>
        <v>0.57783474953124514</v>
      </c>
      <c r="AW221">
        <f t="shared" ca="1" si="1091"/>
        <v>-0.17666666666666667</v>
      </c>
      <c r="AX221">
        <f t="shared" ca="1" si="1092"/>
        <v>62061.188318416062</v>
      </c>
      <c r="AY221">
        <f t="shared" ca="1" si="1093"/>
        <v>2.0972882757633911</v>
      </c>
      <c r="AZ221">
        <f t="shared" ca="1" si="1094"/>
        <v>6.3337868448755534</v>
      </c>
      <c r="BA221">
        <f t="shared" ca="1" si="1095"/>
        <v>5.0657781324094531</v>
      </c>
      <c r="BB221">
        <f t="shared" ca="1" si="1096"/>
        <v>102.1724923513783</v>
      </c>
      <c r="BC221">
        <f t="shared" ca="1" si="1097"/>
        <v>29.689381850270298</v>
      </c>
      <c r="BD221">
        <f t="shared" ca="1" si="1098"/>
        <v>0</v>
      </c>
      <c r="BE221">
        <f t="shared" ca="1" si="1099"/>
        <v>0</v>
      </c>
      <c r="BF221">
        <f t="shared" ca="1" si="1100"/>
        <v>0</v>
      </c>
      <c r="BG221">
        <f t="shared" ca="1" si="1101"/>
        <v>0</v>
      </c>
      <c r="BH221">
        <f t="shared" ca="1" si="1102"/>
        <v>4.2355262349845999</v>
      </c>
      <c r="BI221">
        <f t="shared" ca="1" si="1103"/>
        <v>0</v>
      </c>
      <c r="BJ221">
        <f t="shared" ca="1" si="1104"/>
        <v>0</v>
      </c>
      <c r="BK221">
        <f t="shared" ca="1" si="1105"/>
        <v>0</v>
      </c>
      <c r="BL221">
        <f t="shared" ca="1" si="1106"/>
        <v>0</v>
      </c>
      <c r="BM221">
        <f t="shared" ca="1" si="1107"/>
        <v>28.5779471701948</v>
      </c>
      <c r="BN221">
        <f t="shared" ca="1" si="1108"/>
        <v>15.458528025281433</v>
      </c>
      <c r="BO221">
        <f t="shared" ca="1" si="1109"/>
        <v>7.8212433296419599</v>
      </c>
      <c r="BP221">
        <f t="shared" ca="1" si="1110"/>
        <v>15.635250058784061</v>
      </c>
      <c r="BQ221">
        <f t="shared" ca="1" si="1111"/>
        <v>47.175574128233734</v>
      </c>
      <c r="BR221">
        <f t="shared" ca="1" si="1112"/>
        <v>7.1816322859530004</v>
      </c>
      <c r="BS221">
        <f t="shared" ca="1" si="1113"/>
        <v>0</v>
      </c>
      <c r="BT221">
        <f t="shared" ca="1" si="1114"/>
        <v>0</v>
      </c>
      <c r="BU221">
        <f t="shared" ca="1" si="1115"/>
        <v>0</v>
      </c>
      <c r="BV221">
        <f t="shared" ca="1" si="1116"/>
        <v>12.988128729971892</v>
      </c>
      <c r="BW221">
        <f t="shared" ca="1" si="1117"/>
        <v>2.16561989477198</v>
      </c>
      <c r="BX221">
        <f t="shared" ca="1" si="1118"/>
        <v>31.906921630226666</v>
      </c>
      <c r="BY221">
        <f t="shared" ca="1" si="1119"/>
        <v>0</v>
      </c>
      <c r="BZ221">
        <f t="shared" ca="1" si="1120"/>
        <v>0</v>
      </c>
      <c r="CA221">
        <f t="shared" ca="1" si="1121"/>
        <v>29.689381850270298</v>
      </c>
      <c r="CB221">
        <f t="shared" ca="1" si="1122"/>
        <v>0</v>
      </c>
      <c r="CC221">
        <f t="shared" ca="1" si="1123"/>
        <v>0</v>
      </c>
      <c r="CD221">
        <f t="shared" ca="1" si="1124"/>
        <v>0</v>
      </c>
      <c r="CE221">
        <f t="shared" ca="1" si="1125"/>
        <v>2.16561989477198</v>
      </c>
      <c r="CF221">
        <f t="shared" ca="1" si="1126"/>
        <v>4.3312397895439601</v>
      </c>
      <c r="CG221">
        <f t="shared" ca="1" si="1127"/>
        <v>0</v>
      </c>
      <c r="CH221">
        <f t="shared" ca="1" si="1128"/>
        <v>25.616522644537998</v>
      </c>
      <c r="CI221">
        <f t="shared" ca="1" si="1129"/>
        <v>28.197953969095334</v>
      </c>
      <c r="CJ221">
        <f t="shared" ca="1" si="1130"/>
        <v>4.2355262349845999</v>
      </c>
      <c r="CK221">
        <f t="shared" ca="1" si="1131"/>
        <v>7.1816322859530004</v>
      </c>
      <c r="CL221">
        <f t="shared" ca="1" si="1132"/>
        <v>0</v>
      </c>
      <c r="CM221">
        <f t="shared" ca="1" si="1133"/>
        <v>27.64</v>
      </c>
      <c r="CN221">
        <f t="shared" ca="1" si="1134"/>
        <v>59.955044265931924</v>
      </c>
      <c r="CO221">
        <f t="shared" ca="1" si="1135"/>
        <v>0</v>
      </c>
      <c r="CP221">
        <f t="shared" ca="1" si="1136"/>
        <v>0</v>
      </c>
      <c r="CQ221">
        <f t="shared" ca="1" si="1137"/>
        <v>23.976640125261998</v>
      </c>
      <c r="CR221">
        <f t="shared" ca="1" si="1138"/>
        <v>0</v>
      </c>
      <c r="CS221">
        <f t="shared" ca="1" si="1139"/>
        <v>0</v>
      </c>
      <c r="CT221">
        <f t="shared" ca="1" si="1140"/>
        <v>0</v>
      </c>
      <c r="CU221">
        <f t="shared" ca="1" si="1141"/>
        <v>0</v>
      </c>
      <c r="CV221">
        <f t="shared" ca="1" si="1142"/>
        <v>0</v>
      </c>
      <c r="CW221">
        <f t="shared" ca="1" si="1143"/>
        <v>0</v>
      </c>
      <c r="CX221">
        <f t="shared" ca="1" si="1144"/>
        <v>17.48619227796333</v>
      </c>
      <c r="CY221">
        <f t="shared" ca="1" si="1145"/>
        <v>94.623148856764871</v>
      </c>
      <c r="CZ221">
        <f t="shared" ca="1" si="1146"/>
        <v>0</v>
      </c>
      <c r="DA221">
        <f t="shared" ca="1" si="1147"/>
        <v>0</v>
      </c>
      <c r="DB221">
        <f t="shared" ca="1" si="1148"/>
        <v>-0.59079207608969464</v>
      </c>
      <c r="DC221">
        <f t="shared" ca="1" si="1149"/>
        <v>-3.2519692197866767</v>
      </c>
      <c r="DD221">
        <f t="shared" ca="1" si="1150"/>
        <v>0</v>
      </c>
      <c r="DE221">
        <f t="shared" ca="1" si="1151"/>
        <v>-3.4181417968421868</v>
      </c>
      <c r="DF221">
        <f t="shared" ca="1" si="1152"/>
        <v>-3.8900231481481331</v>
      </c>
      <c r="DG221">
        <f t="shared" ca="1" si="1153"/>
        <v>-4.6111115047871003</v>
      </c>
      <c r="DH221">
        <f t="shared" ca="1" si="1154"/>
        <v>0</v>
      </c>
      <c r="DI221">
        <f t="shared" ca="1" si="1155"/>
        <v>0.39393939393939398</v>
      </c>
      <c r="DJ221">
        <f t="shared" ca="1" si="1156"/>
        <v>11</v>
      </c>
      <c r="DK221">
        <f t="shared" ca="1" si="1157"/>
        <v>3</v>
      </c>
      <c r="DL221">
        <f t="shared" ca="1" si="1158"/>
        <v>1</v>
      </c>
      <c r="DM221">
        <f t="shared" ca="1" si="1159"/>
        <v>0</v>
      </c>
      <c r="DN221">
        <f t="shared" ca="1" si="1160"/>
        <v>0</v>
      </c>
      <c r="DO221">
        <f t="shared" ca="1" si="1161"/>
        <v>0</v>
      </c>
      <c r="DP221">
        <f t="shared" ca="1" si="1162"/>
        <v>1.3333333333333333</v>
      </c>
      <c r="DQ221">
        <f t="shared" ca="1" si="1163"/>
        <v>0</v>
      </c>
      <c r="DR221">
        <f t="shared" ca="1" si="1164"/>
        <v>1.3333333333333333</v>
      </c>
      <c r="DS221">
        <f t="shared" ca="1" si="1165"/>
        <v>0</v>
      </c>
      <c r="DT221">
        <f t="shared" ca="1" si="1166"/>
        <v>1</v>
      </c>
      <c r="DU221">
        <f t="shared" ca="1" si="1167"/>
        <v>2</v>
      </c>
      <c r="DV221">
        <f t="shared" ca="1" si="1168"/>
        <v>3</v>
      </c>
      <c r="DW221">
        <f t="shared" ca="1" si="1169"/>
        <v>0</v>
      </c>
      <c r="DX221">
        <f t="shared" ca="1" si="1170"/>
        <v>0</v>
      </c>
      <c r="DY221">
        <f t="shared" ca="1" si="1171"/>
        <v>0</v>
      </c>
      <c r="DZ221">
        <f t="shared" ca="1" si="1172"/>
        <v>1.3333333333333333</v>
      </c>
      <c r="EA221">
        <f t="shared" ca="1" si="1173"/>
        <v>-1.8020333333333234</v>
      </c>
      <c r="EB221">
        <f t="shared" ca="1" si="1174"/>
        <v>42.786766666666637</v>
      </c>
      <c r="EC221">
        <f t="shared" ca="1" si="1175"/>
        <v>0</v>
      </c>
      <c r="ED221">
        <f t="shared" ca="1" si="1176"/>
        <v>0</v>
      </c>
      <c r="EE221">
        <f t="shared" ca="1" si="1177"/>
        <v>0</v>
      </c>
      <c r="EF221">
        <f t="shared" ca="1" si="1178"/>
        <v>0</v>
      </c>
      <c r="EG221">
        <f t="shared" ca="1" si="1179"/>
        <v>0</v>
      </c>
      <c r="EH221">
        <f t="shared" ca="1" si="1180"/>
        <v>0</v>
      </c>
      <c r="EI221">
        <f t="shared" ca="1" si="1181"/>
        <v>0</v>
      </c>
      <c r="EJ221">
        <f t="shared" ca="1" si="1182"/>
        <v>0</v>
      </c>
      <c r="EK221">
        <f t="shared" ca="1" si="1183"/>
        <v>0</v>
      </c>
      <c r="EL221">
        <f t="shared" ca="1" si="1184"/>
        <v>0</v>
      </c>
      <c r="EM221">
        <f t="shared" ca="1" si="1185"/>
        <v>0</v>
      </c>
      <c r="EN221">
        <f t="shared" ca="1" si="1186"/>
        <v>0</v>
      </c>
      <c r="EO221">
        <f t="shared" ca="1" si="1187"/>
        <v>0</v>
      </c>
      <c r="EP221">
        <f t="shared" ca="1" si="1188"/>
        <v>0</v>
      </c>
      <c r="EQ221">
        <f t="shared" ca="1" si="1189"/>
        <v>0</v>
      </c>
      <c r="ER221">
        <f t="shared" ca="1" si="1190"/>
        <v>0</v>
      </c>
      <c r="ES221">
        <f t="shared" ca="1" si="1191"/>
        <v>0</v>
      </c>
      <c r="ET221">
        <f t="shared" ca="1" si="1192"/>
        <v>0</v>
      </c>
      <c r="EU221">
        <f t="shared" ca="1" si="1193"/>
        <v>0</v>
      </c>
      <c r="EV221">
        <f t="shared" ca="1" si="1194"/>
        <v>0</v>
      </c>
      <c r="EW221">
        <f t="shared" ca="1" si="1195"/>
        <v>0</v>
      </c>
      <c r="EX221">
        <f t="shared" ca="1" si="1196"/>
        <v>0</v>
      </c>
      <c r="EY221">
        <f t="shared" ca="1" si="1197"/>
        <v>0</v>
      </c>
      <c r="EZ221">
        <f t="shared" ca="1" si="1198"/>
        <v>0</v>
      </c>
      <c r="FA221">
        <f t="shared" ca="1" si="1199"/>
        <v>0</v>
      </c>
      <c r="FB221">
        <f t="shared" ca="1" si="1200"/>
        <v>0</v>
      </c>
      <c r="FC221">
        <f t="shared" ca="1" si="1201"/>
        <v>0</v>
      </c>
      <c r="FD221">
        <f t="shared" ca="1" si="1202"/>
        <v>0</v>
      </c>
      <c r="FE221">
        <f t="shared" ca="1" si="1203"/>
        <v>0</v>
      </c>
      <c r="FF221">
        <f t="shared" ca="1" si="1204"/>
        <v>0</v>
      </c>
      <c r="FG221">
        <f t="shared" ca="1" si="1205"/>
        <v>0</v>
      </c>
      <c r="FH221">
        <f t="shared" ca="1" si="1206"/>
        <v>0</v>
      </c>
      <c r="FI221">
        <f t="shared" ca="1" si="1207"/>
        <v>0</v>
      </c>
      <c r="FJ221">
        <f t="shared" ca="1" si="1208"/>
        <v>0</v>
      </c>
      <c r="FK221">
        <f t="shared" ca="1" si="1209"/>
        <v>1.3333333333333333</v>
      </c>
      <c r="FL221">
        <f t="shared" ca="1" si="1210"/>
        <v>0</v>
      </c>
      <c r="FM221">
        <f t="shared" ca="1" si="1211"/>
        <v>0.66666666666666663</v>
      </c>
      <c r="FN221">
        <f t="shared" ca="1" si="1212"/>
        <v>0</v>
      </c>
      <c r="FO221">
        <f t="shared" ca="1" si="1213"/>
        <v>0</v>
      </c>
      <c r="FP221">
        <f t="shared" ca="1" si="1214"/>
        <v>0</v>
      </c>
      <c r="FQ221">
        <f t="shared" ca="1" si="1215"/>
        <v>0</v>
      </c>
      <c r="FR221">
        <f t="shared" ca="1" si="1216"/>
        <v>0</v>
      </c>
      <c r="FS221">
        <f t="shared" ca="1" si="1217"/>
        <v>0</v>
      </c>
      <c r="FT221">
        <f t="shared" ca="1" si="1218"/>
        <v>0</v>
      </c>
      <c r="FU221">
        <f t="shared" ca="1" si="1219"/>
        <v>1</v>
      </c>
      <c r="FV221">
        <f t="shared" ca="1" si="1220"/>
        <v>0</v>
      </c>
      <c r="FW221">
        <f t="shared" ca="1" si="1221"/>
        <v>0</v>
      </c>
      <c r="FX221">
        <f t="shared" ca="1" si="1222"/>
        <v>0</v>
      </c>
      <c r="FY221">
        <f t="shared" ca="1" si="1223"/>
        <v>0</v>
      </c>
      <c r="FZ221">
        <f t="shared" ca="1" si="1224"/>
        <v>0</v>
      </c>
      <c r="GA221">
        <f t="shared" ca="1" si="1225"/>
        <v>0</v>
      </c>
      <c r="GB221">
        <f t="shared" ca="1" si="1226"/>
        <v>0</v>
      </c>
      <c r="GC221">
        <f t="shared" ca="1" si="1227"/>
        <v>0</v>
      </c>
      <c r="GD221">
        <f t="shared" ca="1" si="1228"/>
        <v>0</v>
      </c>
      <c r="GE221">
        <f t="shared" ca="1" si="1229"/>
        <v>0</v>
      </c>
      <c r="GF221">
        <f t="shared" ca="1" si="1230"/>
        <v>0</v>
      </c>
      <c r="GG221">
        <f t="shared" ca="1" si="1231"/>
        <v>0</v>
      </c>
      <c r="GH221">
        <f t="shared" ca="1" si="1232"/>
        <v>0</v>
      </c>
      <c r="GI221">
        <f t="shared" ca="1" si="1233"/>
        <v>0</v>
      </c>
      <c r="GJ221">
        <f t="shared" ca="1" si="1234"/>
        <v>0</v>
      </c>
      <c r="GK221">
        <f t="shared" ca="1" si="1235"/>
        <v>0</v>
      </c>
      <c r="GL221">
        <f t="shared" ca="1" si="1236"/>
        <v>0</v>
      </c>
      <c r="GM221">
        <f t="shared" ca="1" si="1237"/>
        <v>0</v>
      </c>
      <c r="GN221">
        <f t="shared" ca="1" si="1238"/>
        <v>0</v>
      </c>
      <c r="GO221">
        <f t="shared" ca="1" si="1239"/>
        <v>0</v>
      </c>
      <c r="GP221">
        <f t="shared" ca="1" si="1240"/>
        <v>0</v>
      </c>
      <c r="GQ221">
        <f t="shared" ca="1" si="1241"/>
        <v>0</v>
      </c>
      <c r="GR221">
        <f t="shared" ca="1" si="1242"/>
        <v>0</v>
      </c>
      <c r="GS221">
        <f t="shared" ca="1" si="1243"/>
        <v>0</v>
      </c>
      <c r="GT221">
        <f t="shared" ca="1" si="1244"/>
        <v>0</v>
      </c>
      <c r="GU221">
        <f t="shared" ca="1" si="1245"/>
        <v>0</v>
      </c>
      <c r="GV221">
        <f t="shared" ca="1" si="1246"/>
        <v>0</v>
      </c>
      <c r="GW221">
        <f t="shared" ca="1" si="1247"/>
        <v>0</v>
      </c>
      <c r="GX221">
        <f t="shared" ca="1" si="1248"/>
        <v>0</v>
      </c>
      <c r="GY221">
        <f t="shared" ca="1" si="1249"/>
        <v>1</v>
      </c>
      <c r="GZ221">
        <f t="shared" ca="1" si="1250"/>
        <v>0</v>
      </c>
      <c r="HA221">
        <f t="shared" ca="1" si="1251"/>
        <v>0</v>
      </c>
      <c r="HB221">
        <f t="shared" ca="1" si="1252"/>
        <v>0</v>
      </c>
      <c r="HC221">
        <f t="shared" ca="1" si="1253"/>
        <v>0</v>
      </c>
      <c r="HD221">
        <f t="shared" ca="1" si="1254"/>
        <v>0</v>
      </c>
      <c r="HE221">
        <f t="shared" ca="1" si="1255"/>
        <v>0</v>
      </c>
      <c r="HF221">
        <f t="shared" ca="1" si="1256"/>
        <v>0</v>
      </c>
      <c r="HG221">
        <f t="shared" ca="1" si="1257"/>
        <v>0</v>
      </c>
      <c r="HH221">
        <f t="shared" ca="1" si="1258"/>
        <v>0</v>
      </c>
      <c r="HI221">
        <f t="shared" ca="1" si="1259"/>
        <v>0</v>
      </c>
    </row>
    <row r="222" spans="2:217" x14ac:dyDescent="0.2">
      <c r="B222" s="2">
        <v>45780</v>
      </c>
      <c r="C222">
        <v>1</v>
      </c>
      <c r="D222">
        <v>2</v>
      </c>
      <c r="E222">
        <v>5</v>
      </c>
      <c r="F222">
        <v>23</v>
      </c>
      <c r="G222" s="5">
        <v>2740</v>
      </c>
      <c r="H222">
        <f t="shared" ca="1" si="1260"/>
        <v>7</v>
      </c>
      <c r="I222">
        <f t="shared" ca="1" si="1261"/>
        <v>12.666666666666666</v>
      </c>
      <c r="J222">
        <f t="shared" ca="1" si="1052"/>
        <v>7.5682716049382703</v>
      </c>
      <c r="K222">
        <f t="shared" ca="1" si="1053"/>
        <v>-3.4538001543209869</v>
      </c>
      <c r="L222">
        <f t="shared" ca="1" si="1054"/>
        <v>7.5682716049382703</v>
      </c>
      <c r="M222">
        <f t="shared" ca="1" si="1055"/>
        <v>0</v>
      </c>
      <c r="N222">
        <f t="shared" ca="1" si="1056"/>
        <v>0.52307863632321328</v>
      </c>
      <c r="O222">
        <f t="shared" ca="1" si="1057"/>
        <v>248.42199999999934</v>
      </c>
      <c r="P222">
        <f t="shared" ca="1" si="1058"/>
        <v>235.654</v>
      </c>
      <c r="Q222">
        <f t="shared" ca="1" si="1059"/>
        <v>248.33660715199997</v>
      </c>
      <c r="R222">
        <f t="shared" ca="1" si="1060"/>
        <v>56.666666666666664</v>
      </c>
      <c r="S222">
        <f t="shared" ca="1" si="1061"/>
        <v>0</v>
      </c>
      <c r="T222">
        <f t="shared" ca="1" si="1062"/>
        <v>0.34419900535742504</v>
      </c>
      <c r="U222">
        <f t="shared" ca="1" si="1063"/>
        <v>-1</v>
      </c>
      <c r="V222">
        <f t="shared" ca="1" si="1064"/>
        <v>1</v>
      </c>
      <c r="W222">
        <f t="shared" ca="1" si="1065"/>
        <v>0.34419900535742504</v>
      </c>
      <c r="X222">
        <f t="shared" ca="1" si="1066"/>
        <v>1.7705627705627631</v>
      </c>
      <c r="Y222">
        <f t="shared" ca="1" si="1067"/>
        <v>2.5411255411255369</v>
      </c>
      <c r="Z222">
        <f t="shared" ca="1" si="1068"/>
        <v>3.0952380952380931</v>
      </c>
      <c r="AA222">
        <f t="shared" ca="1" si="1069"/>
        <v>-2.3809474778226333E-16</v>
      </c>
      <c r="AB222">
        <f t="shared" ca="1" si="1070"/>
        <v>-0.24475607728550966</v>
      </c>
      <c r="AC222">
        <f t="shared" ca="1" si="1071"/>
        <v>-0.26523167569226413</v>
      </c>
      <c r="AD222">
        <f t="shared" ca="1" si="1072"/>
        <v>-2.5267211404249199</v>
      </c>
      <c r="AE222">
        <f t="shared" ca="1" si="1073"/>
        <v>-0.25724974475502371</v>
      </c>
      <c r="AF222">
        <f t="shared" ca="1" si="1074"/>
        <v>-3.30394387904416</v>
      </c>
      <c r="AG222">
        <f t="shared" ca="1" si="1075"/>
        <v>-5.5685277886767333E-17</v>
      </c>
      <c r="AH222">
        <f t="shared" ca="1" si="1076"/>
        <v>-1.8949896340423968</v>
      </c>
      <c r="AI222">
        <f t="shared" ca="1" si="1077"/>
        <v>3.2266644549349134E-6</v>
      </c>
      <c r="AJ222">
        <f t="shared" ca="1" si="1078"/>
        <v>486.30657634445896</v>
      </c>
      <c r="AK222">
        <f t="shared" ca="1" si="1079"/>
        <v>17.447472264216199</v>
      </c>
      <c r="AL222">
        <f t="shared" ca="1" si="1080"/>
        <v>17.2640102621517</v>
      </c>
      <c r="AM222">
        <f t="shared" ca="1" si="1081"/>
        <v>6.7548418866614135</v>
      </c>
      <c r="AN222">
        <f t="shared" ca="1" si="1082"/>
        <v>9.156585261606967</v>
      </c>
      <c r="AO222">
        <f t="shared" ca="1" si="1083"/>
        <v>8.1707464445590894</v>
      </c>
      <c r="AP222">
        <f t="shared" ca="1" si="1084"/>
        <v>1.9957723247258834</v>
      </c>
      <c r="AQ222">
        <f t="shared" ca="1" si="1085"/>
        <v>1.107594210773583</v>
      </c>
      <c r="AR222">
        <f t="shared" ca="1" si="1086"/>
        <v>1.107594210773583</v>
      </c>
      <c r="AS222">
        <f t="shared" ca="1" si="1087"/>
        <v>0.60425226255044528</v>
      </c>
      <c r="AT222">
        <f t="shared" ca="1" si="1088"/>
        <v>0.60425226255044528</v>
      </c>
      <c r="AU222">
        <f t="shared" ca="1" si="1089"/>
        <v>0.29170946460855579</v>
      </c>
      <c r="AV222">
        <f t="shared" ca="1" si="1090"/>
        <v>0.29170946460855579</v>
      </c>
      <c r="AW222">
        <f t="shared" ca="1" si="1091"/>
        <v>3.666666666666666E-2</v>
      </c>
      <c r="AX222">
        <f t="shared" ca="1" si="1092"/>
        <v>15438.360667690729</v>
      </c>
      <c r="AY222">
        <f t="shared" ca="1" si="1093"/>
        <v>1.7242063251250512</v>
      </c>
      <c r="AZ222">
        <f t="shared" ca="1" si="1094"/>
        <v>6.86372181206126</v>
      </c>
      <c r="BA222">
        <f t="shared" ca="1" si="1095"/>
        <v>5.6496560727777734</v>
      </c>
      <c r="BB222">
        <f t="shared" ca="1" si="1096"/>
        <v>94.703707559490297</v>
      </c>
      <c r="BC222">
        <f t="shared" ca="1" si="1097"/>
        <v>32.847290486137034</v>
      </c>
      <c r="BD222">
        <f t="shared" ca="1" si="1098"/>
        <v>3.8330078888559331</v>
      </c>
      <c r="BE222">
        <f t="shared" ca="1" si="1099"/>
        <v>0</v>
      </c>
      <c r="BF222">
        <f t="shared" ca="1" si="1100"/>
        <v>0</v>
      </c>
      <c r="BG222">
        <f t="shared" ca="1" si="1101"/>
        <v>0</v>
      </c>
      <c r="BH222">
        <f t="shared" ca="1" si="1102"/>
        <v>4.2355262349845999</v>
      </c>
      <c r="BI222">
        <f t="shared" ca="1" si="1103"/>
        <v>0</v>
      </c>
      <c r="BJ222">
        <f t="shared" ca="1" si="1104"/>
        <v>0</v>
      </c>
      <c r="BK222">
        <f t="shared" ca="1" si="1105"/>
        <v>0</v>
      </c>
      <c r="BL222">
        <f t="shared" ca="1" si="1106"/>
        <v>0</v>
      </c>
      <c r="BM222">
        <f t="shared" ca="1" si="1107"/>
        <v>4.408272339541667</v>
      </c>
      <c r="BN222">
        <f t="shared" ca="1" si="1108"/>
        <v>20.361733154654967</v>
      </c>
      <c r="BO222">
        <f t="shared" ca="1" si="1109"/>
        <v>7.8212433296419599</v>
      </c>
      <c r="BP222">
        <f t="shared" ca="1" si="1110"/>
        <v>20.327218364705796</v>
      </c>
      <c r="BQ222">
        <f t="shared" ca="1" si="1111"/>
        <v>50.333482764100467</v>
      </c>
      <c r="BR222">
        <f t="shared" ca="1" si="1112"/>
        <v>0</v>
      </c>
      <c r="BS222">
        <f t="shared" ca="1" si="1113"/>
        <v>0</v>
      </c>
      <c r="BT222">
        <f t="shared" ca="1" si="1114"/>
        <v>0</v>
      </c>
      <c r="BU222">
        <f t="shared" ca="1" si="1115"/>
        <v>0</v>
      </c>
      <c r="BV222">
        <f t="shared" ca="1" si="1116"/>
        <v>12.988128729971892</v>
      </c>
      <c r="BW222">
        <f t="shared" ca="1" si="1117"/>
        <v>6.8575882006937006</v>
      </c>
      <c r="BX222">
        <f t="shared" ca="1" si="1118"/>
        <v>19.822084214900066</v>
      </c>
      <c r="BY222">
        <f t="shared" ca="1" si="1119"/>
        <v>0</v>
      </c>
      <c r="BZ222">
        <f t="shared" ca="1" si="1120"/>
        <v>3.8330078888559331</v>
      </c>
      <c r="CA222">
        <f t="shared" ca="1" si="1121"/>
        <v>32.847290486137034</v>
      </c>
      <c r="CB222">
        <f t="shared" ca="1" si="1122"/>
        <v>0</v>
      </c>
      <c r="CC222">
        <f t="shared" ca="1" si="1123"/>
        <v>3.8330078888559331</v>
      </c>
      <c r="CD222">
        <f t="shared" ca="1" si="1124"/>
        <v>0</v>
      </c>
      <c r="CE222">
        <f t="shared" ca="1" si="1125"/>
        <v>6.8575882006937006</v>
      </c>
      <c r="CF222">
        <f t="shared" ca="1" si="1126"/>
        <v>4.3312397895439601</v>
      </c>
      <c r="CG222">
        <f t="shared" ca="1" si="1127"/>
        <v>0</v>
      </c>
      <c r="CH222">
        <f t="shared" ca="1" si="1128"/>
        <v>25.616522644537998</v>
      </c>
      <c r="CI222">
        <f t="shared" ca="1" si="1129"/>
        <v>16.113116553768734</v>
      </c>
      <c r="CJ222">
        <f t="shared" ca="1" si="1130"/>
        <v>4.2355262349845999</v>
      </c>
      <c r="CK222">
        <f t="shared" ca="1" si="1131"/>
        <v>0</v>
      </c>
      <c r="CL222">
        <f t="shared" ca="1" si="1132"/>
        <v>0</v>
      </c>
      <c r="CM222">
        <f t="shared" ca="1" si="1133"/>
        <v>33.793333333333329</v>
      </c>
      <c r="CN222">
        <f t="shared" ca="1" si="1134"/>
        <v>49.213550759429928</v>
      </c>
      <c r="CO222">
        <f t="shared" ca="1" si="1135"/>
        <v>0</v>
      </c>
      <c r="CP222">
        <f t="shared" ca="1" si="1136"/>
        <v>0</v>
      </c>
      <c r="CQ222">
        <f t="shared" ca="1" si="1137"/>
        <v>23.976640125261998</v>
      </c>
      <c r="CR222">
        <f t="shared" ca="1" si="1138"/>
        <v>0</v>
      </c>
      <c r="CS222">
        <f t="shared" ca="1" si="1139"/>
        <v>0</v>
      </c>
      <c r="CT222">
        <f t="shared" ca="1" si="1140"/>
        <v>0</v>
      </c>
      <c r="CU222">
        <f t="shared" ca="1" si="1141"/>
        <v>0</v>
      </c>
      <c r="CV222">
        <f t="shared" ca="1" si="1142"/>
        <v>0</v>
      </c>
      <c r="CW222">
        <f t="shared" ca="1" si="1143"/>
        <v>3.1579086358666935</v>
      </c>
      <c r="CX222">
        <f t="shared" ca="1" si="1144"/>
        <v>17.48619227796333</v>
      </c>
      <c r="CY222">
        <f t="shared" ca="1" si="1145"/>
        <v>94.692930917737399</v>
      </c>
      <c r="CZ222">
        <f t="shared" ca="1" si="1146"/>
        <v>0</v>
      </c>
      <c r="DA222">
        <f t="shared" ca="1" si="1147"/>
        <v>0</v>
      </c>
      <c r="DB222">
        <f t="shared" ca="1" si="1148"/>
        <v>0</v>
      </c>
      <c r="DC222">
        <f t="shared" ca="1" si="1149"/>
        <v>-3.327529525699163</v>
      </c>
      <c r="DD222">
        <f t="shared" ca="1" si="1150"/>
        <v>-0.597165532879818</v>
      </c>
      <c r="DE222">
        <f t="shared" ca="1" si="1151"/>
        <v>-2.6432716049382665</v>
      </c>
      <c r="DF222">
        <f t="shared" ca="1" si="1152"/>
        <v>-3.8900231481481331</v>
      </c>
      <c r="DG222">
        <f t="shared" ca="1" si="1153"/>
        <v>-4.6272057665658863</v>
      </c>
      <c r="DH222">
        <f t="shared" ca="1" si="1154"/>
        <v>-2.0244020061728336</v>
      </c>
      <c r="DI222">
        <f t="shared" ca="1" si="1155"/>
        <v>0.5</v>
      </c>
      <c r="DJ222">
        <f t="shared" ca="1" si="1156"/>
        <v>9.6666666666666661</v>
      </c>
      <c r="DK222">
        <f t="shared" ca="1" si="1157"/>
        <v>3</v>
      </c>
      <c r="DL222">
        <f t="shared" ca="1" si="1158"/>
        <v>1.6666666666666667</v>
      </c>
      <c r="DM222">
        <f t="shared" ca="1" si="1159"/>
        <v>0</v>
      </c>
      <c r="DN222">
        <f t="shared" ca="1" si="1160"/>
        <v>0</v>
      </c>
      <c r="DO222">
        <f t="shared" ca="1" si="1161"/>
        <v>0</v>
      </c>
      <c r="DP222">
        <f t="shared" ca="1" si="1162"/>
        <v>0.66666666666666663</v>
      </c>
      <c r="DQ222">
        <f t="shared" ca="1" si="1163"/>
        <v>0</v>
      </c>
      <c r="DR222">
        <f t="shared" ca="1" si="1164"/>
        <v>0.66666666666666663</v>
      </c>
      <c r="DS222">
        <f t="shared" ca="1" si="1165"/>
        <v>0.66666666666666663</v>
      </c>
      <c r="DT222">
        <f t="shared" ca="1" si="1166"/>
        <v>1</v>
      </c>
      <c r="DU222">
        <f t="shared" ca="1" si="1167"/>
        <v>2.6666666666666665</v>
      </c>
      <c r="DV222">
        <f t="shared" ca="1" si="1168"/>
        <v>4.333333333333333</v>
      </c>
      <c r="DW222">
        <f t="shared" ca="1" si="1169"/>
        <v>0</v>
      </c>
      <c r="DX222">
        <f t="shared" ca="1" si="1170"/>
        <v>0</v>
      </c>
      <c r="DY222">
        <f t="shared" ca="1" si="1171"/>
        <v>0</v>
      </c>
      <c r="DZ222">
        <f t="shared" ca="1" si="1172"/>
        <v>0.66666666666666663</v>
      </c>
      <c r="EA222">
        <f t="shared" ca="1" si="1173"/>
        <v>-2.5650999999999899</v>
      </c>
      <c r="EB222">
        <f t="shared" ca="1" si="1174"/>
        <v>35.48409999999997</v>
      </c>
      <c r="EC222">
        <f t="shared" ca="1" si="1175"/>
        <v>0</v>
      </c>
      <c r="ED222">
        <f t="shared" ca="1" si="1176"/>
        <v>0</v>
      </c>
      <c r="EE222">
        <f t="shared" ca="1" si="1177"/>
        <v>0</v>
      </c>
      <c r="EF222">
        <f t="shared" ca="1" si="1178"/>
        <v>0</v>
      </c>
      <c r="EG222">
        <f t="shared" ca="1" si="1179"/>
        <v>0</v>
      </c>
      <c r="EH222">
        <f t="shared" ca="1" si="1180"/>
        <v>0</v>
      </c>
      <c r="EI222">
        <f t="shared" ca="1" si="1181"/>
        <v>0</v>
      </c>
      <c r="EJ222">
        <f t="shared" ca="1" si="1182"/>
        <v>0</v>
      </c>
      <c r="EK222">
        <f t="shared" ca="1" si="1183"/>
        <v>0</v>
      </c>
      <c r="EL222">
        <f t="shared" ca="1" si="1184"/>
        <v>0</v>
      </c>
      <c r="EM222">
        <f t="shared" ca="1" si="1185"/>
        <v>0</v>
      </c>
      <c r="EN222">
        <f t="shared" ca="1" si="1186"/>
        <v>0</v>
      </c>
      <c r="EO222">
        <f t="shared" ca="1" si="1187"/>
        <v>0</v>
      </c>
      <c r="EP222">
        <f t="shared" ca="1" si="1188"/>
        <v>0</v>
      </c>
      <c r="EQ222">
        <f t="shared" ca="1" si="1189"/>
        <v>0</v>
      </c>
      <c r="ER222">
        <f t="shared" ca="1" si="1190"/>
        <v>0</v>
      </c>
      <c r="ES222">
        <f t="shared" ca="1" si="1191"/>
        <v>0</v>
      </c>
      <c r="ET222">
        <f t="shared" ca="1" si="1192"/>
        <v>0</v>
      </c>
      <c r="EU222">
        <f t="shared" ca="1" si="1193"/>
        <v>0</v>
      </c>
      <c r="EV222">
        <f t="shared" ca="1" si="1194"/>
        <v>0</v>
      </c>
      <c r="EW222">
        <f t="shared" ca="1" si="1195"/>
        <v>0</v>
      </c>
      <c r="EX222">
        <f t="shared" ca="1" si="1196"/>
        <v>0</v>
      </c>
      <c r="EY222">
        <f t="shared" ca="1" si="1197"/>
        <v>0</v>
      </c>
      <c r="EZ222">
        <f t="shared" ca="1" si="1198"/>
        <v>0</v>
      </c>
      <c r="FA222">
        <f t="shared" ca="1" si="1199"/>
        <v>0</v>
      </c>
      <c r="FB222">
        <f t="shared" ca="1" si="1200"/>
        <v>0</v>
      </c>
      <c r="FC222">
        <f t="shared" ca="1" si="1201"/>
        <v>0</v>
      </c>
      <c r="FD222">
        <f t="shared" ca="1" si="1202"/>
        <v>0</v>
      </c>
      <c r="FE222">
        <f t="shared" ca="1" si="1203"/>
        <v>0</v>
      </c>
      <c r="FF222">
        <f t="shared" ca="1" si="1204"/>
        <v>0</v>
      </c>
      <c r="FG222">
        <f t="shared" ca="1" si="1205"/>
        <v>0</v>
      </c>
      <c r="FH222">
        <f t="shared" ca="1" si="1206"/>
        <v>0</v>
      </c>
      <c r="FI222">
        <f t="shared" ca="1" si="1207"/>
        <v>0</v>
      </c>
      <c r="FJ222">
        <f t="shared" ca="1" si="1208"/>
        <v>0</v>
      </c>
      <c r="FK222">
        <f t="shared" ca="1" si="1209"/>
        <v>0.66666666666666663</v>
      </c>
      <c r="FL222">
        <f t="shared" ca="1" si="1210"/>
        <v>0</v>
      </c>
      <c r="FM222">
        <f t="shared" ca="1" si="1211"/>
        <v>0</v>
      </c>
      <c r="FN222">
        <f t="shared" ca="1" si="1212"/>
        <v>0</v>
      </c>
      <c r="FO222">
        <f t="shared" ca="1" si="1213"/>
        <v>0</v>
      </c>
      <c r="FP222">
        <f t="shared" ca="1" si="1214"/>
        <v>0</v>
      </c>
      <c r="FQ222">
        <f t="shared" ca="1" si="1215"/>
        <v>0</v>
      </c>
      <c r="FR222">
        <f t="shared" ca="1" si="1216"/>
        <v>0.66666666666666663</v>
      </c>
      <c r="FS222">
        <f t="shared" ca="1" si="1217"/>
        <v>0</v>
      </c>
      <c r="FT222">
        <f t="shared" ca="1" si="1218"/>
        <v>0</v>
      </c>
      <c r="FU222">
        <f t="shared" ca="1" si="1219"/>
        <v>1</v>
      </c>
      <c r="FV222">
        <f t="shared" ca="1" si="1220"/>
        <v>0</v>
      </c>
      <c r="FW222">
        <f t="shared" ca="1" si="1221"/>
        <v>0</v>
      </c>
      <c r="FX222">
        <f t="shared" ca="1" si="1222"/>
        <v>0</v>
      </c>
      <c r="FY222">
        <f t="shared" ca="1" si="1223"/>
        <v>0</v>
      </c>
      <c r="FZ222">
        <f t="shared" ca="1" si="1224"/>
        <v>0</v>
      </c>
      <c r="GA222">
        <f t="shared" ca="1" si="1225"/>
        <v>0</v>
      </c>
      <c r="GB222">
        <f t="shared" ca="1" si="1226"/>
        <v>0</v>
      </c>
      <c r="GC222">
        <f t="shared" ca="1" si="1227"/>
        <v>0</v>
      </c>
      <c r="GD222">
        <f t="shared" ca="1" si="1228"/>
        <v>0</v>
      </c>
      <c r="GE222">
        <f t="shared" ca="1" si="1229"/>
        <v>0</v>
      </c>
      <c r="GF222">
        <f t="shared" ca="1" si="1230"/>
        <v>0.66666666666666663</v>
      </c>
      <c r="GG222">
        <f t="shared" ca="1" si="1231"/>
        <v>0</v>
      </c>
      <c r="GH222">
        <f t="shared" ca="1" si="1232"/>
        <v>0</v>
      </c>
      <c r="GI222">
        <f t="shared" ca="1" si="1233"/>
        <v>0</v>
      </c>
      <c r="GJ222">
        <f t="shared" ca="1" si="1234"/>
        <v>0</v>
      </c>
      <c r="GK222">
        <f t="shared" ca="1" si="1235"/>
        <v>0</v>
      </c>
      <c r="GL222">
        <f t="shared" ca="1" si="1236"/>
        <v>0</v>
      </c>
      <c r="GM222">
        <f t="shared" ca="1" si="1237"/>
        <v>0</v>
      </c>
      <c r="GN222">
        <f t="shared" ca="1" si="1238"/>
        <v>0</v>
      </c>
      <c r="GO222">
        <f t="shared" ca="1" si="1239"/>
        <v>0</v>
      </c>
      <c r="GP222">
        <f t="shared" ca="1" si="1240"/>
        <v>0</v>
      </c>
      <c r="GQ222">
        <f t="shared" ca="1" si="1241"/>
        <v>0</v>
      </c>
      <c r="GR222">
        <f t="shared" ca="1" si="1242"/>
        <v>0</v>
      </c>
      <c r="GS222">
        <f t="shared" ca="1" si="1243"/>
        <v>0</v>
      </c>
      <c r="GT222">
        <f t="shared" ca="1" si="1244"/>
        <v>0</v>
      </c>
      <c r="GU222">
        <f t="shared" ca="1" si="1245"/>
        <v>0</v>
      </c>
      <c r="GV222">
        <f t="shared" ca="1" si="1246"/>
        <v>0</v>
      </c>
      <c r="GW222">
        <f t="shared" ca="1" si="1247"/>
        <v>0</v>
      </c>
      <c r="GX222">
        <f t="shared" ca="1" si="1248"/>
        <v>0</v>
      </c>
      <c r="GY222">
        <f t="shared" ca="1" si="1249"/>
        <v>1</v>
      </c>
      <c r="GZ222">
        <f t="shared" ca="1" si="1250"/>
        <v>0</v>
      </c>
      <c r="HA222">
        <f t="shared" ca="1" si="1251"/>
        <v>0</v>
      </c>
      <c r="HB222">
        <f t="shared" ca="1" si="1252"/>
        <v>0</v>
      </c>
      <c r="HC222">
        <f t="shared" ca="1" si="1253"/>
        <v>0</v>
      </c>
      <c r="HD222">
        <f t="shared" ca="1" si="1254"/>
        <v>0</v>
      </c>
      <c r="HE222">
        <f t="shared" ca="1" si="1255"/>
        <v>0</v>
      </c>
      <c r="HF222">
        <f t="shared" ca="1" si="1256"/>
        <v>0</v>
      </c>
      <c r="HG222">
        <f t="shared" ca="1" si="1257"/>
        <v>0</v>
      </c>
      <c r="HH222">
        <f t="shared" ca="1" si="1258"/>
        <v>0</v>
      </c>
      <c r="HI222">
        <f t="shared" ca="1" si="1259"/>
        <v>0</v>
      </c>
    </row>
    <row r="223" spans="2:217" x14ac:dyDescent="0.2">
      <c r="B223" s="2">
        <v>45780</v>
      </c>
      <c r="C223">
        <v>1</v>
      </c>
      <c r="D223">
        <v>2</v>
      </c>
      <c r="E223">
        <v>5</v>
      </c>
      <c r="F223">
        <v>21</v>
      </c>
      <c r="G223" s="5">
        <v>314</v>
      </c>
      <c r="H223">
        <f t="shared" ca="1" si="1260"/>
        <v>5</v>
      </c>
      <c r="I223">
        <f t="shared" ca="1" si="1261"/>
        <v>10</v>
      </c>
      <c r="J223">
        <f t="shared" ca="1" si="1052"/>
        <v>7.3729783950617227</v>
      </c>
      <c r="K223">
        <f t="shared" ca="1" si="1053"/>
        <v>-3.1399305555555532</v>
      </c>
      <c r="L223">
        <f t="shared" ca="1" si="1054"/>
        <v>7.3729783950617227</v>
      </c>
      <c r="M223">
        <f t="shared" ca="1" si="1055"/>
        <v>0</v>
      </c>
      <c r="N223">
        <f t="shared" ca="1" si="1056"/>
        <v>0.48258849394279801</v>
      </c>
      <c r="O223">
        <f t="shared" ca="1" si="1057"/>
        <v>232.42400000000001</v>
      </c>
      <c r="P223">
        <f t="shared" ca="1" si="1058"/>
        <v>222.34399999999997</v>
      </c>
      <c r="Q223">
        <f t="shared" ca="1" si="1059"/>
        <v>232.30051131999997</v>
      </c>
      <c r="R223">
        <f t="shared" ca="1" si="1060"/>
        <v>46</v>
      </c>
      <c r="S223">
        <f t="shared" ca="1" si="1061"/>
        <v>0</v>
      </c>
      <c r="T223">
        <f t="shared" ca="1" si="1062"/>
        <v>0.34421403337243367</v>
      </c>
      <c r="U223">
        <f t="shared" ca="1" si="1063"/>
        <v>-1</v>
      </c>
      <c r="V223">
        <f t="shared" ca="1" si="1064"/>
        <v>1</v>
      </c>
      <c r="W223">
        <f t="shared" ca="1" si="1065"/>
        <v>0.34421403337243367</v>
      </c>
      <c r="X223">
        <f t="shared" ca="1" si="1066"/>
        <v>2.0357142857142834</v>
      </c>
      <c r="Y223">
        <f t="shared" ca="1" si="1067"/>
        <v>2.9047619047619033</v>
      </c>
      <c r="Z223">
        <f t="shared" ca="1" si="1068"/>
        <v>3.4285714285714266</v>
      </c>
      <c r="AA223">
        <f t="shared" ca="1" si="1069"/>
        <v>-8.5369511994822532E-16</v>
      </c>
      <c r="AB223">
        <f t="shared" ca="1" si="1070"/>
        <v>-0.225529529675631</v>
      </c>
      <c r="AC223">
        <f t="shared" ca="1" si="1071"/>
        <v>-0.26523167569226408</v>
      </c>
      <c r="AD223">
        <f t="shared" ca="1" si="1072"/>
        <v>-2.5092556933565735</v>
      </c>
      <c r="AE223">
        <f t="shared" ca="1" si="1073"/>
        <v>-0.25724974475502371</v>
      </c>
      <c r="AF223">
        <f t="shared" ca="1" si="1074"/>
        <v>-3.3034244933010797</v>
      </c>
      <c r="AG223">
        <f t="shared" ca="1" si="1075"/>
        <v>8.8904320382483325E-17</v>
      </c>
      <c r="AH223">
        <f t="shared" ca="1" si="1076"/>
        <v>-1.8949023783267769</v>
      </c>
      <c r="AI223">
        <f t="shared" ca="1" si="1077"/>
        <v>1.4999994800001801E-6</v>
      </c>
      <c r="AJ223">
        <f t="shared" ca="1" si="1078"/>
        <v>365.85754771474166</v>
      </c>
      <c r="AK223">
        <f t="shared" ca="1" si="1079"/>
        <v>13.677671905296668</v>
      </c>
      <c r="AL223">
        <f t="shared" ca="1" si="1080"/>
        <v>13.597343595485034</v>
      </c>
      <c r="AM223">
        <f t="shared" ca="1" si="1081"/>
        <v>6.299172940613226</v>
      </c>
      <c r="AN223">
        <f t="shared" ca="1" si="1082"/>
        <v>7.141481682060939</v>
      </c>
      <c r="AO223">
        <f t="shared" ca="1" si="1083"/>
        <v>6.3374131112257572</v>
      </c>
      <c r="AP223">
        <f t="shared" ca="1" si="1084"/>
        <v>2.040103378677697</v>
      </c>
      <c r="AQ223">
        <f t="shared" ca="1" si="1085"/>
        <v>0.7589689258508977</v>
      </c>
      <c r="AR223">
        <f t="shared" ca="1" si="1086"/>
        <v>1.3032999798027098</v>
      </c>
      <c r="AS223">
        <f t="shared" ca="1" si="1087"/>
        <v>0.38143418476994667</v>
      </c>
      <c r="AT223">
        <f t="shared" ca="1" si="1088"/>
        <v>0.78249915543484472</v>
      </c>
      <c r="AU223">
        <f t="shared" ca="1" si="1089"/>
        <v>0.17647743782096711</v>
      </c>
      <c r="AV223">
        <f t="shared" ca="1" si="1090"/>
        <v>0.41103061402540847</v>
      </c>
      <c r="AW223">
        <f t="shared" ca="1" si="1091"/>
        <v>0.48999999999999932</v>
      </c>
      <c r="AX223">
        <f t="shared" ca="1" si="1092"/>
        <v>2294.0815857262301</v>
      </c>
      <c r="AY223">
        <f t="shared" ca="1" si="1093"/>
        <v>1.5855953664572382</v>
      </c>
      <c r="AZ223">
        <f t="shared" ca="1" si="1094"/>
        <v>6.1401354515950404</v>
      </c>
      <c r="BA223">
        <f t="shared" ca="1" si="1095"/>
        <v>5.0060894676903196</v>
      </c>
      <c r="BB223">
        <f t="shared" ca="1" si="1096"/>
        <v>81.731703510048362</v>
      </c>
      <c r="BC223">
        <f t="shared" ca="1" si="1097"/>
        <v>29.689381850270298</v>
      </c>
      <c r="BD223">
        <f t="shared" ca="1" si="1098"/>
        <v>4.3312397895439601</v>
      </c>
      <c r="BE223">
        <f t="shared" ca="1" si="1099"/>
        <v>0</v>
      </c>
      <c r="BF223">
        <f t="shared" ca="1" si="1100"/>
        <v>0</v>
      </c>
      <c r="BG223">
        <f t="shared" ca="1" si="1101"/>
        <v>0</v>
      </c>
      <c r="BH223">
        <f t="shared" ca="1" si="1102"/>
        <v>4.2355262349845999</v>
      </c>
      <c r="BI223">
        <f t="shared" ca="1" si="1103"/>
        <v>0</v>
      </c>
      <c r="BJ223">
        <f t="shared" ca="1" si="1104"/>
        <v>0</v>
      </c>
      <c r="BK223">
        <f t="shared" ca="1" si="1105"/>
        <v>0</v>
      </c>
      <c r="BL223">
        <f t="shared" ca="1" si="1106"/>
        <v>7.5578572519564666</v>
      </c>
      <c r="BM223">
        <f t="shared" ca="1" si="1107"/>
        <v>8.4365514779838602</v>
      </c>
      <c r="BN223">
        <f t="shared" ca="1" si="1108"/>
        <v>11.847638679106765</v>
      </c>
      <c r="BO223">
        <f t="shared" ca="1" si="1109"/>
        <v>4.112275668510633</v>
      </c>
      <c r="BP223">
        <f t="shared" ca="1" si="1110"/>
        <v>10.900085581920328</v>
      </c>
      <c r="BQ223">
        <f t="shared" ca="1" si="1111"/>
        <v>43.520217978446475</v>
      </c>
      <c r="BR223">
        <f t="shared" ca="1" si="1112"/>
        <v>7.5578572519564666</v>
      </c>
      <c r="BS223">
        <f t="shared" ca="1" si="1113"/>
        <v>0</v>
      </c>
      <c r="BT223">
        <f t="shared" ca="1" si="1114"/>
        <v>0</v>
      </c>
      <c r="BU223">
        <f t="shared" ca="1" si="1115"/>
        <v>0</v>
      </c>
      <c r="BV223">
        <f t="shared" ca="1" si="1116"/>
        <v>12.988128729971892</v>
      </c>
      <c r="BW223">
        <f t="shared" ca="1" si="1117"/>
        <v>2.16561989477198</v>
      </c>
      <c r="BX223">
        <f t="shared" ca="1" si="1118"/>
        <v>14.878732679130266</v>
      </c>
      <c r="BY223">
        <f t="shared" ca="1" si="1119"/>
        <v>0</v>
      </c>
      <c r="BZ223">
        <f t="shared" ca="1" si="1120"/>
        <v>0</v>
      </c>
      <c r="CA223">
        <f t="shared" ca="1" si="1121"/>
        <v>29.689381850270298</v>
      </c>
      <c r="CB223">
        <f t="shared" ca="1" si="1122"/>
        <v>0</v>
      </c>
      <c r="CC223">
        <f t="shared" ca="1" si="1123"/>
        <v>0</v>
      </c>
      <c r="CD223">
        <f t="shared" ca="1" si="1124"/>
        <v>7.5578572519564666</v>
      </c>
      <c r="CE223">
        <f t="shared" ca="1" si="1125"/>
        <v>2.16561989477198</v>
      </c>
      <c r="CF223">
        <f t="shared" ca="1" si="1126"/>
        <v>4.3312397895439601</v>
      </c>
      <c r="CG223">
        <f t="shared" ca="1" si="1127"/>
        <v>0</v>
      </c>
      <c r="CH223">
        <f t="shared" ca="1" si="1128"/>
        <v>21.503630296086936</v>
      </c>
      <c r="CI223">
        <f t="shared" ca="1" si="1129"/>
        <v>11.627301216662735</v>
      </c>
      <c r="CJ223">
        <f t="shared" ca="1" si="1130"/>
        <v>4.2355262349845999</v>
      </c>
      <c r="CK223">
        <f t="shared" ca="1" si="1131"/>
        <v>0</v>
      </c>
      <c r="CL223">
        <f t="shared" ca="1" si="1132"/>
        <v>0</v>
      </c>
      <c r="CM223">
        <f t="shared" ca="1" si="1133"/>
        <v>27.64</v>
      </c>
      <c r="CN223">
        <f t="shared" ca="1" si="1134"/>
        <v>32.174480089104065</v>
      </c>
      <c r="CO223">
        <f t="shared" ca="1" si="1135"/>
        <v>0</v>
      </c>
      <c r="CP223">
        <f t="shared" ca="1" si="1136"/>
        <v>0</v>
      </c>
      <c r="CQ223">
        <f t="shared" ca="1" si="1137"/>
        <v>27.547383065040396</v>
      </c>
      <c r="CR223">
        <f t="shared" ca="1" si="1138"/>
        <v>7.5578572519564666</v>
      </c>
      <c r="CS223">
        <f t="shared" ca="1" si="1139"/>
        <v>0</v>
      </c>
      <c r="CT223">
        <f t="shared" ca="1" si="1140"/>
        <v>0</v>
      </c>
      <c r="CU223">
        <f t="shared" ca="1" si="1141"/>
        <v>0</v>
      </c>
      <c r="CV223">
        <f t="shared" ca="1" si="1142"/>
        <v>0</v>
      </c>
      <c r="CW223">
        <f t="shared" ca="1" si="1143"/>
        <v>0</v>
      </c>
      <c r="CX223">
        <f t="shared" ca="1" si="1144"/>
        <v>13.830836128176133</v>
      </c>
      <c r="CY223">
        <f t="shared" ca="1" si="1145"/>
        <v>71.513653628117865</v>
      </c>
      <c r="CZ223">
        <f t="shared" ca="1" si="1146"/>
        <v>0.34388888888888802</v>
      </c>
      <c r="DA223">
        <f t="shared" ca="1" si="1147"/>
        <v>-0.27006172839506132</v>
      </c>
      <c r="DB223">
        <f t="shared" ca="1" si="1148"/>
        <v>-0.19918209876543133</v>
      </c>
      <c r="DC223">
        <f t="shared" ca="1" si="1149"/>
        <v>-2.4606029541446168</v>
      </c>
      <c r="DD223">
        <f t="shared" ca="1" si="1150"/>
        <v>0</v>
      </c>
      <c r="DE223">
        <f t="shared" ca="1" si="1151"/>
        <v>-0.64100308641975268</v>
      </c>
      <c r="DF223">
        <f t="shared" ca="1" si="1152"/>
        <v>-3.8900231481481331</v>
      </c>
      <c r="DG223">
        <f t="shared" ca="1" si="1153"/>
        <v>-4.3133361678004531</v>
      </c>
      <c r="DH223">
        <f t="shared" ca="1" si="1154"/>
        <v>0</v>
      </c>
      <c r="DI223">
        <f t="shared" ca="1" si="1155"/>
        <v>0.46666666666666662</v>
      </c>
      <c r="DJ223">
        <f t="shared" ca="1" si="1156"/>
        <v>7.666666666666667</v>
      </c>
      <c r="DK223">
        <f t="shared" ca="1" si="1157"/>
        <v>3</v>
      </c>
      <c r="DL223">
        <f t="shared" ca="1" si="1158"/>
        <v>1</v>
      </c>
      <c r="DM223">
        <f t="shared" ca="1" si="1159"/>
        <v>0</v>
      </c>
      <c r="DN223">
        <f t="shared" ca="1" si="1160"/>
        <v>0</v>
      </c>
      <c r="DO223">
        <f t="shared" ca="1" si="1161"/>
        <v>0</v>
      </c>
      <c r="DP223">
        <f t="shared" ca="1" si="1162"/>
        <v>0</v>
      </c>
      <c r="DQ223">
        <f t="shared" ca="1" si="1163"/>
        <v>0.66666666666666663</v>
      </c>
      <c r="DR223">
        <f t="shared" ca="1" si="1164"/>
        <v>0.66666666666666663</v>
      </c>
      <c r="DS223">
        <f t="shared" ca="1" si="1165"/>
        <v>0.66666666666666663</v>
      </c>
      <c r="DT223">
        <f t="shared" ca="1" si="1166"/>
        <v>1</v>
      </c>
      <c r="DU223">
        <f t="shared" ca="1" si="1167"/>
        <v>2.6666666666666665</v>
      </c>
      <c r="DV223">
        <f t="shared" ca="1" si="1168"/>
        <v>3</v>
      </c>
      <c r="DW223">
        <f t="shared" ca="1" si="1169"/>
        <v>0</v>
      </c>
      <c r="DX223">
        <f t="shared" ca="1" si="1170"/>
        <v>0</v>
      </c>
      <c r="DY223">
        <f t="shared" ca="1" si="1171"/>
        <v>0</v>
      </c>
      <c r="DZ223">
        <f t="shared" ca="1" si="1172"/>
        <v>0.66666666666666663</v>
      </c>
      <c r="EA223">
        <f t="shared" ca="1" si="1173"/>
        <v>-2.5298333333333232</v>
      </c>
      <c r="EB223">
        <f t="shared" ca="1" si="1174"/>
        <v>29.700766666666567</v>
      </c>
      <c r="EC223">
        <f t="shared" ca="1" si="1175"/>
        <v>0</v>
      </c>
      <c r="ED223">
        <f t="shared" ca="1" si="1176"/>
        <v>0</v>
      </c>
      <c r="EE223">
        <f t="shared" ca="1" si="1177"/>
        <v>0</v>
      </c>
      <c r="EF223">
        <f t="shared" ca="1" si="1178"/>
        <v>0</v>
      </c>
      <c r="EG223">
        <f t="shared" ca="1" si="1179"/>
        <v>0</v>
      </c>
      <c r="EH223">
        <f t="shared" ca="1" si="1180"/>
        <v>0</v>
      </c>
      <c r="EI223">
        <f t="shared" ca="1" si="1181"/>
        <v>0</v>
      </c>
      <c r="EJ223">
        <f t="shared" ca="1" si="1182"/>
        <v>0</v>
      </c>
      <c r="EK223">
        <f t="shared" ca="1" si="1183"/>
        <v>0</v>
      </c>
      <c r="EL223">
        <f t="shared" ca="1" si="1184"/>
        <v>0</v>
      </c>
      <c r="EM223">
        <f t="shared" ca="1" si="1185"/>
        <v>0</v>
      </c>
      <c r="EN223">
        <f t="shared" ca="1" si="1186"/>
        <v>0</v>
      </c>
      <c r="EO223">
        <f t="shared" ca="1" si="1187"/>
        <v>0</v>
      </c>
      <c r="EP223">
        <f t="shared" ca="1" si="1188"/>
        <v>0</v>
      </c>
      <c r="EQ223">
        <f t="shared" ca="1" si="1189"/>
        <v>0</v>
      </c>
      <c r="ER223">
        <f t="shared" ca="1" si="1190"/>
        <v>0</v>
      </c>
      <c r="ES223">
        <f t="shared" ca="1" si="1191"/>
        <v>0</v>
      </c>
      <c r="ET223">
        <f t="shared" ca="1" si="1192"/>
        <v>0</v>
      </c>
      <c r="EU223">
        <f t="shared" ca="1" si="1193"/>
        <v>0</v>
      </c>
      <c r="EV223">
        <f t="shared" ca="1" si="1194"/>
        <v>0</v>
      </c>
      <c r="EW223">
        <f t="shared" ca="1" si="1195"/>
        <v>0</v>
      </c>
      <c r="EX223">
        <f t="shared" ca="1" si="1196"/>
        <v>0</v>
      </c>
      <c r="EY223">
        <f t="shared" ca="1" si="1197"/>
        <v>0</v>
      </c>
      <c r="EZ223">
        <f t="shared" ca="1" si="1198"/>
        <v>0</v>
      </c>
      <c r="FA223">
        <f t="shared" ca="1" si="1199"/>
        <v>0</v>
      </c>
      <c r="FB223">
        <f t="shared" ca="1" si="1200"/>
        <v>0</v>
      </c>
      <c r="FC223">
        <f t="shared" ca="1" si="1201"/>
        <v>0</v>
      </c>
      <c r="FD223">
        <f t="shared" ca="1" si="1202"/>
        <v>0</v>
      </c>
      <c r="FE223">
        <f t="shared" ca="1" si="1203"/>
        <v>0</v>
      </c>
      <c r="FF223">
        <f t="shared" ca="1" si="1204"/>
        <v>0</v>
      </c>
      <c r="FG223">
        <f t="shared" ca="1" si="1205"/>
        <v>0</v>
      </c>
      <c r="FH223">
        <f t="shared" ca="1" si="1206"/>
        <v>0</v>
      </c>
      <c r="FI223">
        <f t="shared" ca="1" si="1207"/>
        <v>0</v>
      </c>
      <c r="FJ223">
        <f t="shared" ca="1" si="1208"/>
        <v>0</v>
      </c>
      <c r="FK223">
        <f t="shared" ca="1" si="1209"/>
        <v>0</v>
      </c>
      <c r="FL223">
        <f t="shared" ca="1" si="1210"/>
        <v>0</v>
      </c>
      <c r="FM223">
        <f t="shared" ca="1" si="1211"/>
        <v>0</v>
      </c>
      <c r="FN223">
        <f t="shared" ca="1" si="1212"/>
        <v>0</v>
      </c>
      <c r="FO223">
        <f t="shared" ca="1" si="1213"/>
        <v>0</v>
      </c>
      <c r="FP223">
        <f t="shared" ca="1" si="1214"/>
        <v>0</v>
      </c>
      <c r="FQ223">
        <f t="shared" ca="1" si="1215"/>
        <v>0</v>
      </c>
      <c r="FR223">
        <f t="shared" ca="1" si="1216"/>
        <v>0</v>
      </c>
      <c r="FS223">
        <f t="shared" ca="1" si="1217"/>
        <v>0</v>
      </c>
      <c r="FT223">
        <f t="shared" ca="1" si="1218"/>
        <v>0</v>
      </c>
      <c r="FU223">
        <f t="shared" ca="1" si="1219"/>
        <v>1</v>
      </c>
      <c r="FV223">
        <f t="shared" ca="1" si="1220"/>
        <v>0</v>
      </c>
      <c r="FW223">
        <f t="shared" ca="1" si="1221"/>
        <v>0</v>
      </c>
      <c r="FX223">
        <f t="shared" ca="1" si="1222"/>
        <v>0</v>
      </c>
      <c r="FY223">
        <f t="shared" ca="1" si="1223"/>
        <v>0</v>
      </c>
      <c r="FZ223">
        <f t="shared" ca="1" si="1224"/>
        <v>0</v>
      </c>
      <c r="GA223">
        <f t="shared" ca="1" si="1225"/>
        <v>0</v>
      </c>
      <c r="GB223">
        <f t="shared" ca="1" si="1226"/>
        <v>0</v>
      </c>
      <c r="GC223">
        <f t="shared" ca="1" si="1227"/>
        <v>0</v>
      </c>
      <c r="GD223">
        <f t="shared" ca="1" si="1228"/>
        <v>0</v>
      </c>
      <c r="GE223">
        <f t="shared" ca="1" si="1229"/>
        <v>0</v>
      </c>
      <c r="GF223">
        <f t="shared" ca="1" si="1230"/>
        <v>0</v>
      </c>
      <c r="GG223">
        <f t="shared" ca="1" si="1231"/>
        <v>0</v>
      </c>
      <c r="GH223">
        <f t="shared" ca="1" si="1232"/>
        <v>0</v>
      </c>
      <c r="GI223">
        <f t="shared" ca="1" si="1233"/>
        <v>0</v>
      </c>
      <c r="GJ223">
        <f t="shared" ca="1" si="1234"/>
        <v>0</v>
      </c>
      <c r="GK223">
        <f t="shared" ca="1" si="1235"/>
        <v>0</v>
      </c>
      <c r="GL223">
        <f t="shared" ca="1" si="1236"/>
        <v>0</v>
      </c>
      <c r="GM223">
        <f t="shared" ca="1" si="1237"/>
        <v>0</v>
      </c>
      <c r="GN223">
        <f t="shared" ca="1" si="1238"/>
        <v>0</v>
      </c>
      <c r="GO223">
        <f t="shared" ca="1" si="1239"/>
        <v>0</v>
      </c>
      <c r="GP223">
        <f t="shared" ca="1" si="1240"/>
        <v>0</v>
      </c>
      <c r="GQ223">
        <f t="shared" ca="1" si="1241"/>
        <v>0</v>
      </c>
      <c r="GR223">
        <f t="shared" ca="1" si="1242"/>
        <v>0</v>
      </c>
      <c r="GS223">
        <f t="shared" ca="1" si="1243"/>
        <v>0</v>
      </c>
      <c r="GT223">
        <f t="shared" ca="1" si="1244"/>
        <v>0</v>
      </c>
      <c r="GU223">
        <f t="shared" ca="1" si="1245"/>
        <v>0</v>
      </c>
      <c r="GV223">
        <f t="shared" ca="1" si="1246"/>
        <v>0</v>
      </c>
      <c r="GW223">
        <f t="shared" ca="1" si="1247"/>
        <v>0</v>
      </c>
      <c r="GX223">
        <f t="shared" ca="1" si="1248"/>
        <v>0</v>
      </c>
      <c r="GY223">
        <f t="shared" ca="1" si="1249"/>
        <v>1</v>
      </c>
      <c r="GZ223">
        <f t="shared" ca="1" si="1250"/>
        <v>0</v>
      </c>
      <c r="HA223">
        <f t="shared" ca="1" si="1251"/>
        <v>0</v>
      </c>
      <c r="HB223">
        <f t="shared" ca="1" si="1252"/>
        <v>0</v>
      </c>
      <c r="HC223">
        <f t="shared" ca="1" si="1253"/>
        <v>0</v>
      </c>
      <c r="HD223">
        <f t="shared" ca="1" si="1254"/>
        <v>0</v>
      </c>
      <c r="HE223">
        <f t="shared" ca="1" si="1255"/>
        <v>0</v>
      </c>
      <c r="HF223">
        <f t="shared" ca="1" si="1256"/>
        <v>0</v>
      </c>
      <c r="HG223">
        <f t="shared" ca="1" si="1257"/>
        <v>0.66666666666666663</v>
      </c>
      <c r="HH223">
        <f t="shared" ca="1" si="1258"/>
        <v>0</v>
      </c>
      <c r="HI223">
        <f t="shared" ca="1" si="1259"/>
        <v>0</v>
      </c>
    </row>
    <row r="224" spans="2:217" x14ac:dyDescent="0.2">
      <c r="B224" s="2">
        <v>45780</v>
      </c>
      <c r="C224">
        <v>1</v>
      </c>
      <c r="D224">
        <v>2</v>
      </c>
      <c r="E224">
        <v>5</v>
      </c>
      <c r="F224">
        <v>12</v>
      </c>
      <c r="G224" s="5">
        <v>1388</v>
      </c>
      <c r="H224">
        <f t="shared" ca="1" si="1260"/>
        <v>6.333333333333333</v>
      </c>
      <c r="I224">
        <f t="shared" ca="1" si="1261"/>
        <v>10.666666666666666</v>
      </c>
      <c r="J224">
        <f t="shared" ca="1" si="1052"/>
        <v>11.605493827160444</v>
      </c>
      <c r="K224">
        <f t="shared" ca="1" si="1053"/>
        <v>-3.4893904320987601</v>
      </c>
      <c r="L224">
        <f t="shared" ca="1" si="1054"/>
        <v>11.605493827160444</v>
      </c>
      <c r="M224">
        <f t="shared" ca="1" si="1055"/>
        <v>0</v>
      </c>
      <c r="N224">
        <f t="shared" ca="1" si="1056"/>
        <v>0.4912117109813367</v>
      </c>
      <c r="O224">
        <f t="shared" ca="1" si="1057"/>
        <v>240.398</v>
      </c>
      <c r="P224">
        <f t="shared" ca="1" si="1058"/>
        <v>229.64599999999936</v>
      </c>
      <c r="Q224">
        <f t="shared" ca="1" si="1059"/>
        <v>240.32328282133332</v>
      </c>
      <c r="R224">
        <f t="shared" ca="1" si="1060"/>
        <v>52.666666666666664</v>
      </c>
      <c r="S224">
        <f t="shared" ca="1" si="1061"/>
        <v>0</v>
      </c>
      <c r="T224">
        <f t="shared" ca="1" si="1062"/>
        <v>0.34419989958595498</v>
      </c>
      <c r="U224">
        <f t="shared" ca="1" si="1063"/>
        <v>-1</v>
      </c>
      <c r="V224">
        <f t="shared" ca="1" si="1064"/>
        <v>1</v>
      </c>
      <c r="W224">
        <f t="shared" ca="1" si="1065"/>
        <v>0.34419989958595498</v>
      </c>
      <c r="X224">
        <f t="shared" ca="1" si="1066"/>
        <v>1.7523809523809499</v>
      </c>
      <c r="Y224">
        <f t="shared" ca="1" si="1067"/>
        <v>2.5047619047619034</v>
      </c>
      <c r="Z224">
        <f t="shared" ca="1" si="1068"/>
        <v>3.16190476190476</v>
      </c>
      <c r="AA224">
        <f t="shared" ca="1" si="1069"/>
        <v>6.8397728808176659</v>
      </c>
      <c r="AB224">
        <f t="shared" ca="1" si="1070"/>
        <v>-0.22553464588902636</v>
      </c>
      <c r="AC224">
        <f t="shared" ca="1" si="1071"/>
        <v>-0.26523167569226408</v>
      </c>
      <c r="AD224">
        <f t="shared" ca="1" si="1072"/>
        <v>-2.5205024091803199</v>
      </c>
      <c r="AE224">
        <f t="shared" ca="1" si="1073"/>
        <v>-0.25724974475502366</v>
      </c>
      <c r="AF224">
        <f t="shared" ca="1" si="1074"/>
        <v>-3.3040438857894401</v>
      </c>
      <c r="AG224">
        <f t="shared" ca="1" si="1075"/>
        <v>6.4507856273464566E-6</v>
      </c>
      <c r="AH224">
        <f t="shared" ca="1" si="1076"/>
        <v>-1.8949848219078367</v>
      </c>
      <c r="AI224">
        <f t="shared" ca="1" si="1077"/>
        <v>2.1599990316004469E-6</v>
      </c>
      <c r="AJ224">
        <f t="shared" ca="1" si="1078"/>
        <v>423.72509908185566</v>
      </c>
      <c r="AK224">
        <f t="shared" ca="1" si="1079"/>
        <v>15.309401076758467</v>
      </c>
      <c r="AL224">
        <f t="shared" ca="1" si="1080"/>
        <v>14.910487717181965</v>
      </c>
      <c r="AM224">
        <f t="shared" ca="1" si="1081"/>
        <v>6.4013193416916536</v>
      </c>
      <c r="AN224">
        <f t="shared" ca="1" si="1082"/>
        <v>8.033617653695293</v>
      </c>
      <c r="AO224">
        <f t="shared" ca="1" si="1083"/>
        <v>7.0245690752529235</v>
      </c>
      <c r="AP224">
        <f t="shared" ca="1" si="1084"/>
        <v>1.8495949554197166</v>
      </c>
      <c r="AQ224">
        <f t="shared" ca="1" si="1085"/>
        <v>1.0294582232113962</v>
      </c>
      <c r="AR224">
        <f t="shared" ca="1" si="1086"/>
        <v>1.0294582232113962</v>
      </c>
      <c r="AS224">
        <f t="shared" ca="1" si="1087"/>
        <v>0.56266061731479733</v>
      </c>
      <c r="AT224">
        <f t="shared" ca="1" si="1088"/>
        <v>0.56266061731479733</v>
      </c>
      <c r="AU224">
        <f t="shared" ca="1" si="1089"/>
        <v>0.26925102652748978</v>
      </c>
      <c r="AV224">
        <f t="shared" ca="1" si="1090"/>
        <v>0.26925102652748978</v>
      </c>
      <c r="AW224">
        <f t="shared" ca="1" si="1091"/>
        <v>0.12333333333333331</v>
      </c>
      <c r="AX224">
        <f t="shared" ca="1" si="1092"/>
        <v>4341.2968504660103</v>
      </c>
      <c r="AY224">
        <f t="shared" ca="1" si="1093"/>
        <v>1.906629130657578</v>
      </c>
      <c r="AZ224">
        <f t="shared" ca="1" si="1094"/>
        <v>6.3650645528476462</v>
      </c>
      <c r="BA224">
        <f t="shared" ca="1" si="1095"/>
        <v>5.0856735280233467</v>
      </c>
      <c r="BB224">
        <f t="shared" ca="1" si="1096"/>
        <v>87.018465265170107</v>
      </c>
      <c r="BC224">
        <f t="shared" ca="1" si="1097"/>
        <v>29.689381850270298</v>
      </c>
      <c r="BD224">
        <f t="shared" ca="1" si="1098"/>
        <v>8.2093870169078667</v>
      </c>
      <c r="BE224">
        <f t="shared" ca="1" si="1099"/>
        <v>0</v>
      </c>
      <c r="BF224">
        <f t="shared" ca="1" si="1100"/>
        <v>0</v>
      </c>
      <c r="BG224">
        <f t="shared" ca="1" si="1101"/>
        <v>0</v>
      </c>
      <c r="BH224">
        <f t="shared" ca="1" si="1102"/>
        <v>4.2355262349845999</v>
      </c>
      <c r="BI224">
        <f t="shared" ca="1" si="1103"/>
        <v>0</v>
      </c>
      <c r="BJ224">
        <f t="shared" ca="1" si="1104"/>
        <v>2.9269433651165464</v>
      </c>
      <c r="BK224">
        <f t="shared" ca="1" si="1105"/>
        <v>0</v>
      </c>
      <c r="BL224">
        <f t="shared" ca="1" si="1106"/>
        <v>0</v>
      </c>
      <c r="BM224">
        <f t="shared" ca="1" si="1107"/>
        <v>16.4931097548682</v>
      </c>
      <c r="BN224">
        <f t="shared" ca="1" si="1108"/>
        <v>8.2768957393284257</v>
      </c>
      <c r="BO224">
        <f t="shared" ca="1" si="1109"/>
        <v>7.8212433296419599</v>
      </c>
      <c r="BP224">
        <f t="shared" ca="1" si="1110"/>
        <v>8.5624931568996718</v>
      </c>
      <c r="BQ224">
        <f t="shared" ca="1" si="1111"/>
        <v>47.361000381009866</v>
      </c>
      <c r="BR224">
        <f t="shared" ca="1" si="1112"/>
        <v>0</v>
      </c>
      <c r="BS224">
        <f t="shared" ca="1" si="1113"/>
        <v>0</v>
      </c>
      <c r="BT224">
        <f t="shared" ca="1" si="1114"/>
        <v>0</v>
      </c>
      <c r="BU224">
        <f t="shared" ca="1" si="1115"/>
        <v>0</v>
      </c>
      <c r="BV224">
        <f t="shared" ca="1" si="1116"/>
        <v>12.988128729971892</v>
      </c>
      <c r="BW224">
        <f t="shared" ca="1" si="1117"/>
        <v>2.16561989477198</v>
      </c>
      <c r="BX224">
        <f t="shared" ca="1" si="1118"/>
        <v>23.700231442263998</v>
      </c>
      <c r="BY224">
        <f t="shared" ca="1" si="1119"/>
        <v>0</v>
      </c>
      <c r="BZ224">
        <f t="shared" ca="1" si="1120"/>
        <v>0</v>
      </c>
      <c r="CA224">
        <f t="shared" ca="1" si="1121"/>
        <v>29.689381850270298</v>
      </c>
      <c r="CB224">
        <f t="shared" ca="1" si="1122"/>
        <v>2.9269433651165464</v>
      </c>
      <c r="CC224">
        <f t="shared" ca="1" si="1123"/>
        <v>0</v>
      </c>
      <c r="CD224">
        <f t="shared" ca="1" si="1124"/>
        <v>0</v>
      </c>
      <c r="CE224">
        <f t="shared" ca="1" si="1125"/>
        <v>2.16561989477198</v>
      </c>
      <c r="CF224">
        <f t="shared" ca="1" si="1126"/>
        <v>4.3312397895439601</v>
      </c>
      <c r="CG224">
        <f t="shared" ca="1" si="1127"/>
        <v>3.8781472273639266</v>
      </c>
      <c r="CH224">
        <f t="shared" ca="1" si="1128"/>
        <v>22.875005532197601</v>
      </c>
      <c r="CI224">
        <f t="shared" ca="1" si="1129"/>
        <v>16.113116553768734</v>
      </c>
      <c r="CJ224">
        <f t="shared" ca="1" si="1130"/>
        <v>4.2355262349845999</v>
      </c>
      <c r="CK224">
        <f t="shared" ca="1" si="1131"/>
        <v>0</v>
      </c>
      <c r="CL224">
        <f t="shared" ca="1" si="1132"/>
        <v>0</v>
      </c>
      <c r="CM224">
        <f t="shared" ca="1" si="1133"/>
        <v>27.64</v>
      </c>
      <c r="CN224">
        <f t="shared" ca="1" si="1134"/>
        <v>44.566721792016203</v>
      </c>
      <c r="CO224">
        <f t="shared" ca="1" si="1135"/>
        <v>2.9269433651165464</v>
      </c>
      <c r="CP224">
        <f t="shared" ca="1" si="1136"/>
        <v>0</v>
      </c>
      <c r="CQ224">
        <f t="shared" ca="1" si="1137"/>
        <v>23.976640125261998</v>
      </c>
      <c r="CR224">
        <f t="shared" ca="1" si="1138"/>
        <v>0</v>
      </c>
      <c r="CS224">
        <f t="shared" ca="1" si="1139"/>
        <v>0</v>
      </c>
      <c r="CT224">
        <f t="shared" ca="1" si="1140"/>
        <v>0</v>
      </c>
      <c r="CU224">
        <f t="shared" ca="1" si="1141"/>
        <v>0</v>
      </c>
      <c r="CV224">
        <f t="shared" ca="1" si="1142"/>
        <v>0</v>
      </c>
      <c r="CW224">
        <f t="shared" ca="1" si="1143"/>
        <v>0</v>
      </c>
      <c r="CX224">
        <f t="shared" ca="1" si="1144"/>
        <v>14.744675165622931</v>
      </c>
      <c r="CY224">
        <f t="shared" ca="1" si="1145"/>
        <v>85.438144998740199</v>
      </c>
      <c r="CZ224">
        <f t="shared" ca="1" si="1146"/>
        <v>0</v>
      </c>
      <c r="DA224">
        <f t="shared" ca="1" si="1147"/>
        <v>0</v>
      </c>
      <c r="DB224">
        <f t="shared" ca="1" si="1148"/>
        <v>0</v>
      </c>
      <c r="DC224">
        <f t="shared" ca="1" si="1149"/>
        <v>-3.4780059523809501</v>
      </c>
      <c r="DD224">
        <f t="shared" ca="1" si="1150"/>
        <v>-1.06466049382716</v>
      </c>
      <c r="DE224">
        <f t="shared" ca="1" si="1151"/>
        <v>-2.5926593600403067</v>
      </c>
      <c r="DF224">
        <f t="shared" ca="1" si="1152"/>
        <v>-3.8900231481481331</v>
      </c>
      <c r="DG224">
        <f t="shared" ca="1" si="1153"/>
        <v>-4.6627960443436605</v>
      </c>
      <c r="DH224">
        <f t="shared" ca="1" si="1154"/>
        <v>0</v>
      </c>
      <c r="DI224">
        <f t="shared" ca="1" si="1155"/>
        <v>0.42857142857142799</v>
      </c>
      <c r="DJ224">
        <f t="shared" ca="1" si="1156"/>
        <v>9</v>
      </c>
      <c r="DK224">
        <f t="shared" ca="1" si="1157"/>
        <v>3</v>
      </c>
      <c r="DL224">
        <f t="shared" ca="1" si="1158"/>
        <v>1</v>
      </c>
      <c r="DM224">
        <f t="shared" ca="1" si="1159"/>
        <v>0</v>
      </c>
      <c r="DN224">
        <f t="shared" ca="1" si="1160"/>
        <v>0</v>
      </c>
      <c r="DO224">
        <f t="shared" ca="1" si="1161"/>
        <v>0</v>
      </c>
      <c r="DP224">
        <f t="shared" ca="1" si="1162"/>
        <v>0.66666666666666663</v>
      </c>
      <c r="DQ224">
        <f t="shared" ca="1" si="1163"/>
        <v>0</v>
      </c>
      <c r="DR224">
        <f t="shared" ca="1" si="1164"/>
        <v>0.66666666666666663</v>
      </c>
      <c r="DS224">
        <f t="shared" ca="1" si="1165"/>
        <v>0</v>
      </c>
      <c r="DT224">
        <f t="shared" ca="1" si="1166"/>
        <v>1</v>
      </c>
      <c r="DU224">
        <f t="shared" ca="1" si="1167"/>
        <v>2.6666666666666665</v>
      </c>
      <c r="DV224">
        <f t="shared" ca="1" si="1168"/>
        <v>3</v>
      </c>
      <c r="DW224">
        <f t="shared" ca="1" si="1169"/>
        <v>0</v>
      </c>
      <c r="DX224">
        <f t="shared" ca="1" si="1170"/>
        <v>0</v>
      </c>
      <c r="DY224">
        <f t="shared" ca="1" si="1171"/>
        <v>0</v>
      </c>
      <c r="DZ224">
        <f t="shared" ca="1" si="1172"/>
        <v>0.66666666666666663</v>
      </c>
      <c r="EA224">
        <f t="shared" ca="1" si="1173"/>
        <v>-2.4780999999999902</v>
      </c>
      <c r="EB224">
        <f t="shared" ca="1" si="1174"/>
        <v>31.088099999999969</v>
      </c>
      <c r="EC224">
        <f t="shared" ca="1" si="1175"/>
        <v>0</v>
      </c>
      <c r="ED224">
        <f t="shared" ca="1" si="1176"/>
        <v>0</v>
      </c>
      <c r="EE224">
        <f t="shared" ca="1" si="1177"/>
        <v>0</v>
      </c>
      <c r="EF224">
        <f t="shared" ca="1" si="1178"/>
        <v>0</v>
      </c>
      <c r="EG224">
        <f t="shared" ca="1" si="1179"/>
        <v>0</v>
      </c>
      <c r="EH224">
        <f t="shared" ca="1" si="1180"/>
        <v>0</v>
      </c>
      <c r="EI224">
        <f t="shared" ca="1" si="1181"/>
        <v>0</v>
      </c>
      <c r="EJ224">
        <f t="shared" ca="1" si="1182"/>
        <v>0</v>
      </c>
      <c r="EK224">
        <f t="shared" ca="1" si="1183"/>
        <v>0</v>
      </c>
      <c r="EL224">
        <f t="shared" ca="1" si="1184"/>
        <v>0</v>
      </c>
      <c r="EM224">
        <f t="shared" ca="1" si="1185"/>
        <v>0</v>
      </c>
      <c r="EN224">
        <f t="shared" ca="1" si="1186"/>
        <v>0</v>
      </c>
      <c r="EO224">
        <f t="shared" ca="1" si="1187"/>
        <v>0</v>
      </c>
      <c r="EP224">
        <f t="shared" ca="1" si="1188"/>
        <v>0</v>
      </c>
      <c r="EQ224">
        <f t="shared" ca="1" si="1189"/>
        <v>0</v>
      </c>
      <c r="ER224">
        <f t="shared" ca="1" si="1190"/>
        <v>0</v>
      </c>
      <c r="ES224">
        <f t="shared" ca="1" si="1191"/>
        <v>0</v>
      </c>
      <c r="ET224">
        <f t="shared" ca="1" si="1192"/>
        <v>0</v>
      </c>
      <c r="EU224">
        <f t="shared" ca="1" si="1193"/>
        <v>0</v>
      </c>
      <c r="EV224">
        <f t="shared" ca="1" si="1194"/>
        <v>0</v>
      </c>
      <c r="EW224">
        <f t="shared" ca="1" si="1195"/>
        <v>0</v>
      </c>
      <c r="EX224">
        <f t="shared" ca="1" si="1196"/>
        <v>0</v>
      </c>
      <c r="EY224">
        <f t="shared" ca="1" si="1197"/>
        <v>0</v>
      </c>
      <c r="EZ224">
        <f t="shared" ca="1" si="1198"/>
        <v>0</v>
      </c>
      <c r="FA224">
        <f t="shared" ca="1" si="1199"/>
        <v>0</v>
      </c>
      <c r="FB224">
        <f t="shared" ca="1" si="1200"/>
        <v>0</v>
      </c>
      <c r="FC224">
        <f t="shared" ca="1" si="1201"/>
        <v>0</v>
      </c>
      <c r="FD224">
        <f t="shared" ca="1" si="1202"/>
        <v>0</v>
      </c>
      <c r="FE224">
        <f t="shared" ca="1" si="1203"/>
        <v>0</v>
      </c>
      <c r="FF224">
        <f t="shared" ca="1" si="1204"/>
        <v>0</v>
      </c>
      <c r="FG224">
        <f t="shared" ca="1" si="1205"/>
        <v>0</v>
      </c>
      <c r="FH224">
        <f t="shared" ca="1" si="1206"/>
        <v>0</v>
      </c>
      <c r="FI224">
        <f t="shared" ca="1" si="1207"/>
        <v>0</v>
      </c>
      <c r="FJ224">
        <f t="shared" ca="1" si="1208"/>
        <v>0</v>
      </c>
      <c r="FK224">
        <f t="shared" ca="1" si="1209"/>
        <v>0.66666666666666663</v>
      </c>
      <c r="FL224">
        <f t="shared" ca="1" si="1210"/>
        <v>0</v>
      </c>
      <c r="FM224">
        <f t="shared" ca="1" si="1211"/>
        <v>0</v>
      </c>
      <c r="FN224">
        <f t="shared" ca="1" si="1212"/>
        <v>0</v>
      </c>
      <c r="FO224">
        <f t="shared" ca="1" si="1213"/>
        <v>0</v>
      </c>
      <c r="FP224">
        <f t="shared" ca="1" si="1214"/>
        <v>0</v>
      </c>
      <c r="FQ224">
        <f t="shared" ca="1" si="1215"/>
        <v>0</v>
      </c>
      <c r="FR224">
        <f t="shared" ca="1" si="1216"/>
        <v>0</v>
      </c>
      <c r="FS224">
        <f t="shared" ca="1" si="1217"/>
        <v>0</v>
      </c>
      <c r="FT224">
        <f t="shared" ca="1" si="1218"/>
        <v>0</v>
      </c>
      <c r="FU224">
        <f t="shared" ca="1" si="1219"/>
        <v>1.6666666666666667</v>
      </c>
      <c r="FV224">
        <f t="shared" ca="1" si="1220"/>
        <v>0</v>
      </c>
      <c r="FW224">
        <f t="shared" ca="1" si="1221"/>
        <v>0</v>
      </c>
      <c r="FX224">
        <f t="shared" ca="1" si="1222"/>
        <v>0</v>
      </c>
      <c r="FY224">
        <f t="shared" ca="1" si="1223"/>
        <v>0</v>
      </c>
      <c r="FZ224">
        <f t="shared" ca="1" si="1224"/>
        <v>0</v>
      </c>
      <c r="GA224">
        <f t="shared" ca="1" si="1225"/>
        <v>0</v>
      </c>
      <c r="GB224">
        <f t="shared" ca="1" si="1226"/>
        <v>0</v>
      </c>
      <c r="GC224">
        <f t="shared" ca="1" si="1227"/>
        <v>0</v>
      </c>
      <c r="GD224">
        <f t="shared" ca="1" si="1228"/>
        <v>0</v>
      </c>
      <c r="GE224">
        <f t="shared" ca="1" si="1229"/>
        <v>0</v>
      </c>
      <c r="GF224">
        <f t="shared" ca="1" si="1230"/>
        <v>0</v>
      </c>
      <c r="GG224">
        <f t="shared" ca="1" si="1231"/>
        <v>0</v>
      </c>
      <c r="GH224">
        <f t="shared" ca="1" si="1232"/>
        <v>0</v>
      </c>
      <c r="GI224">
        <f t="shared" ca="1" si="1233"/>
        <v>0</v>
      </c>
      <c r="GJ224">
        <f t="shared" ca="1" si="1234"/>
        <v>0</v>
      </c>
      <c r="GK224">
        <f t="shared" ca="1" si="1235"/>
        <v>0</v>
      </c>
      <c r="GL224">
        <f t="shared" ca="1" si="1236"/>
        <v>0</v>
      </c>
      <c r="GM224">
        <f t="shared" ca="1" si="1237"/>
        <v>0</v>
      </c>
      <c r="GN224">
        <f t="shared" ca="1" si="1238"/>
        <v>0</v>
      </c>
      <c r="GO224">
        <f t="shared" ca="1" si="1239"/>
        <v>0</v>
      </c>
      <c r="GP224">
        <f t="shared" ca="1" si="1240"/>
        <v>0</v>
      </c>
      <c r="GQ224">
        <f t="shared" ca="1" si="1241"/>
        <v>0</v>
      </c>
      <c r="GR224">
        <f t="shared" ca="1" si="1242"/>
        <v>0</v>
      </c>
      <c r="GS224">
        <f t="shared" ca="1" si="1243"/>
        <v>0</v>
      </c>
      <c r="GT224">
        <f t="shared" ca="1" si="1244"/>
        <v>0</v>
      </c>
      <c r="GU224">
        <f t="shared" ca="1" si="1245"/>
        <v>0</v>
      </c>
      <c r="GV224">
        <f t="shared" ca="1" si="1246"/>
        <v>0</v>
      </c>
      <c r="GW224">
        <f t="shared" ca="1" si="1247"/>
        <v>0</v>
      </c>
      <c r="GX224">
        <f t="shared" ca="1" si="1248"/>
        <v>0</v>
      </c>
      <c r="GY224">
        <f t="shared" ca="1" si="1249"/>
        <v>1</v>
      </c>
      <c r="GZ224">
        <f t="shared" ca="1" si="1250"/>
        <v>0</v>
      </c>
      <c r="HA224">
        <f t="shared" ca="1" si="1251"/>
        <v>0</v>
      </c>
      <c r="HB224">
        <f t="shared" ca="1" si="1252"/>
        <v>0</v>
      </c>
      <c r="HC224">
        <f t="shared" ca="1" si="1253"/>
        <v>0</v>
      </c>
      <c r="HD224">
        <f t="shared" ca="1" si="1254"/>
        <v>0</v>
      </c>
      <c r="HE224">
        <f t="shared" ca="1" si="1255"/>
        <v>0</v>
      </c>
      <c r="HF224">
        <f t="shared" ca="1" si="1256"/>
        <v>0</v>
      </c>
      <c r="HG224">
        <f t="shared" ca="1" si="1257"/>
        <v>0</v>
      </c>
      <c r="HH224">
        <f t="shared" ca="1" si="1258"/>
        <v>0</v>
      </c>
      <c r="HI224">
        <f t="shared" ca="1" si="1259"/>
        <v>0</v>
      </c>
    </row>
    <row r="225" spans="2:217" x14ac:dyDescent="0.2">
      <c r="B225" s="2">
        <v>45780</v>
      </c>
      <c r="C225">
        <v>1</v>
      </c>
      <c r="D225">
        <v>2</v>
      </c>
      <c r="E225">
        <v>5</v>
      </c>
      <c r="F225">
        <v>13</v>
      </c>
      <c r="G225" s="5">
        <v>1450</v>
      </c>
      <c r="H225">
        <f t="shared" ca="1" si="1260"/>
        <v>6.333333333333333</v>
      </c>
      <c r="I225">
        <f t="shared" ca="1" si="1261"/>
        <v>10.666666666666666</v>
      </c>
      <c r="J225">
        <f t="shared" ca="1" si="1052"/>
        <v>11.403174288233778</v>
      </c>
      <c r="K225">
        <f t="shared" ca="1" si="1053"/>
        <v>-3.4443904320987602</v>
      </c>
      <c r="L225">
        <f t="shared" ca="1" si="1054"/>
        <v>11.403174288233778</v>
      </c>
      <c r="M225">
        <f t="shared" ca="1" si="1055"/>
        <v>0</v>
      </c>
      <c r="N225">
        <f t="shared" ca="1" si="1056"/>
        <v>0.4912117109813367</v>
      </c>
      <c r="O225">
        <f t="shared" ca="1" si="1057"/>
        <v>240.398</v>
      </c>
      <c r="P225">
        <f t="shared" ca="1" si="1058"/>
        <v>229.64599999999936</v>
      </c>
      <c r="Q225">
        <f t="shared" ca="1" si="1059"/>
        <v>240.32328282133332</v>
      </c>
      <c r="R225">
        <f t="shared" ca="1" si="1060"/>
        <v>52.666666666666664</v>
      </c>
      <c r="S225">
        <f t="shared" ca="1" si="1061"/>
        <v>0</v>
      </c>
      <c r="T225">
        <f t="shared" ca="1" si="1062"/>
        <v>0.34419901216514104</v>
      </c>
      <c r="U225">
        <f t="shared" ca="1" si="1063"/>
        <v>-1</v>
      </c>
      <c r="V225">
        <f t="shared" ca="1" si="1064"/>
        <v>1</v>
      </c>
      <c r="W225">
        <f t="shared" ca="1" si="1065"/>
        <v>0.34419901216514104</v>
      </c>
      <c r="X225">
        <f t="shared" ca="1" si="1066"/>
        <v>1.8190476190476168</v>
      </c>
      <c r="Y225">
        <f t="shared" ca="1" si="1067"/>
        <v>2.6380952380952367</v>
      </c>
      <c r="Z225">
        <f t="shared" ca="1" si="1068"/>
        <v>3.2952380952380929</v>
      </c>
      <c r="AA225">
        <f t="shared" ca="1" si="1069"/>
        <v>6.8493585046995316</v>
      </c>
      <c r="AB225">
        <f t="shared" ca="1" si="1070"/>
        <v>-0.22553811559085502</v>
      </c>
      <c r="AC225">
        <f t="shared" ca="1" si="1071"/>
        <v>-0.26523167569226408</v>
      </c>
      <c r="AD225">
        <f t="shared" ca="1" si="1072"/>
        <v>-2.5241487415413197</v>
      </c>
      <c r="AE225">
        <f t="shared" ca="1" si="1073"/>
        <v>-0.25724974475502366</v>
      </c>
      <c r="AF225">
        <f t="shared" ca="1" si="1074"/>
        <v>-3.303956852526607</v>
      </c>
      <c r="AG225">
        <f t="shared" ca="1" si="1075"/>
        <v>4.3671115194608359E-6</v>
      </c>
      <c r="AH225">
        <f t="shared" ca="1" si="1076"/>
        <v>-1.8949895704700233</v>
      </c>
      <c r="AI225">
        <f t="shared" ca="1" si="1077"/>
        <v>2.1599990316004469E-6</v>
      </c>
      <c r="AJ225">
        <f t="shared" ca="1" si="1078"/>
        <v>423.72509908185566</v>
      </c>
      <c r="AK225">
        <f t="shared" ca="1" si="1079"/>
        <v>15.309401076758467</v>
      </c>
      <c r="AL225">
        <f t="shared" ca="1" si="1080"/>
        <v>14.910487717181965</v>
      </c>
      <c r="AM225">
        <f t="shared" ca="1" si="1081"/>
        <v>6.4013193416916536</v>
      </c>
      <c r="AN225">
        <f t="shared" ca="1" si="1082"/>
        <v>8.033617653695293</v>
      </c>
      <c r="AO225">
        <f t="shared" ca="1" si="1083"/>
        <v>7.0245690752529235</v>
      </c>
      <c r="AP225">
        <f t="shared" ca="1" si="1084"/>
        <v>1.8495949554197166</v>
      </c>
      <c r="AQ225">
        <f t="shared" ca="1" si="1085"/>
        <v>1.0294582232113962</v>
      </c>
      <c r="AR225">
        <f t="shared" ca="1" si="1086"/>
        <v>1.0294582232113962</v>
      </c>
      <c r="AS225">
        <f t="shared" ca="1" si="1087"/>
        <v>0.5311635778973619</v>
      </c>
      <c r="AT225">
        <f t="shared" ca="1" si="1088"/>
        <v>0.5311635778973619</v>
      </c>
      <c r="AU225">
        <f t="shared" ca="1" si="1089"/>
        <v>0.27091364199073176</v>
      </c>
      <c r="AV225">
        <f t="shared" ca="1" si="1090"/>
        <v>0.27091364199073176</v>
      </c>
      <c r="AW225">
        <f t="shared" ca="1" si="1091"/>
        <v>0.12333333333333331</v>
      </c>
      <c r="AX225">
        <f t="shared" ca="1" si="1092"/>
        <v>4341.2968504660103</v>
      </c>
      <c r="AY225">
        <f t="shared" ca="1" si="1093"/>
        <v>1.906629130657578</v>
      </c>
      <c r="AZ225">
        <f t="shared" ca="1" si="1094"/>
        <v>6.3650645528476462</v>
      </c>
      <c r="BA225">
        <f t="shared" ca="1" si="1095"/>
        <v>5.3467986826695331</v>
      </c>
      <c r="BB225">
        <f t="shared" ca="1" si="1096"/>
        <v>87.018465265170107</v>
      </c>
      <c r="BC225">
        <f t="shared" ca="1" si="1097"/>
        <v>29.689381850270298</v>
      </c>
      <c r="BD225">
        <f t="shared" ca="1" si="1098"/>
        <v>3.8781472273639266</v>
      </c>
      <c r="BE225">
        <f t="shared" ca="1" si="1099"/>
        <v>0</v>
      </c>
      <c r="BF225">
        <f t="shared" ca="1" si="1100"/>
        <v>0</v>
      </c>
      <c r="BG225">
        <f t="shared" ca="1" si="1101"/>
        <v>0</v>
      </c>
      <c r="BH225">
        <f t="shared" ca="1" si="1102"/>
        <v>4.2355262349845999</v>
      </c>
      <c r="BI225">
        <f t="shared" ca="1" si="1103"/>
        <v>0</v>
      </c>
      <c r="BJ225">
        <f t="shared" ca="1" si="1104"/>
        <v>2.9269433651165464</v>
      </c>
      <c r="BK225">
        <f t="shared" ca="1" si="1105"/>
        <v>0</v>
      </c>
      <c r="BL225">
        <f t="shared" ca="1" si="1106"/>
        <v>0</v>
      </c>
      <c r="BM225">
        <f t="shared" ca="1" si="1107"/>
        <v>12.464830616425999</v>
      </c>
      <c r="BN225">
        <f t="shared" ca="1" si="1108"/>
        <v>12.305174877770568</v>
      </c>
      <c r="BO225">
        <f t="shared" ca="1" si="1109"/>
        <v>7.8212433296419599</v>
      </c>
      <c r="BP225">
        <f t="shared" ca="1" si="1110"/>
        <v>12.893732946443594</v>
      </c>
      <c r="BQ225">
        <f t="shared" ca="1" si="1111"/>
        <v>47.361000381009866</v>
      </c>
      <c r="BR225">
        <f t="shared" ca="1" si="1112"/>
        <v>0</v>
      </c>
      <c r="BS225">
        <f t="shared" ca="1" si="1113"/>
        <v>0</v>
      </c>
      <c r="BT225">
        <f t="shared" ca="1" si="1114"/>
        <v>0</v>
      </c>
      <c r="BU225">
        <f t="shared" ca="1" si="1115"/>
        <v>0</v>
      </c>
      <c r="BV225">
        <f t="shared" ca="1" si="1116"/>
        <v>12.988128729971892</v>
      </c>
      <c r="BW225">
        <f t="shared" ca="1" si="1117"/>
        <v>2.16561989477198</v>
      </c>
      <c r="BX225">
        <f t="shared" ca="1" si="1118"/>
        <v>23.700231442263998</v>
      </c>
      <c r="BY225">
        <f t="shared" ca="1" si="1119"/>
        <v>0</v>
      </c>
      <c r="BZ225">
        <f t="shared" ca="1" si="1120"/>
        <v>0</v>
      </c>
      <c r="CA225">
        <f t="shared" ca="1" si="1121"/>
        <v>29.689381850270298</v>
      </c>
      <c r="CB225">
        <f t="shared" ca="1" si="1122"/>
        <v>2.9269433651165464</v>
      </c>
      <c r="CC225">
        <f t="shared" ca="1" si="1123"/>
        <v>0</v>
      </c>
      <c r="CD225">
        <f t="shared" ca="1" si="1124"/>
        <v>0</v>
      </c>
      <c r="CE225">
        <f t="shared" ca="1" si="1125"/>
        <v>2.16561989477198</v>
      </c>
      <c r="CF225">
        <f t="shared" ca="1" si="1126"/>
        <v>4.3312397895439601</v>
      </c>
      <c r="CG225">
        <f t="shared" ca="1" si="1127"/>
        <v>3.8781472273639266</v>
      </c>
      <c r="CH225">
        <f t="shared" ca="1" si="1128"/>
        <v>22.875005532197601</v>
      </c>
      <c r="CI225">
        <f t="shared" ca="1" si="1129"/>
        <v>16.113116553768734</v>
      </c>
      <c r="CJ225">
        <f t="shared" ca="1" si="1130"/>
        <v>4.2355262349845999</v>
      </c>
      <c r="CK225">
        <f t="shared" ca="1" si="1131"/>
        <v>0</v>
      </c>
      <c r="CL225">
        <f t="shared" ca="1" si="1132"/>
        <v>0</v>
      </c>
      <c r="CM225">
        <f t="shared" ca="1" si="1133"/>
        <v>27.64</v>
      </c>
      <c r="CN225">
        <f t="shared" ca="1" si="1134"/>
        <v>44.566721792016203</v>
      </c>
      <c r="CO225">
        <f t="shared" ca="1" si="1135"/>
        <v>2.9269433651165464</v>
      </c>
      <c r="CP225">
        <f t="shared" ca="1" si="1136"/>
        <v>0</v>
      </c>
      <c r="CQ225">
        <f t="shared" ca="1" si="1137"/>
        <v>23.976640125261998</v>
      </c>
      <c r="CR225">
        <f t="shared" ca="1" si="1138"/>
        <v>0</v>
      </c>
      <c r="CS225">
        <f t="shared" ca="1" si="1139"/>
        <v>0</v>
      </c>
      <c r="CT225">
        <f t="shared" ca="1" si="1140"/>
        <v>0</v>
      </c>
      <c r="CU225">
        <f t="shared" ca="1" si="1141"/>
        <v>0</v>
      </c>
      <c r="CV225">
        <f t="shared" ca="1" si="1142"/>
        <v>0</v>
      </c>
      <c r="CW225">
        <f t="shared" ca="1" si="1143"/>
        <v>0</v>
      </c>
      <c r="CX225">
        <f t="shared" ca="1" si="1144"/>
        <v>14.744675165622931</v>
      </c>
      <c r="CY225">
        <f t="shared" ca="1" si="1145"/>
        <v>85.368700554295742</v>
      </c>
      <c r="CZ225">
        <f t="shared" ca="1" si="1146"/>
        <v>0</v>
      </c>
      <c r="DA225">
        <f t="shared" ca="1" si="1147"/>
        <v>0</v>
      </c>
      <c r="DB225">
        <f t="shared" ca="1" si="1148"/>
        <v>0</v>
      </c>
      <c r="DC225">
        <f t="shared" ca="1" si="1149"/>
        <v>-3.3563392857142831</v>
      </c>
      <c r="DD225">
        <f t="shared" ca="1" si="1150"/>
        <v>-1.0072067901234534</v>
      </c>
      <c r="DE225">
        <f t="shared" ca="1" si="1151"/>
        <v>-2.7473352859662334</v>
      </c>
      <c r="DF225">
        <f t="shared" ca="1" si="1152"/>
        <v>-3.8900231481481331</v>
      </c>
      <c r="DG225">
        <f t="shared" ca="1" si="1153"/>
        <v>-4.6177960443436596</v>
      </c>
      <c r="DH225">
        <f t="shared" ca="1" si="1154"/>
        <v>0</v>
      </c>
      <c r="DI225">
        <f t="shared" ca="1" si="1155"/>
        <v>0.42857142857142799</v>
      </c>
      <c r="DJ225">
        <f t="shared" ca="1" si="1156"/>
        <v>9</v>
      </c>
      <c r="DK225">
        <f t="shared" ca="1" si="1157"/>
        <v>3</v>
      </c>
      <c r="DL225">
        <f t="shared" ca="1" si="1158"/>
        <v>1</v>
      </c>
      <c r="DM225">
        <f t="shared" ca="1" si="1159"/>
        <v>0</v>
      </c>
      <c r="DN225">
        <f t="shared" ca="1" si="1160"/>
        <v>0</v>
      </c>
      <c r="DO225">
        <f t="shared" ca="1" si="1161"/>
        <v>0</v>
      </c>
      <c r="DP225">
        <f t="shared" ca="1" si="1162"/>
        <v>0.66666666666666663</v>
      </c>
      <c r="DQ225">
        <f t="shared" ca="1" si="1163"/>
        <v>0</v>
      </c>
      <c r="DR225">
        <f t="shared" ca="1" si="1164"/>
        <v>0.66666666666666663</v>
      </c>
      <c r="DS225">
        <f t="shared" ca="1" si="1165"/>
        <v>0</v>
      </c>
      <c r="DT225">
        <f t="shared" ca="1" si="1166"/>
        <v>1</v>
      </c>
      <c r="DU225">
        <f t="shared" ca="1" si="1167"/>
        <v>2.6666666666666665</v>
      </c>
      <c r="DV225">
        <f t="shared" ca="1" si="1168"/>
        <v>3</v>
      </c>
      <c r="DW225">
        <f t="shared" ca="1" si="1169"/>
        <v>0</v>
      </c>
      <c r="DX225">
        <f t="shared" ca="1" si="1170"/>
        <v>0</v>
      </c>
      <c r="DY225">
        <f t="shared" ca="1" si="1171"/>
        <v>0</v>
      </c>
      <c r="DZ225">
        <f t="shared" ca="1" si="1172"/>
        <v>0.66666666666666663</v>
      </c>
      <c r="EA225">
        <f t="shared" ca="1" si="1173"/>
        <v>-2.4780999999999902</v>
      </c>
      <c r="EB225">
        <f t="shared" ca="1" si="1174"/>
        <v>31.088099999999969</v>
      </c>
      <c r="EC225">
        <f t="shared" ca="1" si="1175"/>
        <v>0</v>
      </c>
      <c r="ED225">
        <f t="shared" ca="1" si="1176"/>
        <v>0</v>
      </c>
      <c r="EE225">
        <f t="shared" ca="1" si="1177"/>
        <v>0</v>
      </c>
      <c r="EF225">
        <f t="shared" ca="1" si="1178"/>
        <v>0</v>
      </c>
      <c r="EG225">
        <f t="shared" ca="1" si="1179"/>
        <v>0</v>
      </c>
      <c r="EH225">
        <f t="shared" ca="1" si="1180"/>
        <v>0</v>
      </c>
      <c r="EI225">
        <f t="shared" ca="1" si="1181"/>
        <v>0</v>
      </c>
      <c r="EJ225">
        <f t="shared" ca="1" si="1182"/>
        <v>0</v>
      </c>
      <c r="EK225">
        <f t="shared" ca="1" si="1183"/>
        <v>0</v>
      </c>
      <c r="EL225">
        <f t="shared" ca="1" si="1184"/>
        <v>0</v>
      </c>
      <c r="EM225">
        <f t="shared" ca="1" si="1185"/>
        <v>0</v>
      </c>
      <c r="EN225">
        <f t="shared" ca="1" si="1186"/>
        <v>0</v>
      </c>
      <c r="EO225">
        <f t="shared" ca="1" si="1187"/>
        <v>0</v>
      </c>
      <c r="EP225">
        <f t="shared" ca="1" si="1188"/>
        <v>0</v>
      </c>
      <c r="EQ225">
        <f t="shared" ca="1" si="1189"/>
        <v>0</v>
      </c>
      <c r="ER225">
        <f t="shared" ca="1" si="1190"/>
        <v>0</v>
      </c>
      <c r="ES225">
        <f t="shared" ca="1" si="1191"/>
        <v>0</v>
      </c>
      <c r="ET225">
        <f t="shared" ca="1" si="1192"/>
        <v>0</v>
      </c>
      <c r="EU225">
        <f t="shared" ca="1" si="1193"/>
        <v>0</v>
      </c>
      <c r="EV225">
        <f t="shared" ca="1" si="1194"/>
        <v>0</v>
      </c>
      <c r="EW225">
        <f t="shared" ca="1" si="1195"/>
        <v>0</v>
      </c>
      <c r="EX225">
        <f t="shared" ca="1" si="1196"/>
        <v>0</v>
      </c>
      <c r="EY225">
        <f t="shared" ca="1" si="1197"/>
        <v>0</v>
      </c>
      <c r="EZ225">
        <f t="shared" ca="1" si="1198"/>
        <v>0</v>
      </c>
      <c r="FA225">
        <f t="shared" ca="1" si="1199"/>
        <v>0</v>
      </c>
      <c r="FB225">
        <f t="shared" ca="1" si="1200"/>
        <v>0</v>
      </c>
      <c r="FC225">
        <f t="shared" ca="1" si="1201"/>
        <v>0</v>
      </c>
      <c r="FD225">
        <f t="shared" ca="1" si="1202"/>
        <v>0</v>
      </c>
      <c r="FE225">
        <f t="shared" ca="1" si="1203"/>
        <v>0</v>
      </c>
      <c r="FF225">
        <f t="shared" ca="1" si="1204"/>
        <v>0</v>
      </c>
      <c r="FG225">
        <f t="shared" ca="1" si="1205"/>
        <v>0</v>
      </c>
      <c r="FH225">
        <f t="shared" ca="1" si="1206"/>
        <v>0</v>
      </c>
      <c r="FI225">
        <f t="shared" ca="1" si="1207"/>
        <v>0</v>
      </c>
      <c r="FJ225">
        <f t="shared" ca="1" si="1208"/>
        <v>0</v>
      </c>
      <c r="FK225">
        <f t="shared" ca="1" si="1209"/>
        <v>0.66666666666666663</v>
      </c>
      <c r="FL225">
        <f t="shared" ca="1" si="1210"/>
        <v>0</v>
      </c>
      <c r="FM225">
        <f t="shared" ca="1" si="1211"/>
        <v>0</v>
      </c>
      <c r="FN225">
        <f t="shared" ca="1" si="1212"/>
        <v>0</v>
      </c>
      <c r="FO225">
        <f t="shared" ca="1" si="1213"/>
        <v>0</v>
      </c>
      <c r="FP225">
        <f t="shared" ca="1" si="1214"/>
        <v>0</v>
      </c>
      <c r="FQ225">
        <f t="shared" ca="1" si="1215"/>
        <v>0</v>
      </c>
      <c r="FR225">
        <f t="shared" ca="1" si="1216"/>
        <v>0</v>
      </c>
      <c r="FS225">
        <f t="shared" ca="1" si="1217"/>
        <v>0</v>
      </c>
      <c r="FT225">
        <f t="shared" ca="1" si="1218"/>
        <v>0</v>
      </c>
      <c r="FU225">
        <f t="shared" ca="1" si="1219"/>
        <v>1.6666666666666667</v>
      </c>
      <c r="FV225">
        <f t="shared" ca="1" si="1220"/>
        <v>0</v>
      </c>
      <c r="FW225">
        <f t="shared" ca="1" si="1221"/>
        <v>0</v>
      </c>
      <c r="FX225">
        <f t="shared" ca="1" si="1222"/>
        <v>0</v>
      </c>
      <c r="FY225">
        <f t="shared" ca="1" si="1223"/>
        <v>0</v>
      </c>
      <c r="FZ225">
        <f t="shared" ca="1" si="1224"/>
        <v>0</v>
      </c>
      <c r="GA225">
        <f t="shared" ca="1" si="1225"/>
        <v>0</v>
      </c>
      <c r="GB225">
        <f t="shared" ca="1" si="1226"/>
        <v>0</v>
      </c>
      <c r="GC225">
        <f t="shared" ca="1" si="1227"/>
        <v>0</v>
      </c>
      <c r="GD225">
        <f t="shared" ca="1" si="1228"/>
        <v>0</v>
      </c>
      <c r="GE225">
        <f t="shared" ca="1" si="1229"/>
        <v>0</v>
      </c>
      <c r="GF225">
        <f t="shared" ca="1" si="1230"/>
        <v>0</v>
      </c>
      <c r="GG225">
        <f t="shared" ca="1" si="1231"/>
        <v>0</v>
      </c>
      <c r="GH225">
        <f t="shared" ca="1" si="1232"/>
        <v>0</v>
      </c>
      <c r="GI225">
        <f t="shared" ca="1" si="1233"/>
        <v>0</v>
      </c>
      <c r="GJ225">
        <f t="shared" ca="1" si="1234"/>
        <v>0</v>
      </c>
      <c r="GK225">
        <f t="shared" ca="1" si="1235"/>
        <v>0</v>
      </c>
      <c r="GL225">
        <f t="shared" ca="1" si="1236"/>
        <v>0</v>
      </c>
      <c r="GM225">
        <f t="shared" ca="1" si="1237"/>
        <v>0</v>
      </c>
      <c r="GN225">
        <f t="shared" ca="1" si="1238"/>
        <v>0</v>
      </c>
      <c r="GO225">
        <f t="shared" ca="1" si="1239"/>
        <v>0</v>
      </c>
      <c r="GP225">
        <f t="shared" ca="1" si="1240"/>
        <v>0</v>
      </c>
      <c r="GQ225">
        <f t="shared" ca="1" si="1241"/>
        <v>0</v>
      </c>
      <c r="GR225">
        <f t="shared" ca="1" si="1242"/>
        <v>0</v>
      </c>
      <c r="GS225">
        <f t="shared" ca="1" si="1243"/>
        <v>0</v>
      </c>
      <c r="GT225">
        <f t="shared" ca="1" si="1244"/>
        <v>0</v>
      </c>
      <c r="GU225">
        <f t="shared" ca="1" si="1245"/>
        <v>0</v>
      </c>
      <c r="GV225">
        <f t="shared" ca="1" si="1246"/>
        <v>0</v>
      </c>
      <c r="GW225">
        <f t="shared" ca="1" si="1247"/>
        <v>0</v>
      </c>
      <c r="GX225">
        <f t="shared" ca="1" si="1248"/>
        <v>0</v>
      </c>
      <c r="GY225">
        <f t="shared" ca="1" si="1249"/>
        <v>1</v>
      </c>
      <c r="GZ225">
        <f t="shared" ca="1" si="1250"/>
        <v>0</v>
      </c>
      <c r="HA225">
        <f t="shared" ca="1" si="1251"/>
        <v>0</v>
      </c>
      <c r="HB225">
        <f t="shared" ca="1" si="1252"/>
        <v>0</v>
      </c>
      <c r="HC225">
        <f t="shared" ca="1" si="1253"/>
        <v>0</v>
      </c>
      <c r="HD225">
        <f t="shared" ca="1" si="1254"/>
        <v>0</v>
      </c>
      <c r="HE225">
        <f t="shared" ca="1" si="1255"/>
        <v>0</v>
      </c>
      <c r="HF225">
        <f t="shared" ca="1" si="1256"/>
        <v>0</v>
      </c>
      <c r="HG225">
        <f t="shared" ca="1" si="1257"/>
        <v>0</v>
      </c>
      <c r="HH225">
        <f t="shared" ca="1" si="1258"/>
        <v>0</v>
      </c>
      <c r="HI225">
        <f t="shared" ca="1" si="1259"/>
        <v>0</v>
      </c>
    </row>
    <row r="226" spans="2:217" x14ac:dyDescent="0.2">
      <c r="B226" s="2">
        <v>45780</v>
      </c>
      <c r="C226">
        <v>1</v>
      </c>
      <c r="D226">
        <v>2</v>
      </c>
      <c r="E226">
        <v>5</v>
      </c>
      <c r="F226">
        <v>14</v>
      </c>
      <c r="G226" s="5">
        <v>1462</v>
      </c>
      <c r="H226">
        <f t="shared" ca="1" si="1260"/>
        <v>6.333333333333333</v>
      </c>
      <c r="I226">
        <f t="shared" ca="1" si="1261"/>
        <v>10.666666666666666</v>
      </c>
      <c r="J226">
        <f t="shared" ca="1" si="1052"/>
        <v>11.282506298815777</v>
      </c>
      <c r="K226">
        <f t="shared" ca="1" si="1053"/>
        <v>-3.4199459876543199</v>
      </c>
      <c r="L226">
        <f t="shared" ca="1" si="1054"/>
        <v>11.282506298815777</v>
      </c>
      <c r="M226">
        <f t="shared" ca="1" si="1055"/>
        <v>0</v>
      </c>
      <c r="N226">
        <f t="shared" ca="1" si="1056"/>
        <v>0.4912117109813367</v>
      </c>
      <c r="O226">
        <f t="shared" ca="1" si="1057"/>
        <v>240.398</v>
      </c>
      <c r="P226">
        <f t="shared" ca="1" si="1058"/>
        <v>229.64599999999936</v>
      </c>
      <c r="Q226">
        <f t="shared" ca="1" si="1059"/>
        <v>240.32328282133332</v>
      </c>
      <c r="R226">
        <f t="shared" ca="1" si="1060"/>
        <v>52.666666666666664</v>
      </c>
      <c r="S226">
        <f t="shared" ca="1" si="1061"/>
        <v>0</v>
      </c>
      <c r="T226">
        <f t="shared" ca="1" si="1062"/>
        <v>0.34419900534034031</v>
      </c>
      <c r="U226">
        <f t="shared" ca="1" si="1063"/>
        <v>-1</v>
      </c>
      <c r="V226">
        <f t="shared" ca="1" si="1064"/>
        <v>1</v>
      </c>
      <c r="W226">
        <f t="shared" ca="1" si="1065"/>
        <v>0.34419900534034031</v>
      </c>
      <c r="X226">
        <f t="shared" ca="1" si="1066"/>
        <v>1.6857142857142833</v>
      </c>
      <c r="Y226">
        <f t="shared" ca="1" si="1067"/>
        <v>2.3714285714285701</v>
      </c>
      <c r="Z226">
        <f t="shared" ca="1" si="1068"/>
        <v>2.8952380952380934</v>
      </c>
      <c r="AA226">
        <f t="shared" ca="1" si="1069"/>
        <v>6.8518214861317324</v>
      </c>
      <c r="AB226">
        <f t="shared" ca="1" si="1070"/>
        <v>-0.22553775368447435</v>
      </c>
      <c r="AC226">
        <f t="shared" ca="1" si="1071"/>
        <v>-0.26523167569226413</v>
      </c>
      <c r="AD226">
        <f t="shared" ca="1" si="1072"/>
        <v>-2.5249041074247196</v>
      </c>
      <c r="AE226">
        <f t="shared" ca="1" si="1073"/>
        <v>-0.25724974475502371</v>
      </c>
      <c r="AF226">
        <f t="shared" ca="1" si="1074"/>
        <v>-3.3039506131499201</v>
      </c>
      <c r="AG226">
        <f t="shared" ca="1" si="1075"/>
        <v>4.3671258112314829E-6</v>
      </c>
      <c r="AH226">
        <f t="shared" ca="1" si="1076"/>
        <v>-1.8949895218110699</v>
      </c>
      <c r="AI226">
        <f t="shared" ca="1" si="1077"/>
        <v>2.1599990316004469E-6</v>
      </c>
      <c r="AJ226">
        <f t="shared" ca="1" si="1078"/>
        <v>423.72509908185566</v>
      </c>
      <c r="AK226">
        <f t="shared" ca="1" si="1079"/>
        <v>15.309401076758467</v>
      </c>
      <c r="AL226">
        <f t="shared" ca="1" si="1080"/>
        <v>14.910487717181965</v>
      </c>
      <c r="AM226">
        <f t="shared" ca="1" si="1081"/>
        <v>6.4013193416916536</v>
      </c>
      <c r="AN226">
        <f t="shared" ca="1" si="1082"/>
        <v>8.033617653695293</v>
      </c>
      <c r="AO226">
        <f t="shared" ca="1" si="1083"/>
        <v>7.0245690752529235</v>
      </c>
      <c r="AP226">
        <f t="shared" ca="1" si="1084"/>
        <v>1.8495949554197166</v>
      </c>
      <c r="AQ226">
        <f t="shared" ca="1" si="1085"/>
        <v>1.0294582232113962</v>
      </c>
      <c r="AR226">
        <f t="shared" ca="1" si="1086"/>
        <v>1.0294582232113962</v>
      </c>
      <c r="AS226">
        <f t="shared" ca="1" si="1087"/>
        <v>0.5311635778973619</v>
      </c>
      <c r="AT226">
        <f t="shared" ca="1" si="1088"/>
        <v>0.5311635778973619</v>
      </c>
      <c r="AU226">
        <f t="shared" ca="1" si="1089"/>
        <v>0.25516512228201443</v>
      </c>
      <c r="AV226">
        <f t="shared" ca="1" si="1090"/>
        <v>0.25516512228201443</v>
      </c>
      <c r="AW226">
        <f t="shared" ca="1" si="1091"/>
        <v>0.12333333333333331</v>
      </c>
      <c r="AX226">
        <f t="shared" ca="1" si="1092"/>
        <v>4341.2968504660103</v>
      </c>
      <c r="AY226">
        <f t="shared" ca="1" si="1093"/>
        <v>1.906629130657578</v>
      </c>
      <c r="AZ226">
        <f t="shared" ca="1" si="1094"/>
        <v>6.3650645528476462</v>
      </c>
      <c r="BA226">
        <f t="shared" ca="1" si="1095"/>
        <v>5.3467986826695331</v>
      </c>
      <c r="BB226">
        <f t="shared" ca="1" si="1096"/>
        <v>87.018465265170107</v>
      </c>
      <c r="BC226">
        <f t="shared" ca="1" si="1097"/>
        <v>29.689381850270298</v>
      </c>
      <c r="BD226">
        <f t="shared" ca="1" si="1098"/>
        <v>3.8781472273639266</v>
      </c>
      <c r="BE226">
        <f t="shared" ca="1" si="1099"/>
        <v>0</v>
      </c>
      <c r="BF226">
        <f t="shared" ca="1" si="1100"/>
        <v>0</v>
      </c>
      <c r="BG226">
        <f t="shared" ca="1" si="1101"/>
        <v>0</v>
      </c>
      <c r="BH226">
        <f t="shared" ca="1" si="1102"/>
        <v>4.2355262349845999</v>
      </c>
      <c r="BI226">
        <f t="shared" ca="1" si="1103"/>
        <v>0</v>
      </c>
      <c r="BJ226">
        <f t="shared" ca="1" si="1104"/>
        <v>2.9269433651165464</v>
      </c>
      <c r="BK226">
        <f t="shared" ca="1" si="1105"/>
        <v>0</v>
      </c>
      <c r="BL226">
        <f t="shared" ca="1" si="1106"/>
        <v>0</v>
      </c>
      <c r="BM226">
        <f t="shared" ca="1" si="1107"/>
        <v>12.464830616425999</v>
      </c>
      <c r="BN226">
        <f t="shared" ca="1" si="1108"/>
        <v>12.305174877770568</v>
      </c>
      <c r="BO226">
        <f t="shared" ca="1" si="1109"/>
        <v>7.8212433296419599</v>
      </c>
      <c r="BP226">
        <f t="shared" ca="1" si="1110"/>
        <v>12.893732946443594</v>
      </c>
      <c r="BQ226">
        <f t="shared" ca="1" si="1111"/>
        <v>47.361000381009866</v>
      </c>
      <c r="BR226">
        <f t="shared" ca="1" si="1112"/>
        <v>0</v>
      </c>
      <c r="BS226">
        <f t="shared" ca="1" si="1113"/>
        <v>0</v>
      </c>
      <c r="BT226">
        <f t="shared" ca="1" si="1114"/>
        <v>0</v>
      </c>
      <c r="BU226">
        <f t="shared" ca="1" si="1115"/>
        <v>0</v>
      </c>
      <c r="BV226">
        <f t="shared" ca="1" si="1116"/>
        <v>12.988128729971892</v>
      </c>
      <c r="BW226">
        <f t="shared" ca="1" si="1117"/>
        <v>2.16561989477198</v>
      </c>
      <c r="BX226">
        <f t="shared" ca="1" si="1118"/>
        <v>23.700231442263998</v>
      </c>
      <c r="BY226">
        <f t="shared" ca="1" si="1119"/>
        <v>0</v>
      </c>
      <c r="BZ226">
        <f t="shared" ca="1" si="1120"/>
        <v>0</v>
      </c>
      <c r="CA226">
        <f t="shared" ca="1" si="1121"/>
        <v>29.689381850270298</v>
      </c>
      <c r="CB226">
        <f t="shared" ca="1" si="1122"/>
        <v>2.9269433651165464</v>
      </c>
      <c r="CC226">
        <f t="shared" ca="1" si="1123"/>
        <v>0</v>
      </c>
      <c r="CD226">
        <f t="shared" ca="1" si="1124"/>
        <v>0</v>
      </c>
      <c r="CE226">
        <f t="shared" ca="1" si="1125"/>
        <v>2.16561989477198</v>
      </c>
      <c r="CF226">
        <f t="shared" ca="1" si="1126"/>
        <v>4.3312397895439601</v>
      </c>
      <c r="CG226">
        <f t="shared" ca="1" si="1127"/>
        <v>3.8781472273639266</v>
      </c>
      <c r="CH226">
        <f t="shared" ca="1" si="1128"/>
        <v>22.875005532197601</v>
      </c>
      <c r="CI226">
        <f t="shared" ca="1" si="1129"/>
        <v>16.113116553768734</v>
      </c>
      <c r="CJ226">
        <f t="shared" ca="1" si="1130"/>
        <v>4.2355262349845999</v>
      </c>
      <c r="CK226">
        <f t="shared" ca="1" si="1131"/>
        <v>0</v>
      </c>
      <c r="CL226">
        <f t="shared" ca="1" si="1132"/>
        <v>0</v>
      </c>
      <c r="CM226">
        <f t="shared" ca="1" si="1133"/>
        <v>27.64</v>
      </c>
      <c r="CN226">
        <f t="shared" ca="1" si="1134"/>
        <v>44.566721792016203</v>
      </c>
      <c r="CO226">
        <f t="shared" ca="1" si="1135"/>
        <v>2.9269433651165464</v>
      </c>
      <c r="CP226">
        <f t="shared" ca="1" si="1136"/>
        <v>0</v>
      </c>
      <c r="CQ226">
        <f t="shared" ca="1" si="1137"/>
        <v>23.976640125261998</v>
      </c>
      <c r="CR226">
        <f t="shared" ca="1" si="1138"/>
        <v>0</v>
      </c>
      <c r="CS226">
        <f t="shared" ca="1" si="1139"/>
        <v>0</v>
      </c>
      <c r="CT226">
        <f t="shared" ca="1" si="1140"/>
        <v>0</v>
      </c>
      <c r="CU226">
        <f t="shared" ca="1" si="1141"/>
        <v>0</v>
      </c>
      <c r="CV226">
        <f t="shared" ca="1" si="1142"/>
        <v>0</v>
      </c>
      <c r="CW226">
        <f t="shared" ca="1" si="1143"/>
        <v>0</v>
      </c>
      <c r="CX226">
        <f t="shared" ca="1" si="1144"/>
        <v>14.744675165622931</v>
      </c>
      <c r="CY226">
        <f t="shared" ca="1" si="1145"/>
        <v>85.329516880826333</v>
      </c>
      <c r="CZ226">
        <f t="shared" ca="1" si="1146"/>
        <v>0</v>
      </c>
      <c r="DA226">
        <f t="shared" ca="1" si="1147"/>
        <v>0</v>
      </c>
      <c r="DB226">
        <f t="shared" ca="1" si="1148"/>
        <v>0</v>
      </c>
      <c r="DC226">
        <f t="shared" ca="1" si="1149"/>
        <v>-3.296600056689337</v>
      </c>
      <c r="DD226">
        <f t="shared" ca="1" si="1150"/>
        <v>-0.96136306374401326</v>
      </c>
      <c r="DE226">
        <f t="shared" ca="1" si="1151"/>
        <v>-2.8381790123456732</v>
      </c>
      <c r="DF226">
        <f t="shared" ca="1" si="1152"/>
        <v>-3.8900231481481331</v>
      </c>
      <c r="DG226">
        <f t="shared" ca="1" si="1153"/>
        <v>-4.5933515998992194</v>
      </c>
      <c r="DH226">
        <f t="shared" ca="1" si="1154"/>
        <v>0</v>
      </c>
      <c r="DI226">
        <f t="shared" ca="1" si="1155"/>
        <v>0.42857142857142799</v>
      </c>
      <c r="DJ226">
        <f t="shared" ca="1" si="1156"/>
        <v>9</v>
      </c>
      <c r="DK226">
        <f t="shared" ca="1" si="1157"/>
        <v>3</v>
      </c>
      <c r="DL226">
        <f t="shared" ca="1" si="1158"/>
        <v>1</v>
      </c>
      <c r="DM226">
        <f t="shared" ca="1" si="1159"/>
        <v>0</v>
      </c>
      <c r="DN226">
        <f t="shared" ca="1" si="1160"/>
        <v>0</v>
      </c>
      <c r="DO226">
        <f t="shared" ca="1" si="1161"/>
        <v>0</v>
      </c>
      <c r="DP226">
        <f t="shared" ca="1" si="1162"/>
        <v>0.66666666666666663</v>
      </c>
      <c r="DQ226">
        <f t="shared" ca="1" si="1163"/>
        <v>0</v>
      </c>
      <c r="DR226">
        <f t="shared" ca="1" si="1164"/>
        <v>0.66666666666666663</v>
      </c>
      <c r="DS226">
        <f t="shared" ca="1" si="1165"/>
        <v>0</v>
      </c>
      <c r="DT226">
        <f t="shared" ca="1" si="1166"/>
        <v>1</v>
      </c>
      <c r="DU226">
        <f t="shared" ca="1" si="1167"/>
        <v>2.6666666666666665</v>
      </c>
      <c r="DV226">
        <f t="shared" ca="1" si="1168"/>
        <v>3</v>
      </c>
      <c r="DW226">
        <f t="shared" ca="1" si="1169"/>
        <v>0</v>
      </c>
      <c r="DX226">
        <f t="shared" ca="1" si="1170"/>
        <v>0</v>
      </c>
      <c r="DY226">
        <f t="shared" ca="1" si="1171"/>
        <v>0</v>
      </c>
      <c r="DZ226">
        <f t="shared" ca="1" si="1172"/>
        <v>0.66666666666666663</v>
      </c>
      <c r="EA226">
        <f t="shared" ca="1" si="1173"/>
        <v>-2.4780999999999902</v>
      </c>
      <c r="EB226">
        <f t="shared" ca="1" si="1174"/>
        <v>31.088099999999969</v>
      </c>
      <c r="EC226">
        <f t="shared" ca="1" si="1175"/>
        <v>0</v>
      </c>
      <c r="ED226">
        <f t="shared" ca="1" si="1176"/>
        <v>0</v>
      </c>
      <c r="EE226">
        <f t="shared" ca="1" si="1177"/>
        <v>0</v>
      </c>
      <c r="EF226">
        <f t="shared" ca="1" si="1178"/>
        <v>0</v>
      </c>
      <c r="EG226">
        <f t="shared" ca="1" si="1179"/>
        <v>0</v>
      </c>
      <c r="EH226">
        <f t="shared" ca="1" si="1180"/>
        <v>0</v>
      </c>
      <c r="EI226">
        <f t="shared" ca="1" si="1181"/>
        <v>0</v>
      </c>
      <c r="EJ226">
        <f t="shared" ca="1" si="1182"/>
        <v>0</v>
      </c>
      <c r="EK226">
        <f t="shared" ca="1" si="1183"/>
        <v>0</v>
      </c>
      <c r="EL226">
        <f t="shared" ca="1" si="1184"/>
        <v>0</v>
      </c>
      <c r="EM226">
        <f t="shared" ca="1" si="1185"/>
        <v>0</v>
      </c>
      <c r="EN226">
        <f t="shared" ca="1" si="1186"/>
        <v>0</v>
      </c>
      <c r="EO226">
        <f t="shared" ca="1" si="1187"/>
        <v>0</v>
      </c>
      <c r="EP226">
        <f t="shared" ca="1" si="1188"/>
        <v>0</v>
      </c>
      <c r="EQ226">
        <f t="shared" ca="1" si="1189"/>
        <v>0</v>
      </c>
      <c r="ER226">
        <f t="shared" ca="1" si="1190"/>
        <v>0</v>
      </c>
      <c r="ES226">
        <f t="shared" ca="1" si="1191"/>
        <v>0</v>
      </c>
      <c r="ET226">
        <f t="shared" ca="1" si="1192"/>
        <v>0</v>
      </c>
      <c r="EU226">
        <f t="shared" ca="1" si="1193"/>
        <v>0</v>
      </c>
      <c r="EV226">
        <f t="shared" ca="1" si="1194"/>
        <v>0</v>
      </c>
      <c r="EW226">
        <f t="shared" ca="1" si="1195"/>
        <v>0</v>
      </c>
      <c r="EX226">
        <f t="shared" ca="1" si="1196"/>
        <v>0</v>
      </c>
      <c r="EY226">
        <f t="shared" ca="1" si="1197"/>
        <v>0</v>
      </c>
      <c r="EZ226">
        <f t="shared" ca="1" si="1198"/>
        <v>0</v>
      </c>
      <c r="FA226">
        <f t="shared" ca="1" si="1199"/>
        <v>0</v>
      </c>
      <c r="FB226">
        <f t="shared" ca="1" si="1200"/>
        <v>0</v>
      </c>
      <c r="FC226">
        <f t="shared" ca="1" si="1201"/>
        <v>0</v>
      </c>
      <c r="FD226">
        <f t="shared" ca="1" si="1202"/>
        <v>0</v>
      </c>
      <c r="FE226">
        <f t="shared" ca="1" si="1203"/>
        <v>0</v>
      </c>
      <c r="FF226">
        <f t="shared" ca="1" si="1204"/>
        <v>0</v>
      </c>
      <c r="FG226">
        <f t="shared" ca="1" si="1205"/>
        <v>0</v>
      </c>
      <c r="FH226">
        <f t="shared" ca="1" si="1206"/>
        <v>0</v>
      </c>
      <c r="FI226">
        <f t="shared" ca="1" si="1207"/>
        <v>0</v>
      </c>
      <c r="FJ226">
        <f t="shared" ca="1" si="1208"/>
        <v>0</v>
      </c>
      <c r="FK226">
        <f t="shared" ca="1" si="1209"/>
        <v>0.66666666666666663</v>
      </c>
      <c r="FL226">
        <f t="shared" ca="1" si="1210"/>
        <v>0</v>
      </c>
      <c r="FM226">
        <f t="shared" ca="1" si="1211"/>
        <v>0</v>
      </c>
      <c r="FN226">
        <f t="shared" ca="1" si="1212"/>
        <v>0</v>
      </c>
      <c r="FO226">
        <f t="shared" ca="1" si="1213"/>
        <v>0</v>
      </c>
      <c r="FP226">
        <f t="shared" ca="1" si="1214"/>
        <v>0</v>
      </c>
      <c r="FQ226">
        <f t="shared" ca="1" si="1215"/>
        <v>0</v>
      </c>
      <c r="FR226">
        <f t="shared" ca="1" si="1216"/>
        <v>0</v>
      </c>
      <c r="FS226">
        <f t="shared" ca="1" si="1217"/>
        <v>0</v>
      </c>
      <c r="FT226">
        <f t="shared" ca="1" si="1218"/>
        <v>0</v>
      </c>
      <c r="FU226">
        <f t="shared" ca="1" si="1219"/>
        <v>1.6666666666666667</v>
      </c>
      <c r="FV226">
        <f t="shared" ca="1" si="1220"/>
        <v>0</v>
      </c>
      <c r="FW226">
        <f t="shared" ca="1" si="1221"/>
        <v>0</v>
      </c>
      <c r="FX226">
        <f t="shared" ca="1" si="1222"/>
        <v>0</v>
      </c>
      <c r="FY226">
        <f t="shared" ca="1" si="1223"/>
        <v>0</v>
      </c>
      <c r="FZ226">
        <f t="shared" ca="1" si="1224"/>
        <v>0</v>
      </c>
      <c r="GA226">
        <f t="shared" ca="1" si="1225"/>
        <v>0</v>
      </c>
      <c r="GB226">
        <f t="shared" ca="1" si="1226"/>
        <v>0</v>
      </c>
      <c r="GC226">
        <f t="shared" ca="1" si="1227"/>
        <v>0</v>
      </c>
      <c r="GD226">
        <f t="shared" ca="1" si="1228"/>
        <v>0</v>
      </c>
      <c r="GE226">
        <f t="shared" ca="1" si="1229"/>
        <v>0</v>
      </c>
      <c r="GF226">
        <f t="shared" ca="1" si="1230"/>
        <v>0</v>
      </c>
      <c r="GG226">
        <f t="shared" ca="1" si="1231"/>
        <v>0</v>
      </c>
      <c r="GH226">
        <f t="shared" ca="1" si="1232"/>
        <v>0</v>
      </c>
      <c r="GI226">
        <f t="shared" ca="1" si="1233"/>
        <v>0</v>
      </c>
      <c r="GJ226">
        <f t="shared" ca="1" si="1234"/>
        <v>0</v>
      </c>
      <c r="GK226">
        <f t="shared" ca="1" si="1235"/>
        <v>0</v>
      </c>
      <c r="GL226">
        <f t="shared" ca="1" si="1236"/>
        <v>0</v>
      </c>
      <c r="GM226">
        <f t="shared" ca="1" si="1237"/>
        <v>0</v>
      </c>
      <c r="GN226">
        <f t="shared" ca="1" si="1238"/>
        <v>0</v>
      </c>
      <c r="GO226">
        <f t="shared" ca="1" si="1239"/>
        <v>0</v>
      </c>
      <c r="GP226">
        <f t="shared" ca="1" si="1240"/>
        <v>0</v>
      </c>
      <c r="GQ226">
        <f t="shared" ca="1" si="1241"/>
        <v>0</v>
      </c>
      <c r="GR226">
        <f t="shared" ca="1" si="1242"/>
        <v>0</v>
      </c>
      <c r="GS226">
        <f t="shared" ca="1" si="1243"/>
        <v>0</v>
      </c>
      <c r="GT226">
        <f t="shared" ca="1" si="1244"/>
        <v>0</v>
      </c>
      <c r="GU226">
        <f t="shared" ca="1" si="1245"/>
        <v>0</v>
      </c>
      <c r="GV226">
        <f t="shared" ca="1" si="1246"/>
        <v>0</v>
      </c>
      <c r="GW226">
        <f t="shared" ca="1" si="1247"/>
        <v>0</v>
      </c>
      <c r="GX226">
        <f t="shared" ca="1" si="1248"/>
        <v>0</v>
      </c>
      <c r="GY226">
        <f t="shared" ca="1" si="1249"/>
        <v>1</v>
      </c>
      <c r="GZ226">
        <f t="shared" ca="1" si="1250"/>
        <v>0</v>
      </c>
      <c r="HA226">
        <f t="shared" ca="1" si="1251"/>
        <v>0</v>
      </c>
      <c r="HB226">
        <f t="shared" ca="1" si="1252"/>
        <v>0</v>
      </c>
      <c r="HC226">
        <f t="shared" ca="1" si="1253"/>
        <v>0</v>
      </c>
      <c r="HD226">
        <f t="shared" ca="1" si="1254"/>
        <v>0</v>
      </c>
      <c r="HE226">
        <f t="shared" ca="1" si="1255"/>
        <v>0</v>
      </c>
      <c r="HF226">
        <f t="shared" ca="1" si="1256"/>
        <v>0</v>
      </c>
      <c r="HG226">
        <f t="shared" ca="1" si="1257"/>
        <v>0</v>
      </c>
      <c r="HH226">
        <f t="shared" ca="1" si="1258"/>
        <v>0</v>
      </c>
      <c r="HI226">
        <f t="shared" ca="1" si="1259"/>
        <v>0</v>
      </c>
    </row>
    <row r="227" spans="2:217" x14ac:dyDescent="0.2">
      <c r="B227" s="2">
        <v>45780</v>
      </c>
      <c r="C227">
        <v>1</v>
      </c>
      <c r="D227">
        <v>2</v>
      </c>
      <c r="E227">
        <v>5</v>
      </c>
      <c r="F227">
        <v>20</v>
      </c>
      <c r="G227" s="5">
        <v>22</v>
      </c>
      <c r="H227">
        <f t="shared" ca="1" si="1260"/>
        <v>6.333333333333333</v>
      </c>
      <c r="I227">
        <f t="shared" ca="1" si="1261"/>
        <v>15.333333333333334</v>
      </c>
      <c r="J227">
        <f t="shared" ca="1" si="1052"/>
        <v>7.8098611111111103</v>
      </c>
      <c r="K227">
        <f t="shared" ca="1" si="1053"/>
        <v>-4.0843749999999934</v>
      </c>
      <c r="L227">
        <f t="shared" ca="1" si="1054"/>
        <v>7.8098611111111103</v>
      </c>
      <c r="M227">
        <f t="shared" ca="1" si="1055"/>
        <v>0</v>
      </c>
      <c r="N227">
        <f t="shared" ca="1" si="1056"/>
        <v>0.46861031431387801</v>
      </c>
      <c r="O227">
        <f t="shared" ca="1" si="1057"/>
        <v>232.4366666666667</v>
      </c>
      <c r="P227">
        <f t="shared" ca="1" si="1058"/>
        <v>216.980666666666</v>
      </c>
      <c r="Q227">
        <f t="shared" ca="1" si="1059"/>
        <v>232.36086415733334</v>
      </c>
      <c r="R227">
        <f t="shared" ca="1" si="1060"/>
        <v>52.666666666666664</v>
      </c>
      <c r="S227">
        <f t="shared" ca="1" si="1061"/>
        <v>0</v>
      </c>
      <c r="T227">
        <f t="shared" ca="1" si="1062"/>
        <v>0.34401204335838703</v>
      </c>
      <c r="U227">
        <f t="shared" ca="1" si="1063"/>
        <v>-1</v>
      </c>
      <c r="V227">
        <f t="shared" ca="1" si="1064"/>
        <v>1</v>
      </c>
      <c r="W227">
        <f t="shared" ca="1" si="1065"/>
        <v>0.34401204335838703</v>
      </c>
      <c r="X227">
        <f t="shared" ca="1" si="1066"/>
        <v>1.7301587301587233</v>
      </c>
      <c r="Y227">
        <f t="shared" ca="1" si="1067"/>
        <v>2.4603174603174565</v>
      </c>
      <c r="Z227">
        <f t="shared" ca="1" si="1068"/>
        <v>3.0211640211640134</v>
      </c>
      <c r="AA227">
        <f t="shared" ca="1" si="1069"/>
        <v>-3.2709665973842633E-15</v>
      </c>
      <c r="AB227">
        <f t="shared" ca="1" si="1070"/>
        <v>-0.22570225419656767</v>
      </c>
      <c r="AC227">
        <f t="shared" ca="1" si="1071"/>
        <v>-0.64427010944637864</v>
      </c>
      <c r="AD227">
        <f t="shared" ca="1" si="1072"/>
        <v>-2.7583928505385065</v>
      </c>
      <c r="AE227">
        <f t="shared" ca="1" si="1073"/>
        <v>-0.63354618075194502</v>
      </c>
      <c r="AF227">
        <f t="shared" ca="1" si="1074"/>
        <v>-3.3286006307747265</v>
      </c>
      <c r="AG227">
        <f t="shared" ca="1" si="1075"/>
        <v>-4.7912232300487794E-16</v>
      </c>
      <c r="AH227">
        <f t="shared" ca="1" si="1076"/>
        <v>-1.8903930279280232</v>
      </c>
      <c r="AI227">
        <f t="shared" ca="1" si="1077"/>
        <v>3.8399971920021062E-6</v>
      </c>
      <c r="AJ227">
        <f t="shared" ca="1" si="1078"/>
        <v>444.90806576668029</v>
      </c>
      <c r="AK227">
        <f t="shared" ca="1" si="1079"/>
        <v>19</v>
      </c>
      <c r="AL227">
        <f t="shared" ca="1" si="1080"/>
        <v>19.3251780685091</v>
      </c>
      <c r="AM227">
        <f t="shared" ca="1" si="1081"/>
        <v>6.1493430263521667</v>
      </c>
      <c r="AN227">
        <f t="shared" ca="1" si="1082"/>
        <v>9.4166666666666661</v>
      </c>
      <c r="AO227">
        <f t="shared" ca="1" si="1083"/>
        <v>9.2319142509165157</v>
      </c>
      <c r="AP227">
        <f t="shared" ca="1" si="1084"/>
        <v>1.7236067977499701</v>
      </c>
      <c r="AQ227">
        <f t="shared" ca="1" si="1085"/>
        <v>0.90347006554164977</v>
      </c>
      <c r="AR227">
        <f t="shared" ca="1" si="1086"/>
        <v>0.90347006554164977</v>
      </c>
      <c r="AS227">
        <f t="shared" ca="1" si="1087"/>
        <v>0.46816949906249067</v>
      </c>
      <c r="AT227">
        <f t="shared" ca="1" si="1088"/>
        <v>0.46816949906249067</v>
      </c>
      <c r="AU227">
        <f t="shared" ca="1" si="1089"/>
        <v>0.22366808286457843</v>
      </c>
      <c r="AV227">
        <f t="shared" ca="1" si="1090"/>
        <v>0.22366808286457843</v>
      </c>
      <c r="AW227">
        <f t="shared" ca="1" si="1091"/>
        <v>0.69</v>
      </c>
      <c r="AX227">
        <f t="shared" ca="1" si="1092"/>
        <v>22647.045674177465</v>
      </c>
      <c r="AY227">
        <f t="shared" ca="1" si="1093"/>
        <v>1.0961720103108246</v>
      </c>
      <c r="AZ227">
        <f t="shared" ca="1" si="1094"/>
        <v>6.9310031747374738</v>
      </c>
      <c r="BA227">
        <f t="shared" ca="1" si="1095"/>
        <v>5.8714009703405461</v>
      </c>
      <c r="BB227">
        <f t="shared" ca="1" si="1096"/>
        <v>92.215788881859964</v>
      </c>
      <c r="BC227">
        <f t="shared" ca="1" si="1097"/>
        <v>29.689381850270298</v>
      </c>
      <c r="BD227">
        <f t="shared" ca="1" si="1098"/>
        <v>0</v>
      </c>
      <c r="BE227">
        <f t="shared" ca="1" si="1099"/>
        <v>0</v>
      </c>
      <c r="BF227">
        <f t="shared" ca="1" si="1100"/>
        <v>0</v>
      </c>
      <c r="BG227">
        <f t="shared" ca="1" si="1101"/>
        <v>0</v>
      </c>
      <c r="BH227">
        <f t="shared" ca="1" si="1102"/>
        <v>4.2355262349845999</v>
      </c>
      <c r="BI227">
        <f t="shared" ca="1" si="1103"/>
        <v>0</v>
      </c>
      <c r="BJ227">
        <f t="shared" ca="1" si="1104"/>
        <v>0</v>
      </c>
      <c r="BK227">
        <f t="shared" ca="1" si="1105"/>
        <v>0</v>
      </c>
      <c r="BL227">
        <f t="shared" ca="1" si="1106"/>
        <v>0</v>
      </c>
      <c r="BM227">
        <f t="shared" ca="1" si="1107"/>
        <v>17.154122142200404</v>
      </c>
      <c r="BN227">
        <f t="shared" ca="1" si="1108"/>
        <v>12.745849802658702</v>
      </c>
      <c r="BO227">
        <f t="shared" ca="1" si="1109"/>
        <v>18.093810204000899</v>
      </c>
      <c r="BP227">
        <f t="shared" ca="1" si="1110"/>
        <v>9.2383767966563806</v>
      </c>
      <c r="BQ227">
        <f t="shared" ca="1" si="1111"/>
        <v>50.830930278020993</v>
      </c>
      <c r="BR227">
        <f t="shared" ca="1" si="1112"/>
        <v>0</v>
      </c>
      <c r="BS227">
        <f t="shared" ca="1" si="1113"/>
        <v>0</v>
      </c>
      <c r="BT227">
        <f t="shared" ca="1" si="1114"/>
        <v>0</v>
      </c>
      <c r="BU227">
        <f t="shared" ca="1" si="1115"/>
        <v>3.92930512357538</v>
      </c>
      <c r="BV227">
        <f t="shared" ca="1" si="1116"/>
        <v>29.899971944859132</v>
      </c>
      <c r="BW227">
        <f t="shared" ca="1" si="1117"/>
        <v>6.4968596843159396</v>
      </c>
      <c r="BX227">
        <f t="shared" ca="1" si="1118"/>
        <v>0</v>
      </c>
      <c r="BY227">
        <f t="shared" ca="1" si="1119"/>
        <v>0</v>
      </c>
      <c r="BZ227">
        <f t="shared" ca="1" si="1120"/>
        <v>0</v>
      </c>
      <c r="CA227">
        <f t="shared" ca="1" si="1121"/>
        <v>29.689381850270298</v>
      </c>
      <c r="CB227">
        <f t="shared" ca="1" si="1122"/>
        <v>0</v>
      </c>
      <c r="CC227">
        <f t="shared" ca="1" si="1123"/>
        <v>0</v>
      </c>
      <c r="CD227">
        <f t="shared" ca="1" si="1124"/>
        <v>0</v>
      </c>
      <c r="CE227">
        <f t="shared" ca="1" si="1125"/>
        <v>6.4968596843159396</v>
      </c>
      <c r="CF227">
        <f t="shared" ca="1" si="1126"/>
        <v>0</v>
      </c>
      <c r="CG227">
        <f t="shared" ca="1" si="1127"/>
        <v>3.92930512357538</v>
      </c>
      <c r="CH227">
        <f t="shared" ca="1" si="1128"/>
        <v>46.80599413762527</v>
      </c>
      <c r="CI227">
        <f t="shared" ca="1" si="1129"/>
        <v>0</v>
      </c>
      <c r="CJ227">
        <f t="shared" ca="1" si="1130"/>
        <v>4.2355262349845999</v>
      </c>
      <c r="CK227">
        <f t="shared" ca="1" si="1131"/>
        <v>0</v>
      </c>
      <c r="CL227">
        <f t="shared" ca="1" si="1132"/>
        <v>0</v>
      </c>
      <c r="CM227">
        <f t="shared" ca="1" si="1133"/>
        <v>27.64</v>
      </c>
      <c r="CN227">
        <f t="shared" ca="1" si="1134"/>
        <v>46.0388784777588</v>
      </c>
      <c r="CO227">
        <f t="shared" ca="1" si="1135"/>
        <v>0</v>
      </c>
      <c r="CP227">
        <f t="shared" ca="1" si="1136"/>
        <v>0</v>
      </c>
      <c r="CQ227">
        <f t="shared" ca="1" si="1137"/>
        <v>23.976640125261998</v>
      </c>
      <c r="CR227">
        <f t="shared" ca="1" si="1138"/>
        <v>0</v>
      </c>
      <c r="CS227">
        <f t="shared" ca="1" si="1139"/>
        <v>0</v>
      </c>
      <c r="CT227">
        <f t="shared" ca="1" si="1140"/>
        <v>0</v>
      </c>
      <c r="CU227">
        <f t="shared" ca="1" si="1141"/>
        <v>0</v>
      </c>
      <c r="CV227">
        <f t="shared" ca="1" si="1142"/>
        <v>0</v>
      </c>
      <c r="CW227">
        <f t="shared" ca="1" si="1143"/>
        <v>0</v>
      </c>
      <c r="CX227">
        <f t="shared" ca="1" si="1144"/>
        <v>21.141548427750596</v>
      </c>
      <c r="CY227">
        <f t="shared" ca="1" si="1145"/>
        <v>114.14463813303041</v>
      </c>
      <c r="CZ227">
        <f t="shared" ca="1" si="1146"/>
        <v>0</v>
      </c>
      <c r="DA227">
        <f t="shared" ca="1" si="1147"/>
        <v>0</v>
      </c>
      <c r="DB227">
        <f t="shared" ca="1" si="1148"/>
        <v>0</v>
      </c>
      <c r="DC227">
        <f t="shared" ca="1" si="1149"/>
        <v>-3.0119212962962898</v>
      </c>
      <c r="DD227">
        <f t="shared" ca="1" si="1150"/>
        <v>-2.7706018518518469</v>
      </c>
      <c r="DE227">
        <f t="shared" ca="1" si="1151"/>
        <v>0</v>
      </c>
      <c r="DF227">
        <f t="shared" ca="1" si="1152"/>
        <v>-17.058269557823067</v>
      </c>
      <c r="DG227">
        <f t="shared" ca="1" si="1153"/>
        <v>-5.2205120937263798</v>
      </c>
      <c r="DH227">
        <f t="shared" ca="1" si="1154"/>
        <v>0</v>
      </c>
      <c r="DI227">
        <f t="shared" ca="1" si="1155"/>
        <v>1</v>
      </c>
      <c r="DJ227">
        <f t="shared" ca="1" si="1156"/>
        <v>8.3333333333333339</v>
      </c>
      <c r="DK227">
        <f t="shared" ca="1" si="1157"/>
        <v>3</v>
      </c>
      <c r="DL227">
        <f t="shared" ca="1" si="1158"/>
        <v>1</v>
      </c>
      <c r="DM227">
        <f t="shared" ca="1" si="1159"/>
        <v>0.66666666666666663</v>
      </c>
      <c r="DN227">
        <f t="shared" ca="1" si="1160"/>
        <v>0</v>
      </c>
      <c r="DO227">
        <f t="shared" ca="1" si="1161"/>
        <v>0.66666666666666663</v>
      </c>
      <c r="DP227">
        <f t="shared" ca="1" si="1162"/>
        <v>0</v>
      </c>
      <c r="DQ227">
        <f t="shared" ca="1" si="1163"/>
        <v>0</v>
      </c>
      <c r="DR227">
        <f t="shared" ca="1" si="1164"/>
        <v>0</v>
      </c>
      <c r="DS227">
        <f t="shared" ca="1" si="1165"/>
        <v>0</v>
      </c>
      <c r="DT227">
        <f t="shared" ca="1" si="1166"/>
        <v>1</v>
      </c>
      <c r="DU227">
        <f t="shared" ca="1" si="1167"/>
        <v>2</v>
      </c>
      <c r="DV227">
        <f t="shared" ca="1" si="1168"/>
        <v>3</v>
      </c>
      <c r="DW227">
        <f t="shared" ca="1" si="1169"/>
        <v>0.66666666666666663</v>
      </c>
      <c r="DX227">
        <f t="shared" ca="1" si="1170"/>
        <v>0</v>
      </c>
      <c r="DY227">
        <f t="shared" ca="1" si="1171"/>
        <v>0.66666666666666663</v>
      </c>
      <c r="DZ227">
        <f t="shared" ca="1" si="1172"/>
        <v>0.66666666666666663</v>
      </c>
      <c r="EA227">
        <f t="shared" ca="1" si="1173"/>
        <v>-2.3174333333333235</v>
      </c>
      <c r="EB227">
        <f t="shared" ca="1" si="1174"/>
        <v>31.980099999999904</v>
      </c>
      <c r="EC227">
        <f t="shared" ca="1" si="1175"/>
        <v>0</v>
      </c>
      <c r="ED227">
        <f t="shared" ca="1" si="1176"/>
        <v>0</v>
      </c>
      <c r="EE227">
        <f t="shared" ca="1" si="1177"/>
        <v>0</v>
      </c>
      <c r="EF227">
        <f t="shared" ca="1" si="1178"/>
        <v>0</v>
      </c>
      <c r="EG227">
        <f t="shared" ca="1" si="1179"/>
        <v>0</v>
      </c>
      <c r="EH227">
        <f t="shared" ca="1" si="1180"/>
        <v>0</v>
      </c>
      <c r="EI227">
        <f t="shared" ca="1" si="1181"/>
        <v>0</v>
      </c>
      <c r="EJ227">
        <f t="shared" ca="1" si="1182"/>
        <v>0</v>
      </c>
      <c r="EK227">
        <f t="shared" ca="1" si="1183"/>
        <v>0</v>
      </c>
      <c r="EL227">
        <f t="shared" ca="1" si="1184"/>
        <v>0</v>
      </c>
      <c r="EM227">
        <f t="shared" ca="1" si="1185"/>
        <v>0</v>
      </c>
      <c r="EN227">
        <f t="shared" ca="1" si="1186"/>
        <v>0</v>
      </c>
      <c r="EO227">
        <f t="shared" ca="1" si="1187"/>
        <v>0</v>
      </c>
      <c r="EP227">
        <f t="shared" ca="1" si="1188"/>
        <v>0</v>
      </c>
      <c r="EQ227">
        <f t="shared" ca="1" si="1189"/>
        <v>0</v>
      </c>
      <c r="ER227">
        <f t="shared" ca="1" si="1190"/>
        <v>0</v>
      </c>
      <c r="ES227">
        <f t="shared" ca="1" si="1191"/>
        <v>0</v>
      </c>
      <c r="ET227">
        <f t="shared" ca="1" si="1192"/>
        <v>0</v>
      </c>
      <c r="EU227">
        <f t="shared" ca="1" si="1193"/>
        <v>0</v>
      </c>
      <c r="EV227">
        <f t="shared" ca="1" si="1194"/>
        <v>0</v>
      </c>
      <c r="EW227">
        <f t="shared" ca="1" si="1195"/>
        <v>0</v>
      </c>
      <c r="EX227">
        <f t="shared" ca="1" si="1196"/>
        <v>0</v>
      </c>
      <c r="EY227">
        <f t="shared" ca="1" si="1197"/>
        <v>0</v>
      </c>
      <c r="EZ227">
        <f t="shared" ca="1" si="1198"/>
        <v>0</v>
      </c>
      <c r="FA227">
        <f t="shared" ca="1" si="1199"/>
        <v>0</v>
      </c>
      <c r="FB227">
        <f t="shared" ca="1" si="1200"/>
        <v>0</v>
      </c>
      <c r="FC227">
        <f t="shared" ca="1" si="1201"/>
        <v>0</v>
      </c>
      <c r="FD227">
        <f t="shared" ca="1" si="1202"/>
        <v>0</v>
      </c>
      <c r="FE227">
        <f t="shared" ca="1" si="1203"/>
        <v>0</v>
      </c>
      <c r="FF227">
        <f t="shared" ca="1" si="1204"/>
        <v>0</v>
      </c>
      <c r="FG227">
        <f t="shared" ca="1" si="1205"/>
        <v>0</v>
      </c>
      <c r="FH227">
        <f t="shared" ca="1" si="1206"/>
        <v>0</v>
      </c>
      <c r="FI227">
        <f t="shared" ca="1" si="1207"/>
        <v>0</v>
      </c>
      <c r="FJ227">
        <f t="shared" ca="1" si="1208"/>
        <v>0</v>
      </c>
      <c r="FK227">
        <f t="shared" ca="1" si="1209"/>
        <v>0</v>
      </c>
      <c r="FL227">
        <f t="shared" ca="1" si="1210"/>
        <v>0</v>
      </c>
      <c r="FM227">
        <f t="shared" ca="1" si="1211"/>
        <v>0</v>
      </c>
      <c r="FN227">
        <f t="shared" ca="1" si="1212"/>
        <v>0</v>
      </c>
      <c r="FO227">
        <f t="shared" ca="1" si="1213"/>
        <v>0</v>
      </c>
      <c r="FP227">
        <f t="shared" ca="1" si="1214"/>
        <v>0</v>
      </c>
      <c r="FQ227">
        <f t="shared" ca="1" si="1215"/>
        <v>0</v>
      </c>
      <c r="FR227">
        <f t="shared" ca="1" si="1216"/>
        <v>0</v>
      </c>
      <c r="FS227">
        <f t="shared" ca="1" si="1217"/>
        <v>0</v>
      </c>
      <c r="FT227">
        <f t="shared" ca="1" si="1218"/>
        <v>0</v>
      </c>
      <c r="FU227">
        <f t="shared" ca="1" si="1219"/>
        <v>1</v>
      </c>
      <c r="FV227">
        <f t="shared" ca="1" si="1220"/>
        <v>0</v>
      </c>
      <c r="FW227">
        <f t="shared" ca="1" si="1221"/>
        <v>0</v>
      </c>
      <c r="FX227">
        <f t="shared" ca="1" si="1222"/>
        <v>0</v>
      </c>
      <c r="FY227">
        <f t="shared" ca="1" si="1223"/>
        <v>0</v>
      </c>
      <c r="FZ227">
        <f t="shared" ca="1" si="1224"/>
        <v>0</v>
      </c>
      <c r="GA227">
        <f t="shared" ca="1" si="1225"/>
        <v>0</v>
      </c>
      <c r="GB227">
        <f t="shared" ca="1" si="1226"/>
        <v>0</v>
      </c>
      <c r="GC227">
        <f t="shared" ca="1" si="1227"/>
        <v>0</v>
      </c>
      <c r="GD227">
        <f t="shared" ca="1" si="1228"/>
        <v>0</v>
      </c>
      <c r="GE227">
        <f t="shared" ca="1" si="1229"/>
        <v>0</v>
      </c>
      <c r="GF227">
        <f t="shared" ca="1" si="1230"/>
        <v>0</v>
      </c>
      <c r="GG227">
        <f t="shared" ca="1" si="1231"/>
        <v>0</v>
      </c>
      <c r="GH227">
        <f t="shared" ca="1" si="1232"/>
        <v>0</v>
      </c>
      <c r="GI227">
        <f t="shared" ca="1" si="1233"/>
        <v>0</v>
      </c>
      <c r="GJ227">
        <f t="shared" ca="1" si="1234"/>
        <v>0</v>
      </c>
      <c r="GK227">
        <f t="shared" ca="1" si="1235"/>
        <v>0</v>
      </c>
      <c r="GL227">
        <f t="shared" ca="1" si="1236"/>
        <v>0</v>
      </c>
      <c r="GM227">
        <f t="shared" ca="1" si="1237"/>
        <v>0</v>
      </c>
      <c r="GN227">
        <f t="shared" ca="1" si="1238"/>
        <v>0</v>
      </c>
      <c r="GO227">
        <f t="shared" ca="1" si="1239"/>
        <v>0</v>
      </c>
      <c r="GP227">
        <f t="shared" ca="1" si="1240"/>
        <v>0</v>
      </c>
      <c r="GQ227">
        <f t="shared" ca="1" si="1241"/>
        <v>0</v>
      </c>
      <c r="GR227">
        <f t="shared" ca="1" si="1242"/>
        <v>0</v>
      </c>
      <c r="GS227">
        <f t="shared" ca="1" si="1243"/>
        <v>0</v>
      </c>
      <c r="GT227">
        <f t="shared" ca="1" si="1244"/>
        <v>0</v>
      </c>
      <c r="GU227">
        <f t="shared" ca="1" si="1245"/>
        <v>0</v>
      </c>
      <c r="GV227">
        <f t="shared" ca="1" si="1246"/>
        <v>0</v>
      </c>
      <c r="GW227">
        <f t="shared" ca="1" si="1247"/>
        <v>0</v>
      </c>
      <c r="GX227">
        <f t="shared" ca="1" si="1248"/>
        <v>0</v>
      </c>
      <c r="GY227">
        <f t="shared" ca="1" si="1249"/>
        <v>1</v>
      </c>
      <c r="GZ227">
        <f t="shared" ca="1" si="1250"/>
        <v>0</v>
      </c>
      <c r="HA227">
        <f t="shared" ca="1" si="1251"/>
        <v>0</v>
      </c>
      <c r="HB227">
        <f t="shared" ca="1" si="1252"/>
        <v>0</v>
      </c>
      <c r="HC227">
        <f t="shared" ca="1" si="1253"/>
        <v>0</v>
      </c>
      <c r="HD227">
        <f t="shared" ca="1" si="1254"/>
        <v>0</v>
      </c>
      <c r="HE227">
        <f t="shared" ca="1" si="1255"/>
        <v>0</v>
      </c>
      <c r="HF227">
        <f t="shared" ca="1" si="1256"/>
        <v>0</v>
      </c>
      <c r="HG227">
        <f t="shared" ca="1" si="1257"/>
        <v>0</v>
      </c>
      <c r="HH227">
        <f t="shared" ca="1" si="1258"/>
        <v>0</v>
      </c>
      <c r="HI227">
        <f t="shared" ca="1" si="1259"/>
        <v>0</v>
      </c>
    </row>
    <row r="228" spans="2:217" x14ac:dyDescent="0.2">
      <c r="B228" s="2">
        <v>45809</v>
      </c>
      <c r="C228">
        <v>1</v>
      </c>
      <c r="D228">
        <v>1</v>
      </c>
      <c r="E228">
        <v>10</v>
      </c>
      <c r="F228">
        <v>22</v>
      </c>
      <c r="G228" s="5">
        <v>1440</v>
      </c>
      <c r="H228">
        <f t="shared" ca="1" si="1260"/>
        <v>6.5</v>
      </c>
      <c r="I228">
        <f t="shared" ca="1" si="1261"/>
        <v>11</v>
      </c>
      <c r="J228">
        <f t="shared" ca="1" si="1052"/>
        <v>7.66770833333333</v>
      </c>
      <c r="K228">
        <f t="shared" ca="1" si="1053"/>
        <v>-3.385140306122445</v>
      </c>
      <c r="L228">
        <f t="shared" ca="1" si="1054"/>
        <v>7.66770833333333</v>
      </c>
      <c r="M228">
        <f t="shared" ca="1" si="1055"/>
        <v>0</v>
      </c>
      <c r="N228">
        <f t="shared" ca="1" si="1056"/>
        <v>0.56382274805052401</v>
      </c>
      <c r="O228">
        <f t="shared" ca="1" si="1057"/>
        <v>252.1095</v>
      </c>
      <c r="P228">
        <f t="shared" ca="1" si="1058"/>
        <v>241.02149999999898</v>
      </c>
      <c r="Q228">
        <f t="shared" ca="1" si="1059"/>
        <v>251.979657852</v>
      </c>
      <c r="R228">
        <f t="shared" ca="1" si="1060"/>
        <v>54</v>
      </c>
      <c r="S228">
        <f t="shared" ca="1" si="1061"/>
        <v>0</v>
      </c>
      <c r="T228">
        <f t="shared" ca="1" si="1062"/>
        <v>0.34401589287956802</v>
      </c>
      <c r="U228">
        <f t="shared" ca="1" si="1063"/>
        <v>-1</v>
      </c>
      <c r="V228">
        <f t="shared" ca="1" si="1064"/>
        <v>1</v>
      </c>
      <c r="W228">
        <f t="shared" ca="1" si="1065"/>
        <v>0.34401589287956802</v>
      </c>
      <c r="X228">
        <f t="shared" ca="1" si="1066"/>
        <v>1.75</v>
      </c>
      <c r="Y228">
        <f t="shared" ca="1" si="1067"/>
        <v>2.5444444444444398</v>
      </c>
      <c r="Z228">
        <f t="shared" ca="1" si="1068"/>
        <v>3.12222222222222</v>
      </c>
      <c r="AA228">
        <f t="shared" ca="1" si="1069"/>
        <v>-2.5715665875630949E-16</v>
      </c>
      <c r="AB228">
        <f t="shared" ca="1" si="1070"/>
        <v>-0.2147439898709555</v>
      </c>
      <c r="AC228">
        <f t="shared" ca="1" si="1071"/>
        <v>-7.201085606605582E-3</v>
      </c>
      <c r="AD228">
        <f t="shared" ca="1" si="1072"/>
        <v>-2.5357005838995699</v>
      </c>
      <c r="AE228">
        <f t="shared" ca="1" si="1073"/>
        <v>-1.6717626672142349E-16</v>
      </c>
      <c r="AF228">
        <f t="shared" ca="1" si="1074"/>
        <v>-3.3268710279916602</v>
      </c>
      <c r="AG228">
        <f t="shared" ca="1" si="1075"/>
        <v>3.24832060867333E-17</v>
      </c>
      <c r="AH228">
        <f t="shared" ca="1" si="1076"/>
        <v>-1.8901437049832499</v>
      </c>
      <c r="AI228">
        <f t="shared" ca="1" si="1077"/>
        <v>3.8249978807262153E-6</v>
      </c>
      <c r="AJ228">
        <f t="shared" ca="1" si="1078"/>
        <v>507.89245297723249</v>
      </c>
      <c r="AK228">
        <f t="shared" ca="1" si="1079"/>
        <v>15.740304736541351</v>
      </c>
      <c r="AL228">
        <f t="shared" ca="1" si="1080"/>
        <v>15.529302213741051</v>
      </c>
      <c r="AM228">
        <f t="shared" ca="1" si="1081"/>
        <v>7.0950487953812953</v>
      </c>
      <c r="AN228">
        <f t="shared" ca="1" si="1082"/>
        <v>8.5063245018171756</v>
      </c>
      <c r="AO228">
        <f t="shared" ca="1" si="1083"/>
        <v>7.3943717294817795</v>
      </c>
      <c r="AP228">
        <f t="shared" ca="1" si="1084"/>
        <v>2.460979233445765</v>
      </c>
      <c r="AQ228">
        <f t="shared" ca="1" si="1085"/>
        <v>1.1284275441069149</v>
      </c>
      <c r="AR228">
        <f t="shared" ca="1" si="1086"/>
        <v>1.5366758345707749</v>
      </c>
      <c r="AS228">
        <f t="shared" ca="1" si="1087"/>
        <v>0.61524480836144302</v>
      </c>
      <c r="AT228">
        <f t="shared" ca="1" si="1088"/>
        <v>0.92143102620933703</v>
      </c>
      <c r="AU228">
        <f t="shared" ca="1" si="1089"/>
        <v>0.33014147473178151</v>
      </c>
      <c r="AV228">
        <f t="shared" ca="1" si="1090"/>
        <v>0.53157187503910353</v>
      </c>
      <c r="AW228">
        <f t="shared" ca="1" si="1091"/>
        <v>0.14999999999999952</v>
      </c>
      <c r="AX228">
        <f t="shared" ca="1" si="1092"/>
        <v>9802.7579302003251</v>
      </c>
      <c r="AY228">
        <f t="shared" ca="1" si="1093"/>
        <v>1.8769144351634499</v>
      </c>
      <c r="AZ228">
        <f t="shared" ca="1" si="1094"/>
        <v>5.4365699536184398</v>
      </c>
      <c r="BA228">
        <f t="shared" ca="1" si="1095"/>
        <v>3.1732758769447451</v>
      </c>
      <c r="BB228">
        <f t="shared" ca="1" si="1096"/>
        <v>93.093997495703405</v>
      </c>
      <c r="BC228">
        <f t="shared" ca="1" si="1097"/>
        <v>29.689381850270301</v>
      </c>
      <c r="BD228">
        <f t="shared" ca="1" si="1098"/>
        <v>0</v>
      </c>
      <c r="BE228">
        <f t="shared" ca="1" si="1099"/>
        <v>0</v>
      </c>
      <c r="BF228">
        <f t="shared" ca="1" si="1100"/>
        <v>0</v>
      </c>
      <c r="BG228">
        <f t="shared" ca="1" si="1101"/>
        <v>0</v>
      </c>
      <c r="BH228">
        <f t="shared" ca="1" si="1102"/>
        <v>4.2355262349845999</v>
      </c>
      <c r="BI228">
        <f t="shared" ca="1" si="1103"/>
        <v>0</v>
      </c>
      <c r="BJ228">
        <f t="shared" ca="1" si="1104"/>
        <v>0</v>
      </c>
      <c r="BK228">
        <f t="shared" ca="1" si="1105"/>
        <v>0</v>
      </c>
      <c r="BL228">
        <f t="shared" ca="1" si="1106"/>
        <v>5.66839293896735</v>
      </c>
      <c r="BM228">
        <f t="shared" ca="1" si="1107"/>
        <v>18.127256122989845</v>
      </c>
      <c r="BN228">
        <f t="shared" ca="1" si="1108"/>
        <v>8.4809923045138955</v>
      </c>
      <c r="BO228">
        <f t="shared" ca="1" si="1109"/>
        <v>11.553015610520459</v>
      </c>
      <c r="BP228">
        <f t="shared" ca="1" si="1110"/>
        <v>14.7214110213372</v>
      </c>
      <c r="BQ228">
        <f t="shared" ca="1" si="1111"/>
        <v>44.890976534616698</v>
      </c>
      <c r="BR228">
        <f t="shared" ca="1" si="1112"/>
        <v>5.66839293896735</v>
      </c>
      <c r="BS228">
        <f t="shared" ca="1" si="1113"/>
        <v>0</v>
      </c>
      <c r="BT228">
        <f t="shared" ca="1" si="1114"/>
        <v>0</v>
      </c>
      <c r="BU228">
        <f t="shared" ca="1" si="1115"/>
        <v>0</v>
      </c>
      <c r="BV228">
        <f t="shared" ca="1" si="1116"/>
        <v>6.3729249013293696</v>
      </c>
      <c r="BW228">
        <f t="shared" ca="1" si="1117"/>
        <v>6.4968596843159396</v>
      </c>
      <c r="BX228">
        <f t="shared" ca="1" si="1118"/>
        <v>29.046822024354398</v>
      </c>
      <c r="BY228">
        <f t="shared" ca="1" si="1119"/>
        <v>0</v>
      </c>
      <c r="BZ228">
        <f t="shared" ca="1" si="1120"/>
        <v>0</v>
      </c>
      <c r="CA228">
        <f t="shared" ca="1" si="1121"/>
        <v>29.689381850270301</v>
      </c>
      <c r="CB228">
        <f t="shared" ca="1" si="1122"/>
        <v>0</v>
      </c>
      <c r="CC228">
        <f t="shared" ca="1" si="1123"/>
        <v>0</v>
      </c>
      <c r="CD228">
        <f t="shared" ca="1" si="1124"/>
        <v>5.66839293896735</v>
      </c>
      <c r="CE228">
        <f t="shared" ca="1" si="1125"/>
        <v>6.4968596843159396</v>
      </c>
      <c r="CF228">
        <f t="shared" ca="1" si="1126"/>
        <v>6.3729249013293696</v>
      </c>
      <c r="CG228">
        <f t="shared" ca="1" si="1127"/>
        <v>0</v>
      </c>
      <c r="CH228">
        <f t="shared" ca="1" si="1128"/>
        <v>16.18636779206085</v>
      </c>
      <c r="CI228">
        <f t="shared" ca="1" si="1129"/>
        <v>23.826522681655248</v>
      </c>
      <c r="CJ228">
        <f t="shared" ca="1" si="1130"/>
        <v>4.2355262349845999</v>
      </c>
      <c r="CK228">
        <f t="shared" ca="1" si="1131"/>
        <v>0</v>
      </c>
      <c r="CL228">
        <f t="shared" ca="1" si="1132"/>
        <v>0</v>
      </c>
      <c r="CM228">
        <f t="shared" ca="1" si="1133"/>
        <v>27.64</v>
      </c>
      <c r="CN228">
        <f t="shared" ca="1" si="1134"/>
        <v>47.629348335008103</v>
      </c>
      <c r="CO228">
        <f t="shared" ca="1" si="1135"/>
        <v>0</v>
      </c>
      <c r="CP228">
        <f t="shared" ca="1" si="1136"/>
        <v>0</v>
      </c>
      <c r="CQ228">
        <f t="shared" ca="1" si="1137"/>
        <v>23.976640125262001</v>
      </c>
      <c r="CR228">
        <f t="shared" ca="1" si="1138"/>
        <v>5.66839293896735</v>
      </c>
      <c r="CS228">
        <f t="shared" ca="1" si="1139"/>
        <v>0</v>
      </c>
      <c r="CT228">
        <f t="shared" ca="1" si="1140"/>
        <v>0</v>
      </c>
      <c r="CU228">
        <f t="shared" ca="1" si="1141"/>
        <v>0</v>
      </c>
      <c r="CV228">
        <f t="shared" ca="1" si="1142"/>
        <v>0</v>
      </c>
      <c r="CW228">
        <f t="shared" ca="1" si="1143"/>
        <v>0</v>
      </c>
      <c r="CX228">
        <f t="shared" ca="1" si="1144"/>
        <v>15.201594684346301</v>
      </c>
      <c r="CY228">
        <f t="shared" ca="1" si="1145"/>
        <v>80.984182138133008</v>
      </c>
      <c r="CZ228">
        <f t="shared" ca="1" si="1146"/>
        <v>0.20378472222222199</v>
      </c>
      <c r="DA228">
        <f t="shared" ca="1" si="1147"/>
        <v>-0.27928240740740701</v>
      </c>
      <c r="DB228">
        <f t="shared" ca="1" si="1148"/>
        <v>-0.197816279289493</v>
      </c>
      <c r="DC228">
        <f t="shared" ca="1" si="1149"/>
        <v>-3.1143784249811</v>
      </c>
      <c r="DD228">
        <f t="shared" ca="1" si="1150"/>
        <v>0</v>
      </c>
      <c r="DE228">
        <f t="shared" ca="1" si="1151"/>
        <v>-2.802032312925165</v>
      </c>
      <c r="DF228">
        <f t="shared" ca="1" si="1152"/>
        <v>-3.159317129629625</v>
      </c>
      <c r="DG228">
        <f t="shared" ca="1" si="1153"/>
        <v>-3.385140306122445</v>
      </c>
      <c r="DH228">
        <f t="shared" ca="1" si="1154"/>
        <v>0</v>
      </c>
      <c r="DI228">
        <f t="shared" ca="1" si="1155"/>
        <v>0.29166666666666652</v>
      </c>
      <c r="DJ228">
        <f t="shared" ca="1" si="1156"/>
        <v>9.5</v>
      </c>
      <c r="DK228">
        <f t="shared" ca="1" si="1157"/>
        <v>3</v>
      </c>
      <c r="DL228">
        <f t="shared" ca="1" si="1158"/>
        <v>1</v>
      </c>
      <c r="DM228">
        <f t="shared" ca="1" si="1159"/>
        <v>0</v>
      </c>
      <c r="DN228">
        <f t="shared" ca="1" si="1160"/>
        <v>0</v>
      </c>
      <c r="DO228">
        <f t="shared" ca="1" si="1161"/>
        <v>0</v>
      </c>
      <c r="DP228">
        <f t="shared" ca="1" si="1162"/>
        <v>0.5</v>
      </c>
      <c r="DQ228">
        <f t="shared" ca="1" si="1163"/>
        <v>0.5</v>
      </c>
      <c r="DR228">
        <f t="shared" ca="1" si="1164"/>
        <v>1</v>
      </c>
      <c r="DS228">
        <f t="shared" ca="1" si="1165"/>
        <v>0.5</v>
      </c>
      <c r="DT228">
        <f t="shared" ca="1" si="1166"/>
        <v>1</v>
      </c>
      <c r="DU228">
        <f t="shared" ca="1" si="1167"/>
        <v>2.5</v>
      </c>
      <c r="DV228">
        <f t="shared" ca="1" si="1168"/>
        <v>3</v>
      </c>
      <c r="DW228">
        <f t="shared" ca="1" si="1169"/>
        <v>0</v>
      </c>
      <c r="DX228">
        <f t="shared" ca="1" si="1170"/>
        <v>0</v>
      </c>
      <c r="DY228">
        <f t="shared" ca="1" si="1171"/>
        <v>0</v>
      </c>
      <c r="DZ228">
        <f t="shared" ca="1" si="1172"/>
        <v>1</v>
      </c>
      <c r="EA228">
        <f t="shared" ca="1" si="1173"/>
        <v>-2.4942499999999903</v>
      </c>
      <c r="EB228">
        <f t="shared" ca="1" si="1174"/>
        <v>36.839600000000004</v>
      </c>
      <c r="EC228">
        <f t="shared" ca="1" si="1175"/>
        <v>0</v>
      </c>
      <c r="ED228">
        <f t="shared" ca="1" si="1176"/>
        <v>0</v>
      </c>
      <c r="EE228">
        <f t="shared" ca="1" si="1177"/>
        <v>0</v>
      </c>
      <c r="EF228">
        <f t="shared" ca="1" si="1178"/>
        <v>0</v>
      </c>
      <c r="EG228">
        <f t="shared" ca="1" si="1179"/>
        <v>0</v>
      </c>
      <c r="EH228">
        <f t="shared" ca="1" si="1180"/>
        <v>0</v>
      </c>
      <c r="EI228">
        <f t="shared" ca="1" si="1181"/>
        <v>0</v>
      </c>
      <c r="EJ228">
        <f t="shared" ca="1" si="1182"/>
        <v>0</v>
      </c>
      <c r="EK228">
        <f t="shared" ca="1" si="1183"/>
        <v>0</v>
      </c>
      <c r="EL228">
        <f t="shared" ca="1" si="1184"/>
        <v>0</v>
      </c>
      <c r="EM228">
        <f t="shared" ca="1" si="1185"/>
        <v>0</v>
      </c>
      <c r="EN228">
        <f t="shared" ca="1" si="1186"/>
        <v>0</v>
      </c>
      <c r="EO228">
        <f t="shared" ca="1" si="1187"/>
        <v>0</v>
      </c>
      <c r="EP228">
        <f t="shared" ca="1" si="1188"/>
        <v>0</v>
      </c>
      <c r="EQ228">
        <f t="shared" ca="1" si="1189"/>
        <v>0</v>
      </c>
      <c r="ER228">
        <f t="shared" ca="1" si="1190"/>
        <v>0</v>
      </c>
      <c r="ES228">
        <f t="shared" ca="1" si="1191"/>
        <v>0</v>
      </c>
      <c r="ET228">
        <f t="shared" ca="1" si="1192"/>
        <v>0</v>
      </c>
      <c r="EU228">
        <f t="shared" ca="1" si="1193"/>
        <v>0</v>
      </c>
      <c r="EV228">
        <f t="shared" ca="1" si="1194"/>
        <v>0</v>
      </c>
      <c r="EW228">
        <f t="shared" ca="1" si="1195"/>
        <v>0</v>
      </c>
      <c r="EX228">
        <f t="shared" ca="1" si="1196"/>
        <v>0</v>
      </c>
      <c r="EY228">
        <f t="shared" ca="1" si="1197"/>
        <v>0</v>
      </c>
      <c r="EZ228">
        <f t="shared" ca="1" si="1198"/>
        <v>0</v>
      </c>
      <c r="FA228">
        <f t="shared" ca="1" si="1199"/>
        <v>0</v>
      </c>
      <c r="FB228">
        <f t="shared" ca="1" si="1200"/>
        <v>0</v>
      </c>
      <c r="FC228">
        <f t="shared" ca="1" si="1201"/>
        <v>0</v>
      </c>
      <c r="FD228">
        <f t="shared" ca="1" si="1202"/>
        <v>0</v>
      </c>
      <c r="FE228">
        <f t="shared" ca="1" si="1203"/>
        <v>0</v>
      </c>
      <c r="FF228">
        <f t="shared" ca="1" si="1204"/>
        <v>0</v>
      </c>
      <c r="FG228">
        <f t="shared" ca="1" si="1205"/>
        <v>0.5</v>
      </c>
      <c r="FH228">
        <f t="shared" ca="1" si="1206"/>
        <v>0</v>
      </c>
      <c r="FI228">
        <f t="shared" ca="1" si="1207"/>
        <v>0</v>
      </c>
      <c r="FJ228">
        <f t="shared" ca="1" si="1208"/>
        <v>0</v>
      </c>
      <c r="FK228">
        <f t="shared" ca="1" si="1209"/>
        <v>0.5</v>
      </c>
      <c r="FL228">
        <f t="shared" ca="1" si="1210"/>
        <v>0</v>
      </c>
      <c r="FM228">
        <f t="shared" ca="1" si="1211"/>
        <v>0</v>
      </c>
      <c r="FN228">
        <f t="shared" ca="1" si="1212"/>
        <v>0</v>
      </c>
      <c r="FO228">
        <f t="shared" ca="1" si="1213"/>
        <v>0</v>
      </c>
      <c r="FP228">
        <f t="shared" ca="1" si="1214"/>
        <v>0</v>
      </c>
      <c r="FQ228">
        <f t="shared" ca="1" si="1215"/>
        <v>0</v>
      </c>
      <c r="FR228">
        <f t="shared" ca="1" si="1216"/>
        <v>0</v>
      </c>
      <c r="FS228">
        <f t="shared" ca="1" si="1217"/>
        <v>0</v>
      </c>
      <c r="FT228">
        <f t="shared" ca="1" si="1218"/>
        <v>0</v>
      </c>
      <c r="FU228">
        <f t="shared" ca="1" si="1219"/>
        <v>1</v>
      </c>
      <c r="FV228">
        <f t="shared" ca="1" si="1220"/>
        <v>0</v>
      </c>
      <c r="FW228">
        <f t="shared" ca="1" si="1221"/>
        <v>0</v>
      </c>
      <c r="FX228">
        <f t="shared" ca="1" si="1222"/>
        <v>0</v>
      </c>
      <c r="FY228">
        <f t="shared" ca="1" si="1223"/>
        <v>0</v>
      </c>
      <c r="FZ228">
        <f t="shared" ca="1" si="1224"/>
        <v>0</v>
      </c>
      <c r="GA228">
        <f t="shared" ca="1" si="1225"/>
        <v>0</v>
      </c>
      <c r="GB228">
        <f t="shared" ca="1" si="1226"/>
        <v>0</v>
      </c>
      <c r="GC228">
        <f t="shared" ca="1" si="1227"/>
        <v>0</v>
      </c>
      <c r="GD228">
        <f t="shared" ca="1" si="1228"/>
        <v>0</v>
      </c>
      <c r="GE228">
        <f t="shared" ca="1" si="1229"/>
        <v>0</v>
      </c>
      <c r="GF228">
        <f t="shared" ca="1" si="1230"/>
        <v>0</v>
      </c>
      <c r="GG228">
        <f t="shared" ca="1" si="1231"/>
        <v>0</v>
      </c>
      <c r="GH228">
        <f t="shared" ca="1" si="1232"/>
        <v>0</v>
      </c>
      <c r="GI228">
        <f t="shared" ca="1" si="1233"/>
        <v>0</v>
      </c>
      <c r="GJ228">
        <f t="shared" ca="1" si="1234"/>
        <v>0</v>
      </c>
      <c r="GK228">
        <f t="shared" ca="1" si="1235"/>
        <v>0</v>
      </c>
      <c r="GL228">
        <f t="shared" ca="1" si="1236"/>
        <v>0</v>
      </c>
      <c r="GM228">
        <f t="shared" ca="1" si="1237"/>
        <v>0</v>
      </c>
      <c r="GN228">
        <f t="shared" ca="1" si="1238"/>
        <v>0</v>
      </c>
      <c r="GO228">
        <f t="shared" ca="1" si="1239"/>
        <v>0</v>
      </c>
      <c r="GP228">
        <f t="shared" ca="1" si="1240"/>
        <v>0</v>
      </c>
      <c r="GQ228">
        <f t="shared" ca="1" si="1241"/>
        <v>0</v>
      </c>
      <c r="GR228">
        <f t="shared" ca="1" si="1242"/>
        <v>0</v>
      </c>
      <c r="GS228">
        <f t="shared" ca="1" si="1243"/>
        <v>0</v>
      </c>
      <c r="GT228">
        <f t="shared" ca="1" si="1244"/>
        <v>0</v>
      </c>
      <c r="GU228">
        <f t="shared" ca="1" si="1245"/>
        <v>0</v>
      </c>
      <c r="GV228">
        <f t="shared" ca="1" si="1246"/>
        <v>0</v>
      </c>
      <c r="GW228">
        <f t="shared" ca="1" si="1247"/>
        <v>0</v>
      </c>
      <c r="GX228">
        <f t="shared" ca="1" si="1248"/>
        <v>0</v>
      </c>
      <c r="GY228">
        <f t="shared" ca="1" si="1249"/>
        <v>1</v>
      </c>
      <c r="GZ228">
        <f t="shared" ca="1" si="1250"/>
        <v>0</v>
      </c>
      <c r="HA228">
        <f t="shared" ca="1" si="1251"/>
        <v>0</v>
      </c>
      <c r="HB228">
        <f t="shared" ca="1" si="1252"/>
        <v>0</v>
      </c>
      <c r="HC228">
        <f t="shared" ca="1" si="1253"/>
        <v>0</v>
      </c>
      <c r="HD228">
        <f t="shared" ca="1" si="1254"/>
        <v>0</v>
      </c>
      <c r="HE228">
        <f t="shared" ca="1" si="1255"/>
        <v>0</v>
      </c>
      <c r="HF228">
        <f t="shared" ca="1" si="1256"/>
        <v>0</v>
      </c>
      <c r="HG228">
        <f t="shared" ca="1" si="1257"/>
        <v>0.5</v>
      </c>
      <c r="HH228">
        <f t="shared" ca="1" si="1258"/>
        <v>0</v>
      </c>
      <c r="HI228">
        <f t="shared" ca="1" si="1259"/>
        <v>0</v>
      </c>
    </row>
    <row r="229" spans="2:217" x14ac:dyDescent="0.2">
      <c r="B229" s="2">
        <v>45809</v>
      </c>
      <c r="C229">
        <v>1</v>
      </c>
      <c r="D229">
        <v>1</v>
      </c>
      <c r="E229">
        <v>10</v>
      </c>
      <c r="F229">
        <v>14</v>
      </c>
      <c r="G229" s="5">
        <v>282</v>
      </c>
      <c r="H229">
        <f t="shared" ca="1" si="1260"/>
        <v>7.5</v>
      </c>
      <c r="I229">
        <f t="shared" ca="1" si="1261"/>
        <v>10.5</v>
      </c>
      <c r="J229">
        <f t="shared" ref="J229:J292" ca="1" si="1262">(INDIRECT("j"&amp;$E229)*$C229+INDIRECT("j"&amp;$F229)*$D229)/($C229+$D229)</f>
        <v>10.476590372259981</v>
      </c>
      <c r="K229">
        <f t="shared" ref="K229:K292" ca="1" si="1263">(INDIRECT("k"&amp;$E229)*$C229+INDIRECT("k"&amp;$F229)*$D229)/($C229+$D229)</f>
        <v>-3.3291217876039298</v>
      </c>
      <c r="L229">
        <f t="shared" ref="L229:L292" ca="1" si="1264">(INDIRECT("l"&amp;$E229)*$C229+INDIRECT("l"&amp;$F229)*$D229)/($C229+$D229)</f>
        <v>10.476590372259981</v>
      </c>
      <c r="M229">
        <f t="shared" ref="M229:M292" ca="1" si="1265">(INDIRECT("m"&amp;$E229)*$C229+INDIRECT("m"&amp;$F229)*$D229)/($C229+$D229)</f>
        <v>0</v>
      </c>
      <c r="N229">
        <f t="shared" ref="N229:N292" ca="1" si="1266">(INDIRECT("n"&amp;$E229)*$C229+INDIRECT("n"&amp;$F229)*$D229)/($C229+$D229)</f>
        <v>0.54957052068240109</v>
      </c>
      <c r="O229">
        <f t="shared" ref="O229:O292" ca="1" si="1267">(INDIRECT("o"&amp;$E229)*$C229+INDIRECT("o"&amp;$F229)*$D229)/($C229+$D229)</f>
        <v>251.07650000000001</v>
      </c>
      <c r="P229">
        <f t="shared" ref="P229:P292" ca="1" si="1268">(INDIRECT("p"&amp;$E229)*$C229+INDIRECT("p"&amp;$F229)*$D229)/($C229+$D229)</f>
        <v>240.49249999999898</v>
      </c>
      <c r="Q229">
        <f t="shared" ref="Q229:Q292" ca="1" si="1269">(INDIRECT("q"&amp;$E229)*$C229+INDIRECT("q"&amp;$F229)*$D229)/($C229+$D229)</f>
        <v>250.98891144599997</v>
      </c>
      <c r="R229">
        <f t="shared" ref="R229:R292" ca="1" si="1270">(INDIRECT("r"&amp;$E229)*$C229+INDIRECT("r"&amp;$F229)*$D229)/($C229+$D229)</f>
        <v>56</v>
      </c>
      <c r="S229">
        <f t="shared" ref="S229:S292" ca="1" si="1271">(INDIRECT("s"&amp;$E229)*$C229+INDIRECT("s"&amp;$F229)*$D229)/($C229+$D229)</f>
        <v>0</v>
      </c>
      <c r="T229">
        <f t="shared" ref="T229:T292" ca="1" si="1272">(INDIRECT("t"&amp;$E229)*$C229+INDIRECT("t"&amp;$F229)*$D229)/($C229+$D229)</f>
        <v>0.344155453752574</v>
      </c>
      <c r="U229">
        <f t="shared" ref="U229:U292" ca="1" si="1273">(INDIRECT("u"&amp;$E229)*$C229+INDIRECT("u"&amp;$F229)*$D229)/($C229+$D229)</f>
        <v>-1</v>
      </c>
      <c r="V229">
        <f t="shared" ref="V229:V292" ca="1" si="1274">(INDIRECT("v"&amp;$E229)*$C229+INDIRECT("v"&amp;$F229)*$D229)/($C229+$D229)</f>
        <v>1</v>
      </c>
      <c r="W229">
        <f t="shared" ref="W229:W292" ca="1" si="1275">(INDIRECT("w"&amp;$E229)*$C229+INDIRECT("w"&amp;$F229)*$D229)/($C229+$D229)</f>
        <v>0.344155453752574</v>
      </c>
      <c r="X229">
        <f t="shared" ref="X229:X292" ca="1" si="1276">(INDIRECT("x"&amp;$E229)*$C229+INDIRECT("x"&amp;$F229)*$D229)/($C229+$D229)</f>
        <v>1.55</v>
      </c>
      <c r="Y229">
        <f t="shared" ref="Y229:Y292" ca="1" si="1277">(INDIRECT("y"&amp;$E229)*$C229+INDIRECT("y"&amp;$F229)*$D229)/($C229+$D229)</f>
        <v>2.2000000000000002</v>
      </c>
      <c r="Z229">
        <f t="shared" ref="Z229:Z292" ca="1" si="1278">(INDIRECT("z"&amp;$E229)*$C229+INDIRECT("z"&amp;$F229)*$D229)/($C229+$D229)</f>
        <v>2.75</v>
      </c>
      <c r="AA229">
        <f t="shared" ref="AA229:AA292" ca="1" si="1279">(INDIRECT("aa"&amp;$E229)*$C229+INDIRECT("aa"&amp;$F229)*$D229)/($C229+$D229)</f>
        <v>5.1388661145987999</v>
      </c>
      <c r="AB229">
        <f t="shared" ref="AB229:AB292" ca="1" si="1280">(INDIRECT("ab"&amp;$E229)*$C229+INDIRECT("ab"&amp;$F229)*$D229)/($C229+$D229)</f>
        <v>-0.2146010933171825</v>
      </c>
      <c r="AC229">
        <f t="shared" ref="AC229:AC292" ca="1" si="1281">(INDIRECT("ac"&amp;$E229)*$C229+INDIRECT("ac"&amp;$F229)*$D229)/($C229+$D229)</f>
        <v>-7.2010856066055066E-3</v>
      </c>
      <c r="AD229">
        <f t="shared" ref="AD229:AD292" ca="1" si="1282">(INDIRECT("ad"&amp;$E229)*$C229+INDIRECT("ad"&amp;$F229)*$D229)/($C229+$D229)</f>
        <v>-2.5013227731405849</v>
      </c>
      <c r="AE229">
        <f t="shared" ref="AE229:AE292" ca="1" si="1283">(INDIRECT("ae"&amp;$E229)*$C229+INDIRECT("ae"&amp;$F229)*$D229)/($C229+$D229)</f>
        <v>-1.472907641116758E-16</v>
      </c>
      <c r="AF229">
        <f t="shared" ref="AF229:AF292" ca="1" si="1284">(INDIRECT("af"&amp;$E229)*$C229+INDIRECT("af"&amp;$F229)*$D229)/($C229+$D229)</f>
        <v>-3.3104520155661099</v>
      </c>
      <c r="AG229">
        <f t="shared" ref="AG229:AG292" ca="1" si="1285">(INDIRECT("ag"&amp;$E229)*$C229+INDIRECT("ag"&amp;$F229)*$D229)/($C229+$D229)</f>
        <v>3.2753443585722237E-6</v>
      </c>
      <c r="AH229">
        <f t="shared" ref="AH229:AH292" ca="1" si="1286">(INDIRECT("ah"&amp;$E229)*$C229+INDIRECT("ah"&amp;$F229)*$D229)/($C229+$D229)</f>
        <v>-1.893624547743485</v>
      </c>
      <c r="AI229">
        <f t="shared" ref="AI229:AI292" ca="1" si="1287">(INDIRECT("ai"&amp;$E229)*$C229+INDIRECT("ai"&amp;$F229)*$D229)/($C229+$D229)</f>
        <v>3.8249979428261597E-6</v>
      </c>
      <c r="AJ229">
        <f t="shared" ref="AJ229:AJ292" ca="1" si="1288">(INDIRECT("aj"&amp;$E229)*$C229+INDIRECT("aj"&amp;$F229)*$D229)/($C229+$D229)</f>
        <v>510.89084393338851</v>
      </c>
      <c r="AK229">
        <f t="shared" ref="AK229:AK292" ca="1" si="1289">(INDIRECT("ak"&amp;$E229)*$C229+INDIRECT("ak"&amp;$F229)*$D229)/($C229+$D229)</f>
        <v>15.7141016151377</v>
      </c>
      <c r="AL229">
        <f t="shared" ref="AL229:AL292" ca="1" si="1290">(INDIRECT("al"&amp;$E229)*$C229+INDIRECT("al"&amp;$F229)*$D229)/($C229+$D229)</f>
        <v>15.26416030501375</v>
      </c>
      <c r="AM229">
        <f t="shared" ref="AM229:AM292" ca="1" si="1291">(INDIRECT("am"&amp;$E229)*$C229+INDIRECT("am"&amp;$F229)*$D229)/($C229+$D229)</f>
        <v>6.9216585961901149</v>
      </c>
      <c r="AN229">
        <f t="shared" ref="AN229:AN292" ca="1" si="1292">(INDIRECT("an"&amp;$E229)*$C229+INDIRECT("an"&amp;$F229)*$D229)/($C229+$D229)</f>
        <v>8.5504264805429404</v>
      </c>
      <c r="AO229">
        <f t="shared" ref="AO229:AO292" ca="1" si="1293">(INDIRECT("ao"&amp;$E229)*$C229+INDIRECT("ao"&amp;$F229)*$D229)/($C229+$D229)</f>
        <v>7.284738702502155</v>
      </c>
      <c r="AP229">
        <f t="shared" ref="AP229:AP292" ca="1" si="1294">(INDIRECT("ap"&amp;$E229)*$C229+INDIRECT("ap"&amp;$F229)*$D229)/($C229+$D229)</f>
        <v>2.1930979160022801</v>
      </c>
      <c r="AQ229">
        <f t="shared" ref="AQ229:AQ292" ca="1" si="1295">(INDIRECT("aq"&amp;$E229)*$C229+INDIRECT("aq"&amp;$F229)*$D229)/($C229+$D229)</f>
        <v>1.2687945171272901</v>
      </c>
      <c r="AR229">
        <f t="shared" ref="AR229:AR292" ca="1" si="1296">(INDIRECT("ar"&amp;$E229)*$C229+INDIRECT("ar"&amp;$F229)*$D229)/($C229+$D229)</f>
        <v>1.2687945171272901</v>
      </c>
      <c r="AS229">
        <f t="shared" ref="AS229:AS292" ca="1" si="1297">(INDIRECT("as"&amp;$E229)*$C229+INDIRECT("as"&amp;$F229)*$D229)/($C229+$D229)</f>
        <v>0.69359810828239499</v>
      </c>
      <c r="AT229">
        <f t="shared" ref="AT229:AT292" ca="1" si="1298">(INDIRECT("at"&amp;$E229)*$C229+INDIRECT("at"&amp;$F229)*$D229)/($C229+$D229)</f>
        <v>0.69359810828239499</v>
      </c>
      <c r="AU229">
        <f t="shared" ref="AU229:AU292" ca="1" si="1299">(INDIRECT("au"&amp;$E229)*$C229+INDIRECT("au"&amp;$F229)*$D229)/($C229+$D229)</f>
        <v>0.36077447900057102</v>
      </c>
      <c r="AV229">
        <f t="shared" ref="AV229:AV292" ca="1" si="1300">(INDIRECT("av"&amp;$E229)*$C229+INDIRECT("av"&amp;$F229)*$D229)/($C229+$D229)</f>
        <v>0.36077447900057102</v>
      </c>
      <c r="AW229">
        <f t="shared" ref="AW229:AW292" ca="1" si="1301">(INDIRECT("aw"&amp;$E229)*$C229+INDIRECT("aw"&amp;$F229)*$D229)/($C229+$D229)</f>
        <v>-0.125</v>
      </c>
      <c r="AX229">
        <f t="shared" ref="AX229:AX292" ca="1" si="1302">(INDIRECT("ax"&amp;$E229)*$C229+INDIRECT("ax"&amp;$F229)*$D229)/($C229+$D229)</f>
        <v>9723.2650915443592</v>
      </c>
      <c r="AY229">
        <f t="shared" ref="AY229:AY292" ca="1" si="1303">(INDIRECT("ay"&amp;$E229)*$C229+INDIRECT("ay"&amp;$F229)*$D229)/($C229+$D229)</f>
        <v>2.10772223629731</v>
      </c>
      <c r="AZ229">
        <f t="shared" ref="AZ229:AZ292" ca="1" si="1304">(INDIRECT("az"&amp;$E229)*$C229+INDIRECT("az"&amp;$F229)*$D229)/($C229+$D229)</f>
        <v>5.1503103672776049</v>
      </c>
      <c r="BA229">
        <f t="shared" ref="BA229:BA292" ca="1" si="1305">(INDIRECT("ba"&amp;$E229)*$C229+INDIRECT("ba"&amp;$F229)*$D229)/($C229+$D229)</f>
        <v>2.8948099263527203</v>
      </c>
      <c r="BB229">
        <f t="shared" ref="BB229:BB292" ca="1" si="1306">(INDIRECT("bb"&amp;$E229)*$C229+INDIRECT("bb"&amp;$F229)*$D229)/($C229+$D229)</f>
        <v>92.471627254678594</v>
      </c>
      <c r="BC229">
        <f t="shared" ref="BC229:BC292" ca="1" si="1307">(INDIRECT("bc"&amp;$E229)*$C229+INDIRECT("bc"&amp;$F229)*$D229)/($C229+$D229)</f>
        <v>29.689381850270301</v>
      </c>
      <c r="BD229">
        <f t="shared" ref="BD229:BD292" ca="1" si="1308">(INDIRECT("bd"&amp;$E229)*$C229+INDIRECT("bd"&amp;$F229)*$D229)/($C229+$D229)</f>
        <v>2.9086104205229448</v>
      </c>
      <c r="BE229">
        <f t="shared" ref="BE229:BE292" ca="1" si="1309">(INDIRECT("be"&amp;$E229)*$C229+INDIRECT("be"&amp;$F229)*$D229)/($C229+$D229)</f>
        <v>0</v>
      </c>
      <c r="BF229">
        <f t="shared" ref="BF229:BF292" ca="1" si="1310">(INDIRECT("bf"&amp;$E229)*$C229+INDIRECT("bf"&amp;$F229)*$D229)/($C229+$D229)</f>
        <v>0</v>
      </c>
      <c r="BG229">
        <f t="shared" ref="BG229:BG292" ca="1" si="1311">(INDIRECT("bg"&amp;$E229)*$C229+INDIRECT("bg"&amp;$F229)*$D229)/($C229+$D229)</f>
        <v>0</v>
      </c>
      <c r="BH229">
        <f t="shared" ref="BH229:BH292" ca="1" si="1312">(INDIRECT("bh"&amp;$E229)*$C229+INDIRECT("bh"&amp;$F229)*$D229)/($C229+$D229)</f>
        <v>4.2355262349845999</v>
      </c>
      <c r="BI229">
        <f t="shared" ref="BI229:BI292" ca="1" si="1313">(INDIRECT("bi"&amp;$E229)*$C229+INDIRECT("bi"&amp;$F229)*$D229)/($C229+$D229)</f>
        <v>0</v>
      </c>
      <c r="BJ229">
        <f t="shared" ref="BJ229:BJ292" ca="1" si="1314">(INDIRECT("bj"&amp;$E229)*$C229+INDIRECT("bj"&amp;$F229)*$D229)/($C229+$D229)</f>
        <v>2.1952075238374098</v>
      </c>
      <c r="BK229">
        <f t="shared" ref="BK229:BK292" ca="1" si="1315">(INDIRECT("bk"&amp;$E229)*$C229+INDIRECT("bk"&amp;$F229)*$D229)/($C229+$D229)</f>
        <v>0</v>
      </c>
      <c r="BL229">
        <f t="shared" ref="BL229:BL292" ca="1" si="1316">(INDIRECT("bl"&amp;$E229)*$C229+INDIRECT("bl"&amp;$F229)*$D229)/($C229+$D229)</f>
        <v>0</v>
      </c>
      <c r="BM229">
        <f t="shared" ref="BM229:BM292" ca="1" si="1317">(INDIRECT("bm"&amp;$E229)*$C229+INDIRECT("bm"&amp;$F229)*$D229)/($C229+$D229)</f>
        <v>21.14846547682145</v>
      </c>
      <c r="BN229">
        <f t="shared" ref="BN229:BN292" ca="1" si="1318">(INDIRECT("bn"&amp;$E229)*$C229+INDIRECT("bn"&amp;$F229)*$D229)/($C229+$D229)</f>
        <v>8.8241444535117459</v>
      </c>
      <c r="BO229">
        <f t="shared" ref="BO229:BO292" ca="1" si="1319">(INDIRECT("bo"&amp;$E229)*$C229+INDIRECT("bo"&amp;$F229)*$D229)/($C229+$D229)</f>
        <v>7.3389467526834054</v>
      </c>
      <c r="BP229">
        <f t="shared" ref="BP229:BP292" ca="1" si="1320">(INDIRECT("bp"&amp;$E229)*$C229+INDIRECT("bp"&amp;$F229)*$D229)/($C229+$D229)</f>
        <v>15.406790299422299</v>
      </c>
      <c r="BQ229">
        <f t="shared" ref="BQ229:BQ292" ca="1" si="1321">(INDIRECT("bq"&amp;$E229)*$C229+INDIRECT("bq"&amp;$F229)*$D229)/($C229+$D229)</f>
        <v>46.400804780369</v>
      </c>
      <c r="BR229">
        <f t="shared" ref="BR229:BR292" ca="1" si="1322">(INDIRECT("br"&amp;$E229)*$C229+INDIRECT("br"&amp;$F229)*$D229)/($C229+$D229)</f>
        <v>0</v>
      </c>
      <c r="BS229">
        <f t="shared" ref="BS229:BS292" ca="1" si="1323">(INDIRECT("bs"&amp;$E229)*$C229+INDIRECT("bs"&amp;$F229)*$D229)/($C229+$D229)</f>
        <v>0</v>
      </c>
      <c r="BT229">
        <f t="shared" ref="BT229:BT292" ca="1" si="1324">(INDIRECT("bt"&amp;$E229)*$C229+INDIRECT("bt"&amp;$F229)*$D229)/($C229+$D229)</f>
        <v>0</v>
      </c>
      <c r="BU229">
        <f t="shared" ref="BU229:BU292" ca="1" si="1325">(INDIRECT("bu"&amp;$E229)*$C229+INDIRECT("bu"&amp;$F229)*$D229)/($C229+$D229)</f>
        <v>0</v>
      </c>
      <c r="BV229">
        <f t="shared" ref="BV229:BV292" ca="1" si="1326">(INDIRECT("bv"&amp;$E229)*$C229+INDIRECT("bv"&amp;$F229)*$D229)/($C229+$D229)</f>
        <v>6.4348922928226546</v>
      </c>
      <c r="BW229">
        <f t="shared" ref="BW229:BW292" ca="1" si="1327">(INDIRECT("bw"&amp;$E229)*$C229+INDIRECT("bw"&amp;$F229)*$D229)/($C229+$D229)</f>
        <v>3.2484298421579698</v>
      </c>
      <c r="BX229">
        <f t="shared" ref="BX229:BX292" ca="1" si="1328">(INDIRECT("bx"&amp;$E229)*$C229+INDIRECT("bx"&amp;$F229)*$D229)/($C229+$D229)</f>
        <v>35.662946096704701</v>
      </c>
      <c r="BY229">
        <f t="shared" ref="BY229:BY292" ca="1" si="1329">(INDIRECT("by"&amp;$E229)*$C229+INDIRECT("by"&amp;$F229)*$D229)/($C229+$D229)</f>
        <v>0</v>
      </c>
      <c r="BZ229">
        <f t="shared" ref="BZ229:BZ292" ca="1" si="1330">(INDIRECT("bz"&amp;$E229)*$C229+INDIRECT("bz"&amp;$F229)*$D229)/($C229+$D229)</f>
        <v>0</v>
      </c>
      <c r="CA229">
        <f t="shared" ref="CA229:CA292" ca="1" si="1331">(INDIRECT("ca"&amp;$E229)*$C229+INDIRECT("ca"&amp;$F229)*$D229)/($C229+$D229)</f>
        <v>29.689381850270301</v>
      </c>
      <c r="CB229">
        <f t="shared" ref="CB229:CB292" ca="1" si="1332">(INDIRECT("cb"&amp;$E229)*$C229+INDIRECT("cb"&amp;$F229)*$D229)/($C229+$D229)</f>
        <v>2.1952075238374098</v>
      </c>
      <c r="CC229">
        <f t="shared" ref="CC229:CC292" ca="1" si="1333">(INDIRECT("cc"&amp;$E229)*$C229+INDIRECT("cc"&amp;$F229)*$D229)/($C229+$D229)</f>
        <v>0</v>
      </c>
      <c r="CD229">
        <f t="shared" ref="CD229:CD292" ca="1" si="1334">(INDIRECT("cd"&amp;$E229)*$C229+INDIRECT("cd"&amp;$F229)*$D229)/($C229+$D229)</f>
        <v>0</v>
      </c>
      <c r="CE229">
        <f t="shared" ref="CE229:CE292" ca="1" si="1335">(INDIRECT("ce"&amp;$E229)*$C229+INDIRECT("ce"&amp;$F229)*$D229)/($C229+$D229)</f>
        <v>3.2484298421579698</v>
      </c>
      <c r="CF229">
        <f t="shared" ref="CF229:CF292" ca="1" si="1336">(INDIRECT("cf"&amp;$E229)*$C229+INDIRECT("cf"&amp;$F229)*$D229)/($C229+$D229)</f>
        <v>6.4348922928226546</v>
      </c>
      <c r="CG229">
        <f t="shared" ref="CG229:CG292" ca="1" si="1337">(INDIRECT("cg"&amp;$E229)*$C229+INDIRECT("cg"&amp;$F229)*$D229)/($C229+$D229)</f>
        <v>2.9086104205229448</v>
      </c>
      <c r="CH229">
        <f t="shared" ref="CH229:CH292" ca="1" si="1338">(INDIRECT("ch"&amp;$E229)*$C229+INDIRECT("ch"&amp;$F229)*$D229)/($C229+$D229)</f>
        <v>15.844140662973601</v>
      </c>
      <c r="CI229">
        <f t="shared" ref="CI229:CI292" ca="1" si="1339">(INDIRECT("ci"&amp;$E229)*$C229+INDIRECT("ci"&amp;$F229)*$D229)/($C229+$D229)</f>
        <v>27.190884184484752</v>
      </c>
      <c r="CJ229">
        <f t="shared" ref="CJ229:CJ292" ca="1" si="1340">(INDIRECT("cj"&amp;$E229)*$C229+INDIRECT("cj"&amp;$F229)*$D229)/($C229+$D229)</f>
        <v>4.2355262349845999</v>
      </c>
      <c r="CK229">
        <f t="shared" ref="CK229:CK292" ca="1" si="1341">(INDIRECT("ck"&amp;$E229)*$C229+INDIRECT("ck"&amp;$F229)*$D229)/($C229+$D229)</f>
        <v>0</v>
      </c>
      <c r="CL229">
        <f t="shared" ref="CL229:CL292" ca="1" si="1342">(INDIRECT("cl"&amp;$E229)*$C229+INDIRECT("cl"&amp;$F229)*$D229)/($C229+$D229)</f>
        <v>0</v>
      </c>
      <c r="CM229">
        <f t="shared" ref="CM229:CM292" ca="1" si="1343">(INDIRECT("cm"&amp;$E229)*$C229+INDIRECT("cm"&amp;$F229)*$D229)/($C229+$D229)</f>
        <v>27.64</v>
      </c>
      <c r="CN229">
        <f t="shared" ref="CN229:CN292" ca="1" si="1344">(INDIRECT("cn"&amp;$E229)*$C229+INDIRECT("cn"&amp;$F229)*$D229)/($C229+$D229)</f>
        <v>51.0590099566937</v>
      </c>
      <c r="CO229">
        <f t="shared" ref="CO229:CO292" ca="1" si="1345">(INDIRECT("co"&amp;$E229)*$C229+INDIRECT("co"&amp;$F229)*$D229)/($C229+$D229)</f>
        <v>2.1952075238374098</v>
      </c>
      <c r="CP229">
        <f t="shared" ref="CP229:CP292" ca="1" si="1346">(INDIRECT("cp"&amp;$E229)*$C229+INDIRECT("cp"&amp;$F229)*$D229)/($C229+$D229)</f>
        <v>0</v>
      </c>
      <c r="CQ229">
        <f t="shared" ref="CQ229:CQ292" ca="1" si="1347">(INDIRECT("cq"&amp;$E229)*$C229+INDIRECT("cq"&amp;$F229)*$D229)/($C229+$D229)</f>
        <v>23.976640125262001</v>
      </c>
      <c r="CR229">
        <f t="shared" ref="CR229:CR292" ca="1" si="1348">(INDIRECT("cr"&amp;$E229)*$C229+INDIRECT("cr"&amp;$F229)*$D229)/($C229+$D229)</f>
        <v>0</v>
      </c>
      <c r="CS229">
        <f t="shared" ref="CS229:CS292" ca="1" si="1349">(INDIRECT("cs"&amp;$E229)*$C229+INDIRECT("cs"&amp;$F229)*$D229)/($C229+$D229)</f>
        <v>0</v>
      </c>
      <c r="CT229">
        <f t="shared" ref="CT229:CT292" ca="1" si="1350">(INDIRECT("ct"&amp;$E229)*$C229+INDIRECT("ct"&amp;$F229)*$D229)/($C229+$D229)</f>
        <v>0</v>
      </c>
      <c r="CU229">
        <f t="shared" ref="CU229:CU292" ca="1" si="1351">(INDIRECT("cu"&amp;$E229)*$C229+INDIRECT("cu"&amp;$F229)*$D229)/($C229+$D229)</f>
        <v>0</v>
      </c>
      <c r="CV229">
        <f t="shared" ref="CV229:CV292" ca="1" si="1352">(INDIRECT("cv"&amp;$E229)*$C229+INDIRECT("cv"&amp;$F229)*$D229)/($C229+$D229)</f>
        <v>0</v>
      </c>
      <c r="CW229">
        <f t="shared" ref="CW229:CW292" ca="1" si="1353">(INDIRECT("cw"&amp;$E229)*$C229+INDIRECT("cw"&amp;$F229)*$D229)/($C229+$D229)</f>
        <v>0</v>
      </c>
      <c r="CX229">
        <f t="shared" ref="CX229:CX292" ca="1" si="1354">(INDIRECT("cx"&amp;$E229)*$C229+INDIRECT("cx"&amp;$F229)*$D229)/($C229+$D229)</f>
        <v>14.5162154062612</v>
      </c>
      <c r="CY229">
        <f t="shared" ref="CY229:CY292" ca="1" si="1355">(INDIRECT("cy"&amp;$E229)*$C229+INDIRECT("cy"&amp;$F229)*$D229)/($C229+$D229)</f>
        <v>83.524793910619749</v>
      </c>
      <c r="CZ229">
        <f t="shared" ref="CZ229:CZ292" ca="1" si="1356">(INDIRECT("cz"&amp;$E229)*$C229+INDIRECT("cz"&amp;$F229)*$D229)/($C229+$D229)</f>
        <v>0</v>
      </c>
      <c r="DA229">
        <f t="shared" ref="DA229:DA292" ca="1" si="1357">(INDIRECT("da"&amp;$E229)*$C229+INDIRECT("da"&amp;$F229)*$D229)/($C229+$D229)</f>
        <v>0</v>
      </c>
      <c r="DB229">
        <f t="shared" ref="DB229:DB292" ca="1" si="1358">(INDIRECT("db"&amp;$E229)*$C229+INDIRECT("db"&amp;$F229)*$D229)/($C229+$D229)</f>
        <v>0</v>
      </c>
      <c r="DC229">
        <f t="shared" ref="DC229:DC292" ca="1" si="1359">(INDIRECT("dc"&amp;$E229)*$C229+INDIRECT("dc"&amp;$F229)*$D229)/($C229+$D229)</f>
        <v>-3.5954106434240298</v>
      </c>
      <c r="DD229">
        <f t="shared" ref="DD229:DD292" ca="1" si="1360">(INDIRECT("dd"&amp;$E229)*$C229+INDIRECT("dd"&amp;$F229)*$D229)/($C229+$D229)</f>
        <v>-0.72102229780800997</v>
      </c>
      <c r="DE229">
        <f t="shared" ref="DE229:DE292" ca="1" si="1361">(INDIRECT("de"&amp;$E229)*$C229+INDIRECT("de"&amp;$F229)*$D229)/($C229+$D229)</f>
        <v>-4.3404081632653</v>
      </c>
      <c r="DF229">
        <f t="shared" ref="DF229:DF292" ca="1" si="1362">(INDIRECT("df"&amp;$E229)*$C229+INDIRECT("df"&amp;$F229)*$D229)/($C229+$D229)</f>
        <v>-1.663831018518515</v>
      </c>
      <c r="DG229">
        <f t="shared" ref="DG229:DG292" ca="1" si="1363">(INDIRECT("dg"&amp;$E229)*$C229+INDIRECT("dg"&amp;$F229)*$D229)/($C229+$D229)</f>
        <v>-3.3291217876039298</v>
      </c>
      <c r="DH229">
        <f t="shared" ref="DH229:DH292" ca="1" si="1364">(INDIRECT("dh"&amp;$E229)*$C229+INDIRECT("dh"&amp;$F229)*$D229)/($C229+$D229)</f>
        <v>0</v>
      </c>
      <c r="DI229">
        <f t="shared" ref="DI229:DI292" ca="1" si="1365">(INDIRECT("di"&amp;$E229)*$C229+INDIRECT("di"&amp;$F229)*$D229)/($C229+$D229)</f>
        <v>0.19642857142857101</v>
      </c>
      <c r="DJ229">
        <f t="shared" ref="DJ229:DJ292" ca="1" si="1366">(INDIRECT("dj"&amp;$E229)*$C229+INDIRECT("dj"&amp;$F229)*$D229)/($C229+$D229)</f>
        <v>10</v>
      </c>
      <c r="DK229">
        <f t="shared" ref="DK229:DK292" ca="1" si="1367">(INDIRECT("dk"&amp;$E229)*$C229+INDIRECT("dk"&amp;$F229)*$D229)/($C229+$D229)</f>
        <v>3</v>
      </c>
      <c r="DL229">
        <f t="shared" ref="DL229:DL292" ca="1" si="1368">(INDIRECT("dl"&amp;$E229)*$C229+INDIRECT("dl"&amp;$F229)*$D229)/($C229+$D229)</f>
        <v>1</v>
      </c>
      <c r="DM229">
        <f t="shared" ref="DM229:DM292" ca="1" si="1369">(INDIRECT("dm"&amp;$E229)*$C229+INDIRECT("dm"&amp;$F229)*$D229)/($C229+$D229)</f>
        <v>0</v>
      </c>
      <c r="DN229">
        <f t="shared" ref="DN229:DN292" ca="1" si="1370">(INDIRECT("dn"&amp;$E229)*$C229+INDIRECT("dn"&amp;$F229)*$D229)/($C229+$D229)</f>
        <v>0</v>
      </c>
      <c r="DO229">
        <f t="shared" ref="DO229:DO292" ca="1" si="1371">(INDIRECT("do"&amp;$E229)*$C229+INDIRECT("do"&amp;$F229)*$D229)/($C229+$D229)</f>
        <v>0</v>
      </c>
      <c r="DP229">
        <f t="shared" ref="DP229:DP292" ca="1" si="1372">(INDIRECT("dp"&amp;$E229)*$C229+INDIRECT("dp"&amp;$F229)*$D229)/($C229+$D229)</f>
        <v>1</v>
      </c>
      <c r="DQ229">
        <f t="shared" ref="DQ229:DQ292" ca="1" si="1373">(INDIRECT("dq"&amp;$E229)*$C229+INDIRECT("dq"&amp;$F229)*$D229)/($C229+$D229)</f>
        <v>0</v>
      </c>
      <c r="DR229">
        <f t="shared" ref="DR229:DR292" ca="1" si="1374">(INDIRECT("dr"&amp;$E229)*$C229+INDIRECT("dr"&amp;$F229)*$D229)/($C229+$D229)</f>
        <v>1</v>
      </c>
      <c r="DS229">
        <f t="shared" ref="DS229:DS292" ca="1" si="1375">(INDIRECT("ds"&amp;$E229)*$C229+INDIRECT("ds"&amp;$F229)*$D229)/($C229+$D229)</f>
        <v>0</v>
      </c>
      <c r="DT229">
        <f t="shared" ref="DT229:DT292" ca="1" si="1376">(INDIRECT("dt"&amp;$E229)*$C229+INDIRECT("dt"&amp;$F229)*$D229)/($C229+$D229)</f>
        <v>1</v>
      </c>
      <c r="DU229">
        <f t="shared" ref="DU229:DU292" ca="1" si="1377">(INDIRECT("du"&amp;$E229)*$C229+INDIRECT("du"&amp;$F229)*$D229)/($C229+$D229)</f>
        <v>2.5</v>
      </c>
      <c r="DV229">
        <f t="shared" ref="DV229:DV292" ca="1" si="1378">(INDIRECT("dv"&amp;$E229)*$C229+INDIRECT("dv"&amp;$F229)*$D229)/($C229+$D229)</f>
        <v>2.5</v>
      </c>
      <c r="DW229">
        <f t="shared" ref="DW229:DW292" ca="1" si="1379">(INDIRECT("dw"&amp;$E229)*$C229+INDIRECT("dw"&amp;$F229)*$D229)/($C229+$D229)</f>
        <v>0</v>
      </c>
      <c r="DX229">
        <f t="shared" ref="DX229:DX292" ca="1" si="1380">(INDIRECT("dx"&amp;$E229)*$C229+INDIRECT("dx"&amp;$F229)*$D229)/($C229+$D229)</f>
        <v>0</v>
      </c>
      <c r="DY229">
        <f t="shared" ref="DY229:DY292" ca="1" si="1381">(INDIRECT("dy"&amp;$E229)*$C229+INDIRECT("dy"&amp;$F229)*$D229)/($C229+$D229)</f>
        <v>0</v>
      </c>
      <c r="DZ229">
        <f t="shared" ref="DZ229:DZ292" ca="1" si="1382">(INDIRECT("dz"&amp;$E229)*$C229+INDIRECT("dz"&amp;$F229)*$D229)/($C229+$D229)</f>
        <v>1</v>
      </c>
      <c r="EA229">
        <f t="shared" ref="EA229:EA292" ca="1" si="1383">(INDIRECT("ea"&amp;$E229)*$C229+INDIRECT("ea"&amp;$F229)*$D229)/($C229+$D229)</f>
        <v>-2.4766999999999904</v>
      </c>
      <c r="EB229">
        <f t="shared" ref="EB229:EB292" ca="1" si="1384">(INDIRECT("eb"&amp;$E229)*$C229+INDIRECT("eb"&amp;$F229)*$D229)/($C229+$D229)</f>
        <v>35.446600000000004</v>
      </c>
      <c r="EC229">
        <f t="shared" ref="EC229:EC292" ca="1" si="1385">(INDIRECT("ec"&amp;$E229)*$C229+INDIRECT("ec"&amp;$F229)*$D229)/($C229+$D229)</f>
        <v>0</v>
      </c>
      <c r="ED229">
        <f t="shared" ref="ED229:ED292" ca="1" si="1386">(INDIRECT("ed"&amp;$E229)*$C229+INDIRECT("ed"&amp;$F229)*$D229)/($C229+$D229)</f>
        <v>0</v>
      </c>
      <c r="EE229">
        <f t="shared" ref="EE229:EE292" ca="1" si="1387">(INDIRECT("ee"&amp;$E229)*$C229+INDIRECT("ee"&amp;$F229)*$D229)/($C229+$D229)</f>
        <v>0</v>
      </c>
      <c r="EF229">
        <f t="shared" ref="EF229:EF292" ca="1" si="1388">(INDIRECT("ef"&amp;$E229)*$C229+INDIRECT("ef"&amp;$F229)*$D229)/($C229+$D229)</f>
        <v>0</v>
      </c>
      <c r="EG229">
        <f t="shared" ref="EG229:EG292" ca="1" si="1389">(INDIRECT("eg"&amp;$E229)*$C229+INDIRECT("eg"&amp;$F229)*$D229)/($C229+$D229)</f>
        <v>0</v>
      </c>
      <c r="EH229">
        <f t="shared" ref="EH229:EH292" ca="1" si="1390">(INDIRECT("eh"&amp;$E229)*$C229+INDIRECT("eh"&amp;$F229)*$D229)/($C229+$D229)</f>
        <v>0</v>
      </c>
      <c r="EI229">
        <f t="shared" ref="EI229:EI292" ca="1" si="1391">(INDIRECT("ei"&amp;$E229)*$C229+INDIRECT("ei"&amp;$F229)*$D229)/($C229+$D229)</f>
        <v>0</v>
      </c>
      <c r="EJ229">
        <f t="shared" ref="EJ229:EJ292" ca="1" si="1392">(INDIRECT("ej"&amp;$E229)*$C229+INDIRECT("ej"&amp;$F229)*$D229)/($C229+$D229)</f>
        <v>0</v>
      </c>
      <c r="EK229">
        <f t="shared" ref="EK229:EK292" ca="1" si="1393">(INDIRECT("ek"&amp;$E229)*$C229+INDIRECT("ek"&amp;$F229)*$D229)/($C229+$D229)</f>
        <v>0</v>
      </c>
      <c r="EL229">
        <f t="shared" ref="EL229:EL292" ca="1" si="1394">(INDIRECT("el"&amp;$E229)*$C229+INDIRECT("el"&amp;$F229)*$D229)/($C229+$D229)</f>
        <v>0</v>
      </c>
      <c r="EM229">
        <f t="shared" ref="EM229:EM292" ca="1" si="1395">(INDIRECT("em"&amp;$E229)*$C229+INDIRECT("em"&amp;$F229)*$D229)/($C229+$D229)</f>
        <v>0</v>
      </c>
      <c r="EN229">
        <f t="shared" ref="EN229:EN292" ca="1" si="1396">(INDIRECT("en"&amp;$E229)*$C229+INDIRECT("en"&amp;$F229)*$D229)/($C229+$D229)</f>
        <v>0</v>
      </c>
      <c r="EO229">
        <f t="shared" ref="EO229:EO292" ca="1" si="1397">(INDIRECT("eo"&amp;$E229)*$C229+INDIRECT("eo"&amp;$F229)*$D229)/($C229+$D229)</f>
        <v>0</v>
      </c>
      <c r="EP229">
        <f t="shared" ref="EP229:EP292" ca="1" si="1398">(INDIRECT("ep"&amp;$E229)*$C229+INDIRECT("ep"&amp;$F229)*$D229)/($C229+$D229)</f>
        <v>0</v>
      </c>
      <c r="EQ229">
        <f t="shared" ref="EQ229:EQ292" ca="1" si="1399">(INDIRECT("eq"&amp;$E229)*$C229+INDIRECT("eq"&amp;$F229)*$D229)/($C229+$D229)</f>
        <v>0</v>
      </c>
      <c r="ER229">
        <f t="shared" ref="ER229:ER292" ca="1" si="1400">(INDIRECT("er"&amp;$E229)*$C229+INDIRECT("er"&amp;$F229)*$D229)/($C229+$D229)</f>
        <v>0</v>
      </c>
      <c r="ES229">
        <f t="shared" ref="ES229:ES292" ca="1" si="1401">(INDIRECT("es"&amp;$E229)*$C229+INDIRECT("es"&amp;$F229)*$D229)/($C229+$D229)</f>
        <v>0</v>
      </c>
      <c r="ET229">
        <f t="shared" ref="ET229:ET292" ca="1" si="1402">(INDIRECT("et"&amp;$E229)*$C229+INDIRECT("et"&amp;$F229)*$D229)/($C229+$D229)</f>
        <v>0</v>
      </c>
      <c r="EU229">
        <f t="shared" ref="EU229:EU292" ca="1" si="1403">(INDIRECT("eu"&amp;$E229)*$C229+INDIRECT("eu"&amp;$F229)*$D229)/($C229+$D229)</f>
        <v>0</v>
      </c>
      <c r="EV229">
        <f t="shared" ref="EV229:EV292" ca="1" si="1404">(INDIRECT("ev"&amp;$E229)*$C229+INDIRECT("ev"&amp;$F229)*$D229)/($C229+$D229)</f>
        <v>0</v>
      </c>
      <c r="EW229">
        <f t="shared" ref="EW229:EW292" ca="1" si="1405">(INDIRECT("ew"&amp;$E229)*$C229+INDIRECT("ew"&amp;$F229)*$D229)/($C229+$D229)</f>
        <v>0</v>
      </c>
      <c r="EX229">
        <f t="shared" ref="EX229:EX292" ca="1" si="1406">(INDIRECT("ex"&amp;$E229)*$C229+INDIRECT("ex"&amp;$F229)*$D229)/($C229+$D229)</f>
        <v>0</v>
      </c>
      <c r="EY229">
        <f t="shared" ref="EY229:EY292" ca="1" si="1407">(INDIRECT("ey"&amp;$E229)*$C229+INDIRECT("ey"&amp;$F229)*$D229)/($C229+$D229)</f>
        <v>0</v>
      </c>
      <c r="EZ229">
        <f t="shared" ref="EZ229:EZ292" ca="1" si="1408">(INDIRECT("ez"&amp;$E229)*$C229+INDIRECT("ez"&amp;$F229)*$D229)/($C229+$D229)</f>
        <v>0</v>
      </c>
      <c r="FA229">
        <f t="shared" ref="FA229:FA292" ca="1" si="1409">(INDIRECT("fa"&amp;$E229)*$C229+INDIRECT("fa"&amp;$F229)*$D229)/($C229+$D229)</f>
        <v>0</v>
      </c>
      <c r="FB229">
        <f t="shared" ref="FB229:FB292" ca="1" si="1410">(INDIRECT("fb"&amp;$E229)*$C229+INDIRECT("fb"&amp;$F229)*$D229)/($C229+$D229)</f>
        <v>0</v>
      </c>
      <c r="FC229">
        <f t="shared" ref="FC229:FC292" ca="1" si="1411">(INDIRECT("fc"&amp;$E229)*$C229+INDIRECT("fc"&amp;$F229)*$D229)/($C229+$D229)</f>
        <v>0</v>
      </c>
      <c r="FD229">
        <f t="shared" ref="FD229:FD292" ca="1" si="1412">(INDIRECT("fd"&amp;$E229)*$C229+INDIRECT("fd"&amp;$F229)*$D229)/($C229+$D229)</f>
        <v>0</v>
      </c>
      <c r="FE229">
        <f t="shared" ref="FE229:FE292" ca="1" si="1413">(INDIRECT("fe"&amp;$E229)*$C229+INDIRECT("fe"&amp;$F229)*$D229)/($C229+$D229)</f>
        <v>0</v>
      </c>
      <c r="FF229">
        <f t="shared" ref="FF229:FF292" ca="1" si="1414">(INDIRECT("ff"&amp;$E229)*$C229+INDIRECT("ff"&amp;$F229)*$D229)/($C229+$D229)</f>
        <v>0</v>
      </c>
      <c r="FG229">
        <f t="shared" ref="FG229:FG292" ca="1" si="1415">(INDIRECT("fg"&amp;$E229)*$C229+INDIRECT("fg"&amp;$F229)*$D229)/($C229+$D229)</f>
        <v>0</v>
      </c>
      <c r="FH229">
        <f t="shared" ref="FH229:FH292" ca="1" si="1416">(INDIRECT("fh"&amp;$E229)*$C229+INDIRECT("fh"&amp;$F229)*$D229)/($C229+$D229)</f>
        <v>0</v>
      </c>
      <c r="FI229">
        <f t="shared" ref="FI229:FI292" ca="1" si="1417">(INDIRECT("fi"&amp;$E229)*$C229+INDIRECT("fi"&amp;$F229)*$D229)/($C229+$D229)</f>
        <v>0</v>
      </c>
      <c r="FJ229">
        <f t="shared" ref="FJ229:FJ292" ca="1" si="1418">(INDIRECT("fj"&amp;$E229)*$C229+INDIRECT("fj"&amp;$F229)*$D229)/($C229+$D229)</f>
        <v>0</v>
      </c>
      <c r="FK229">
        <f t="shared" ref="FK229:FK292" ca="1" si="1419">(INDIRECT("fk"&amp;$E229)*$C229+INDIRECT("fk"&amp;$F229)*$D229)/($C229+$D229)</f>
        <v>1</v>
      </c>
      <c r="FL229">
        <f t="shared" ref="FL229:FL292" ca="1" si="1420">(INDIRECT("fl"&amp;$E229)*$C229+INDIRECT("fl"&amp;$F229)*$D229)/($C229+$D229)</f>
        <v>0</v>
      </c>
      <c r="FM229">
        <f t="shared" ref="FM229:FM292" ca="1" si="1421">(INDIRECT("fm"&amp;$E229)*$C229+INDIRECT("fm"&amp;$F229)*$D229)/($C229+$D229)</f>
        <v>0</v>
      </c>
      <c r="FN229">
        <f t="shared" ref="FN229:FN292" ca="1" si="1422">(INDIRECT("fn"&amp;$E229)*$C229+INDIRECT("fn"&amp;$F229)*$D229)/($C229+$D229)</f>
        <v>0</v>
      </c>
      <c r="FO229">
        <f t="shared" ref="FO229:FO292" ca="1" si="1423">(INDIRECT("fo"&amp;$E229)*$C229+INDIRECT("fo"&amp;$F229)*$D229)/($C229+$D229)</f>
        <v>0</v>
      </c>
      <c r="FP229">
        <f t="shared" ref="FP229:FP292" ca="1" si="1424">(INDIRECT("fp"&amp;$E229)*$C229+INDIRECT("fp"&amp;$F229)*$D229)/($C229+$D229)</f>
        <v>0</v>
      </c>
      <c r="FQ229">
        <f t="shared" ref="FQ229:FQ292" ca="1" si="1425">(INDIRECT("fq"&amp;$E229)*$C229+INDIRECT("fq"&amp;$F229)*$D229)/($C229+$D229)</f>
        <v>0</v>
      </c>
      <c r="FR229">
        <f t="shared" ref="FR229:FR292" ca="1" si="1426">(INDIRECT("fr"&amp;$E229)*$C229+INDIRECT("fr"&amp;$F229)*$D229)/($C229+$D229)</f>
        <v>0</v>
      </c>
      <c r="FS229">
        <f t="shared" ref="FS229:FS292" ca="1" si="1427">(INDIRECT("fs"&amp;$E229)*$C229+INDIRECT("fs"&amp;$F229)*$D229)/($C229+$D229)</f>
        <v>0</v>
      </c>
      <c r="FT229">
        <f t="shared" ref="FT229:FT292" ca="1" si="1428">(INDIRECT("ft"&amp;$E229)*$C229+INDIRECT("ft"&amp;$F229)*$D229)/($C229+$D229)</f>
        <v>0</v>
      </c>
      <c r="FU229">
        <f t="shared" ref="FU229:FU292" ca="1" si="1429">(INDIRECT("fu"&amp;$E229)*$C229+INDIRECT("fu"&amp;$F229)*$D229)/($C229+$D229)</f>
        <v>1.5</v>
      </c>
      <c r="FV229">
        <f t="shared" ref="FV229:FV292" ca="1" si="1430">(INDIRECT("fv"&amp;$E229)*$C229+INDIRECT("fv"&amp;$F229)*$D229)/($C229+$D229)</f>
        <v>0</v>
      </c>
      <c r="FW229">
        <f t="shared" ref="FW229:FW292" ca="1" si="1431">(INDIRECT("fw"&amp;$E229)*$C229+INDIRECT("fw"&amp;$F229)*$D229)/($C229+$D229)</f>
        <v>0</v>
      </c>
      <c r="FX229">
        <f t="shared" ref="FX229:FX292" ca="1" si="1432">(INDIRECT("fx"&amp;$E229)*$C229+INDIRECT("fx"&amp;$F229)*$D229)/($C229+$D229)</f>
        <v>0</v>
      </c>
      <c r="FY229">
        <f t="shared" ref="FY229:FY292" ca="1" si="1433">(INDIRECT("fy"&amp;$E229)*$C229+INDIRECT("fy"&amp;$F229)*$D229)/($C229+$D229)</f>
        <v>0</v>
      </c>
      <c r="FZ229">
        <f t="shared" ref="FZ229:FZ292" ca="1" si="1434">(INDIRECT("fz"&amp;$E229)*$C229+INDIRECT("fz"&amp;$F229)*$D229)/($C229+$D229)</f>
        <v>0</v>
      </c>
      <c r="GA229">
        <f t="shared" ref="GA229:GA292" ca="1" si="1435">(INDIRECT("ga"&amp;$E229)*$C229+INDIRECT("ga"&amp;$F229)*$D229)/($C229+$D229)</f>
        <v>0</v>
      </c>
      <c r="GB229">
        <f t="shared" ref="GB229:GB292" ca="1" si="1436">(INDIRECT("gb"&amp;$E229)*$C229+INDIRECT("gb"&amp;$F229)*$D229)/($C229+$D229)</f>
        <v>0</v>
      </c>
      <c r="GC229">
        <f t="shared" ref="GC229:GC292" ca="1" si="1437">(INDIRECT("gc"&amp;$E229)*$C229+INDIRECT("gc"&amp;$F229)*$D229)/($C229+$D229)</f>
        <v>0</v>
      </c>
      <c r="GD229">
        <f t="shared" ref="GD229:GD292" ca="1" si="1438">(INDIRECT("gd"&amp;$E229)*$C229+INDIRECT("gd"&amp;$F229)*$D229)/($C229+$D229)</f>
        <v>0</v>
      </c>
      <c r="GE229">
        <f t="shared" ref="GE229:GE292" ca="1" si="1439">(INDIRECT("ge"&amp;$E229)*$C229+INDIRECT("ge"&amp;$F229)*$D229)/($C229+$D229)</f>
        <v>0</v>
      </c>
      <c r="GF229">
        <f t="shared" ref="GF229:GF292" ca="1" si="1440">(INDIRECT("gf"&amp;$E229)*$C229+INDIRECT("gf"&amp;$F229)*$D229)/($C229+$D229)</f>
        <v>0</v>
      </c>
      <c r="GG229">
        <f t="shared" ref="GG229:GG292" ca="1" si="1441">(INDIRECT("gg"&amp;$E229)*$C229+INDIRECT("gg"&amp;$F229)*$D229)/($C229+$D229)</f>
        <v>0</v>
      </c>
      <c r="GH229">
        <f t="shared" ref="GH229:GH292" ca="1" si="1442">(INDIRECT("gh"&amp;$E229)*$C229+INDIRECT("gh"&amp;$F229)*$D229)/($C229+$D229)</f>
        <v>0</v>
      </c>
      <c r="GI229">
        <f t="shared" ref="GI229:GI292" ca="1" si="1443">(INDIRECT("gi"&amp;$E229)*$C229+INDIRECT("gi"&amp;$F229)*$D229)/($C229+$D229)</f>
        <v>0</v>
      </c>
      <c r="GJ229">
        <f t="shared" ref="GJ229:GJ292" ca="1" si="1444">(INDIRECT("gj"&amp;$E229)*$C229+INDIRECT("gj"&amp;$F229)*$D229)/($C229+$D229)</f>
        <v>0</v>
      </c>
      <c r="GK229">
        <f t="shared" ref="GK229:GK292" ca="1" si="1445">(INDIRECT("gk"&amp;$E229)*$C229+INDIRECT("gk"&amp;$F229)*$D229)/($C229+$D229)</f>
        <v>0</v>
      </c>
      <c r="GL229">
        <f t="shared" ref="GL229:GL292" ca="1" si="1446">(INDIRECT("gl"&amp;$E229)*$C229+INDIRECT("gl"&amp;$F229)*$D229)/($C229+$D229)</f>
        <v>0</v>
      </c>
      <c r="GM229">
        <f t="shared" ref="GM229:GM292" ca="1" si="1447">(INDIRECT("gm"&amp;$E229)*$C229+INDIRECT("gm"&amp;$F229)*$D229)/($C229+$D229)</f>
        <v>0</v>
      </c>
      <c r="GN229">
        <f t="shared" ref="GN229:GN292" ca="1" si="1448">(INDIRECT("gn"&amp;$E229)*$C229+INDIRECT("gn"&amp;$F229)*$D229)/($C229+$D229)</f>
        <v>0</v>
      </c>
      <c r="GO229">
        <f t="shared" ref="GO229:GO292" ca="1" si="1449">(INDIRECT("go"&amp;$E229)*$C229+INDIRECT("go"&amp;$F229)*$D229)/($C229+$D229)</f>
        <v>0</v>
      </c>
      <c r="GP229">
        <f t="shared" ref="GP229:GP292" ca="1" si="1450">(INDIRECT("gp"&amp;$E229)*$C229+INDIRECT("gp"&amp;$F229)*$D229)/($C229+$D229)</f>
        <v>0</v>
      </c>
      <c r="GQ229">
        <f t="shared" ref="GQ229:GQ292" ca="1" si="1451">(INDIRECT("gq"&amp;$E229)*$C229+INDIRECT("gq"&amp;$F229)*$D229)/($C229+$D229)</f>
        <v>0</v>
      </c>
      <c r="GR229">
        <f t="shared" ref="GR229:GR292" ca="1" si="1452">(INDIRECT("gr"&amp;$E229)*$C229+INDIRECT("gr"&amp;$F229)*$D229)/($C229+$D229)</f>
        <v>0</v>
      </c>
      <c r="GS229">
        <f t="shared" ref="GS229:GS292" ca="1" si="1453">(INDIRECT("gs"&amp;$E229)*$C229+INDIRECT("gs"&amp;$F229)*$D229)/($C229+$D229)</f>
        <v>0</v>
      </c>
      <c r="GT229">
        <f t="shared" ref="GT229:GT292" ca="1" si="1454">(INDIRECT("gt"&amp;$E229)*$C229+INDIRECT("gt"&amp;$F229)*$D229)/($C229+$D229)</f>
        <v>0</v>
      </c>
      <c r="GU229">
        <f t="shared" ref="GU229:GU292" ca="1" si="1455">(INDIRECT("gu"&amp;$E229)*$C229+INDIRECT("gu"&amp;$F229)*$D229)/($C229+$D229)</f>
        <v>0</v>
      </c>
      <c r="GV229">
        <f t="shared" ref="GV229:GV292" ca="1" si="1456">(INDIRECT("gv"&amp;$E229)*$C229+INDIRECT("gv"&amp;$F229)*$D229)/($C229+$D229)</f>
        <v>0</v>
      </c>
      <c r="GW229">
        <f t="shared" ref="GW229:GW292" ca="1" si="1457">(INDIRECT("gw"&amp;$E229)*$C229+INDIRECT("gw"&amp;$F229)*$D229)/($C229+$D229)</f>
        <v>0</v>
      </c>
      <c r="GX229">
        <f t="shared" ref="GX229:GX292" ca="1" si="1458">(INDIRECT("gx"&amp;$E229)*$C229+INDIRECT("gx"&amp;$F229)*$D229)/($C229+$D229)</f>
        <v>0</v>
      </c>
      <c r="GY229">
        <f t="shared" ref="GY229:GY292" ca="1" si="1459">(INDIRECT("gy"&amp;$E229)*$C229+INDIRECT("gy"&amp;$F229)*$D229)/($C229+$D229)</f>
        <v>1</v>
      </c>
      <c r="GZ229">
        <f t="shared" ref="GZ229:GZ292" ca="1" si="1460">(INDIRECT("gz"&amp;$E229)*$C229+INDIRECT("gz"&amp;$F229)*$D229)/($C229+$D229)</f>
        <v>0</v>
      </c>
      <c r="HA229">
        <f t="shared" ref="HA229:HA292" ca="1" si="1461">(INDIRECT("ha"&amp;$E229)*$C229+INDIRECT("ha"&amp;$F229)*$D229)/($C229+$D229)</f>
        <v>0</v>
      </c>
      <c r="HB229">
        <f t="shared" ref="HB229:HB292" ca="1" si="1462">(INDIRECT("hb"&amp;$E229)*$C229+INDIRECT("hb"&amp;$F229)*$D229)/($C229+$D229)</f>
        <v>0</v>
      </c>
      <c r="HC229">
        <f t="shared" ref="HC229:HC292" ca="1" si="1463">(INDIRECT("hc"&amp;$E229)*$C229+INDIRECT("hc"&amp;$F229)*$D229)/($C229+$D229)</f>
        <v>0</v>
      </c>
      <c r="HD229">
        <f t="shared" ref="HD229:HD292" ca="1" si="1464">(INDIRECT("hd"&amp;$E229)*$C229+INDIRECT("hd"&amp;$F229)*$D229)/($C229+$D229)</f>
        <v>0</v>
      </c>
      <c r="HE229">
        <f t="shared" ref="HE229:HE292" ca="1" si="1465">(INDIRECT("he"&amp;$E229)*$C229+INDIRECT("he"&amp;$F229)*$D229)/($C229+$D229)</f>
        <v>0</v>
      </c>
      <c r="HF229">
        <f t="shared" ref="HF229:HF292" ca="1" si="1466">(INDIRECT("hf"&amp;$E229)*$C229+INDIRECT("hf"&amp;$F229)*$D229)/($C229+$D229)</f>
        <v>0</v>
      </c>
      <c r="HG229">
        <f t="shared" ref="HG229:HG292" ca="1" si="1467">(INDIRECT("hg"&amp;$E229)*$C229+INDIRECT("hg"&amp;$F229)*$D229)/($C229+$D229)</f>
        <v>0</v>
      </c>
      <c r="HH229">
        <f t="shared" ref="HH229:HH292" ca="1" si="1468">(INDIRECT("hh"&amp;$E229)*$C229+INDIRECT("hh"&amp;$F229)*$D229)/($C229+$D229)</f>
        <v>0</v>
      </c>
      <c r="HI229">
        <f t="shared" ref="HI229:HI292" ca="1" si="1469">(INDIRECT("hi"&amp;$E229)*$C229+INDIRECT("hi"&amp;$F229)*$D229)/($C229+$D229)</f>
        <v>0</v>
      </c>
    </row>
    <row r="230" spans="2:217" x14ac:dyDescent="0.2">
      <c r="B230" s="2">
        <v>45809</v>
      </c>
      <c r="C230">
        <v>1</v>
      </c>
      <c r="D230">
        <v>1</v>
      </c>
      <c r="E230">
        <v>10</v>
      </c>
      <c r="F230">
        <v>23</v>
      </c>
      <c r="G230" s="5">
        <v>1011</v>
      </c>
      <c r="H230">
        <f t="shared" ca="1" si="1260"/>
        <v>8</v>
      </c>
      <c r="I230">
        <f t="shared" ca="1" si="1261"/>
        <v>12</v>
      </c>
      <c r="J230">
        <f t="shared" ca="1" si="1262"/>
        <v>7.6909143518518501</v>
      </c>
      <c r="K230">
        <f t="shared" ca="1" si="1263"/>
        <v>-3.3545124126039298</v>
      </c>
      <c r="L230">
        <f t="shared" ca="1" si="1264"/>
        <v>7.6909143518518501</v>
      </c>
      <c r="M230">
        <f t="shared" ca="1" si="1265"/>
        <v>0</v>
      </c>
      <c r="N230">
        <f t="shared" ca="1" si="1266"/>
        <v>0.5734707146888085</v>
      </c>
      <c r="O230">
        <f t="shared" ca="1" si="1267"/>
        <v>257.09449999999953</v>
      </c>
      <c r="P230">
        <f t="shared" ca="1" si="1268"/>
        <v>244.9984999999995</v>
      </c>
      <c r="Q230">
        <f t="shared" ca="1" si="1269"/>
        <v>256.99890469399998</v>
      </c>
      <c r="R230">
        <f t="shared" ca="1" si="1270"/>
        <v>59</v>
      </c>
      <c r="S230">
        <f t="shared" ca="1" si="1271"/>
        <v>0</v>
      </c>
      <c r="T230">
        <f t="shared" ca="1" si="1272"/>
        <v>0.34415545376538748</v>
      </c>
      <c r="U230">
        <f t="shared" ca="1" si="1273"/>
        <v>-1</v>
      </c>
      <c r="V230">
        <f t="shared" ca="1" si="1274"/>
        <v>1</v>
      </c>
      <c r="W230">
        <f t="shared" ca="1" si="1275"/>
        <v>0.34415545376538748</v>
      </c>
      <c r="X230">
        <f t="shared" ca="1" si="1276"/>
        <v>1.61363636363636</v>
      </c>
      <c r="Y230">
        <f t="shared" ca="1" si="1277"/>
        <v>2.3272727272727254</v>
      </c>
      <c r="Z230">
        <f t="shared" ca="1" si="1278"/>
        <v>2.9</v>
      </c>
      <c r="AA230">
        <f t="shared" ca="1" si="1279"/>
        <v>1.4385260875675899E-16</v>
      </c>
      <c r="AB230">
        <f t="shared" ca="1" si="1280"/>
        <v>-0.22901483601795899</v>
      </c>
      <c r="AC230">
        <f t="shared" ca="1" si="1281"/>
        <v>-7.2010856066054988E-3</v>
      </c>
      <c r="AD230">
        <f t="shared" ca="1" si="1282"/>
        <v>-2.5026855478907351</v>
      </c>
      <c r="AE230">
        <f t="shared" ca="1" si="1283"/>
        <v>-1.6387490727261525E-16</v>
      </c>
      <c r="AF230">
        <f t="shared" ca="1" si="1284"/>
        <v>-3.3104469649867898</v>
      </c>
      <c r="AG230">
        <f t="shared" ca="1" si="1285"/>
        <v>1.0684758039122656E-16</v>
      </c>
      <c r="AH230">
        <f t="shared" ca="1" si="1286"/>
        <v>-1.8936246319169801</v>
      </c>
      <c r="AI230">
        <f t="shared" ca="1" si="1287"/>
        <v>4.6249970103270095E-6</v>
      </c>
      <c r="AJ230">
        <f t="shared" ca="1" si="1288"/>
        <v>557.82695188034097</v>
      </c>
      <c r="AK230">
        <f t="shared" ca="1" si="1289"/>
        <v>17.317655005730998</v>
      </c>
      <c r="AL230">
        <f t="shared" ca="1" si="1290"/>
        <v>17.029302213741047</v>
      </c>
      <c r="AM230">
        <f t="shared" ca="1" si="1291"/>
        <v>7.1868005049174348</v>
      </c>
      <c r="AN230">
        <f t="shared" ca="1" si="1292"/>
        <v>9.3926521864766954</v>
      </c>
      <c r="AO230">
        <f t="shared" ca="1" si="1293"/>
        <v>8.1443717294817795</v>
      </c>
      <c r="AP230">
        <f t="shared" ca="1" si="1294"/>
        <v>2.3027309429819049</v>
      </c>
      <c r="AQ230">
        <f t="shared" ca="1" si="1295"/>
        <v>1.32739650779893</v>
      </c>
      <c r="AR230">
        <f t="shared" ca="1" si="1296"/>
        <v>1.32739650779893</v>
      </c>
      <c r="AS230">
        <f t="shared" ca="1" si="1297"/>
        <v>0.74841462177220752</v>
      </c>
      <c r="AT230">
        <f t="shared" ca="1" si="1298"/>
        <v>0.74841462177220752</v>
      </c>
      <c r="AU230">
        <f t="shared" ca="1" si="1299"/>
        <v>0.38818273574547701</v>
      </c>
      <c r="AV230">
        <f t="shared" ca="1" si="1300"/>
        <v>0.38818273574547701</v>
      </c>
      <c r="AW230">
        <f t="shared" ca="1" si="1301"/>
        <v>-0.19</v>
      </c>
      <c r="AX230">
        <f t="shared" ca="1" si="1302"/>
        <v>18046.062954462897</v>
      </c>
      <c r="AY230">
        <f t="shared" ca="1" si="1303"/>
        <v>1.970905132147915</v>
      </c>
      <c r="AZ230">
        <f t="shared" ca="1" si="1304"/>
        <v>5.5243033116878149</v>
      </c>
      <c r="BA230">
        <f t="shared" ca="1" si="1305"/>
        <v>3.1219529689339001</v>
      </c>
      <c r="BB230">
        <f t="shared" ca="1" si="1306"/>
        <v>98.235558975418741</v>
      </c>
      <c r="BC230">
        <f t="shared" ca="1" si="1307"/>
        <v>32.057813327170351</v>
      </c>
      <c r="BD230">
        <f t="shared" ca="1" si="1308"/>
        <v>2.8747559166419498</v>
      </c>
      <c r="BE230">
        <f t="shared" ca="1" si="1309"/>
        <v>0</v>
      </c>
      <c r="BF230">
        <f t="shared" ca="1" si="1310"/>
        <v>0</v>
      </c>
      <c r="BG230">
        <f t="shared" ca="1" si="1311"/>
        <v>0</v>
      </c>
      <c r="BH230">
        <f t="shared" ca="1" si="1312"/>
        <v>4.2355262349845999</v>
      </c>
      <c r="BI230">
        <f t="shared" ca="1" si="1313"/>
        <v>0</v>
      </c>
      <c r="BJ230">
        <f t="shared" ca="1" si="1314"/>
        <v>0</v>
      </c>
      <c r="BK230">
        <f t="shared" ca="1" si="1315"/>
        <v>0</v>
      </c>
      <c r="BL230">
        <f t="shared" ca="1" si="1316"/>
        <v>0</v>
      </c>
      <c r="BM230">
        <f t="shared" ca="1" si="1317"/>
        <v>15.106046769158199</v>
      </c>
      <c r="BN230">
        <f t="shared" ca="1" si="1318"/>
        <v>14.866563161175046</v>
      </c>
      <c r="BO230">
        <f t="shared" ca="1" si="1319"/>
        <v>7.3389467526834054</v>
      </c>
      <c r="BP230">
        <f t="shared" ca="1" si="1320"/>
        <v>20.98190436311895</v>
      </c>
      <c r="BQ230">
        <f t="shared" ca="1" si="1321"/>
        <v>48.630166567686949</v>
      </c>
      <c r="BR230">
        <f t="shared" ca="1" si="1322"/>
        <v>0</v>
      </c>
      <c r="BS230">
        <f t="shared" ca="1" si="1323"/>
        <v>0</v>
      </c>
      <c r="BT230">
        <f t="shared" ca="1" si="1324"/>
        <v>0</v>
      </c>
      <c r="BU230">
        <f t="shared" ca="1" si="1325"/>
        <v>0</v>
      </c>
      <c r="BV230">
        <f t="shared" ca="1" si="1326"/>
        <v>6.4348922928226546</v>
      </c>
      <c r="BW230">
        <f t="shared" ca="1" si="1327"/>
        <v>6.7674060715992592</v>
      </c>
      <c r="BX230">
        <f t="shared" ca="1" si="1328"/>
        <v>32.754335676181746</v>
      </c>
      <c r="BY230">
        <f t="shared" ca="1" si="1329"/>
        <v>0</v>
      </c>
      <c r="BZ230">
        <f t="shared" ca="1" si="1330"/>
        <v>2.8747559166419498</v>
      </c>
      <c r="CA230">
        <f t="shared" ca="1" si="1331"/>
        <v>32.057813327170351</v>
      </c>
      <c r="CB230">
        <f t="shared" ca="1" si="1332"/>
        <v>0</v>
      </c>
      <c r="CC230">
        <f t="shared" ca="1" si="1333"/>
        <v>2.8747559166419498</v>
      </c>
      <c r="CD230">
        <f t="shared" ca="1" si="1334"/>
        <v>0</v>
      </c>
      <c r="CE230">
        <f t="shared" ca="1" si="1335"/>
        <v>6.7674060715992592</v>
      </c>
      <c r="CF230">
        <f t="shared" ca="1" si="1336"/>
        <v>6.4348922928226546</v>
      </c>
      <c r="CG230">
        <f t="shared" ca="1" si="1337"/>
        <v>0</v>
      </c>
      <c r="CH230">
        <f t="shared" ca="1" si="1338"/>
        <v>17.9002784972289</v>
      </c>
      <c r="CI230">
        <f t="shared" ca="1" si="1339"/>
        <v>27.190884184484752</v>
      </c>
      <c r="CJ230">
        <f t="shared" ca="1" si="1340"/>
        <v>4.2355262349845999</v>
      </c>
      <c r="CK230">
        <f t="shared" ca="1" si="1341"/>
        <v>0</v>
      </c>
      <c r="CL230">
        <f t="shared" ca="1" si="1342"/>
        <v>0</v>
      </c>
      <c r="CM230">
        <f t="shared" ca="1" si="1343"/>
        <v>32.254999999999995</v>
      </c>
      <c r="CN230">
        <f t="shared" ca="1" si="1344"/>
        <v>54.544131682254005</v>
      </c>
      <c r="CO230">
        <f t="shared" ca="1" si="1345"/>
        <v>0</v>
      </c>
      <c r="CP230">
        <f t="shared" ca="1" si="1346"/>
        <v>0</v>
      </c>
      <c r="CQ230">
        <f t="shared" ca="1" si="1347"/>
        <v>23.976640125262001</v>
      </c>
      <c r="CR230">
        <f t="shared" ca="1" si="1348"/>
        <v>0</v>
      </c>
      <c r="CS230">
        <f t="shared" ca="1" si="1349"/>
        <v>0</v>
      </c>
      <c r="CT230">
        <f t="shared" ca="1" si="1350"/>
        <v>0</v>
      </c>
      <c r="CU230">
        <f t="shared" ca="1" si="1351"/>
        <v>0</v>
      </c>
      <c r="CV230">
        <f t="shared" ca="1" si="1352"/>
        <v>0</v>
      </c>
      <c r="CW230">
        <f t="shared" ca="1" si="1353"/>
        <v>2.3684314769000201</v>
      </c>
      <c r="CX230">
        <f t="shared" ca="1" si="1354"/>
        <v>16.572353240516499</v>
      </c>
      <c r="CY230">
        <f t="shared" ca="1" si="1355"/>
        <v>90.547354438303046</v>
      </c>
      <c r="CZ230">
        <f t="shared" ca="1" si="1356"/>
        <v>0</v>
      </c>
      <c r="DA230">
        <f t="shared" ca="1" si="1357"/>
        <v>0</v>
      </c>
      <c r="DB230">
        <f t="shared" ca="1" si="1358"/>
        <v>0</v>
      </c>
      <c r="DC230">
        <f t="shared" ca="1" si="1359"/>
        <v>-3.6186077451814</v>
      </c>
      <c r="DD230">
        <f t="shared" ca="1" si="1360"/>
        <v>-0.4478741496598635</v>
      </c>
      <c r="DE230">
        <f t="shared" ca="1" si="1361"/>
        <v>-4.1942276077097453</v>
      </c>
      <c r="DF230">
        <f t="shared" ca="1" si="1362"/>
        <v>-1.663831018518515</v>
      </c>
      <c r="DG230">
        <f t="shared" ca="1" si="1363"/>
        <v>-3.3545124126039298</v>
      </c>
      <c r="DH230">
        <f t="shared" ca="1" si="1364"/>
        <v>-1.5183015046296251</v>
      </c>
      <c r="DI230">
        <f t="shared" ca="1" si="1365"/>
        <v>0.25</v>
      </c>
      <c r="DJ230">
        <f t="shared" ca="1" si="1366"/>
        <v>10.5</v>
      </c>
      <c r="DK230">
        <f t="shared" ca="1" si="1367"/>
        <v>3</v>
      </c>
      <c r="DL230">
        <f t="shared" ca="1" si="1368"/>
        <v>1.5</v>
      </c>
      <c r="DM230">
        <f t="shared" ca="1" si="1369"/>
        <v>0</v>
      </c>
      <c r="DN230">
        <f t="shared" ca="1" si="1370"/>
        <v>0</v>
      </c>
      <c r="DO230">
        <f t="shared" ca="1" si="1371"/>
        <v>0</v>
      </c>
      <c r="DP230">
        <f t="shared" ca="1" si="1372"/>
        <v>1</v>
      </c>
      <c r="DQ230">
        <f t="shared" ca="1" si="1373"/>
        <v>0</v>
      </c>
      <c r="DR230">
        <f t="shared" ca="1" si="1374"/>
        <v>1</v>
      </c>
      <c r="DS230">
        <f t="shared" ca="1" si="1375"/>
        <v>0.5</v>
      </c>
      <c r="DT230">
        <f t="shared" ca="1" si="1376"/>
        <v>1</v>
      </c>
      <c r="DU230">
        <f t="shared" ca="1" si="1377"/>
        <v>2.5</v>
      </c>
      <c r="DV230">
        <f t="shared" ca="1" si="1378"/>
        <v>3.5</v>
      </c>
      <c r="DW230">
        <f t="shared" ca="1" si="1379"/>
        <v>0</v>
      </c>
      <c r="DX230">
        <f t="shared" ca="1" si="1380"/>
        <v>0</v>
      </c>
      <c r="DY230">
        <f t="shared" ca="1" si="1381"/>
        <v>0</v>
      </c>
      <c r="DZ230">
        <f t="shared" ca="1" si="1382"/>
        <v>1</v>
      </c>
      <c r="EA230">
        <f t="shared" ca="1" si="1383"/>
        <v>-2.5419499999999902</v>
      </c>
      <c r="EB230">
        <f t="shared" ca="1" si="1384"/>
        <v>38.743600000000001</v>
      </c>
      <c r="EC230">
        <f t="shared" ca="1" si="1385"/>
        <v>0</v>
      </c>
      <c r="ED230">
        <f t="shared" ca="1" si="1386"/>
        <v>0</v>
      </c>
      <c r="EE230">
        <f t="shared" ca="1" si="1387"/>
        <v>0</v>
      </c>
      <c r="EF230">
        <f t="shared" ca="1" si="1388"/>
        <v>0</v>
      </c>
      <c r="EG230">
        <f t="shared" ca="1" si="1389"/>
        <v>0</v>
      </c>
      <c r="EH230">
        <f t="shared" ca="1" si="1390"/>
        <v>0</v>
      </c>
      <c r="EI230">
        <f t="shared" ca="1" si="1391"/>
        <v>0</v>
      </c>
      <c r="EJ230">
        <f t="shared" ca="1" si="1392"/>
        <v>0</v>
      </c>
      <c r="EK230">
        <f t="shared" ca="1" si="1393"/>
        <v>0</v>
      </c>
      <c r="EL230">
        <f t="shared" ca="1" si="1394"/>
        <v>0</v>
      </c>
      <c r="EM230">
        <f t="shared" ca="1" si="1395"/>
        <v>0</v>
      </c>
      <c r="EN230">
        <f t="shared" ca="1" si="1396"/>
        <v>0</v>
      </c>
      <c r="EO230">
        <f t="shared" ca="1" si="1397"/>
        <v>0</v>
      </c>
      <c r="EP230">
        <f t="shared" ca="1" si="1398"/>
        <v>0</v>
      </c>
      <c r="EQ230">
        <f t="shared" ca="1" si="1399"/>
        <v>0</v>
      </c>
      <c r="ER230">
        <f t="shared" ca="1" si="1400"/>
        <v>0</v>
      </c>
      <c r="ES230">
        <f t="shared" ca="1" si="1401"/>
        <v>0</v>
      </c>
      <c r="ET230">
        <f t="shared" ca="1" si="1402"/>
        <v>0</v>
      </c>
      <c r="EU230">
        <f t="shared" ca="1" si="1403"/>
        <v>0</v>
      </c>
      <c r="EV230">
        <f t="shared" ca="1" si="1404"/>
        <v>0</v>
      </c>
      <c r="EW230">
        <f t="shared" ca="1" si="1405"/>
        <v>0</v>
      </c>
      <c r="EX230">
        <f t="shared" ca="1" si="1406"/>
        <v>0</v>
      </c>
      <c r="EY230">
        <f t="shared" ca="1" si="1407"/>
        <v>0</v>
      </c>
      <c r="EZ230">
        <f t="shared" ca="1" si="1408"/>
        <v>0</v>
      </c>
      <c r="FA230">
        <f t="shared" ca="1" si="1409"/>
        <v>0</v>
      </c>
      <c r="FB230">
        <f t="shared" ca="1" si="1410"/>
        <v>0</v>
      </c>
      <c r="FC230">
        <f t="shared" ca="1" si="1411"/>
        <v>0</v>
      </c>
      <c r="FD230">
        <f t="shared" ca="1" si="1412"/>
        <v>0</v>
      </c>
      <c r="FE230">
        <f t="shared" ca="1" si="1413"/>
        <v>0</v>
      </c>
      <c r="FF230">
        <f t="shared" ca="1" si="1414"/>
        <v>0</v>
      </c>
      <c r="FG230">
        <f t="shared" ca="1" si="1415"/>
        <v>0</v>
      </c>
      <c r="FH230">
        <f t="shared" ca="1" si="1416"/>
        <v>0</v>
      </c>
      <c r="FI230">
        <f t="shared" ca="1" si="1417"/>
        <v>0</v>
      </c>
      <c r="FJ230">
        <f t="shared" ca="1" si="1418"/>
        <v>0</v>
      </c>
      <c r="FK230">
        <f t="shared" ca="1" si="1419"/>
        <v>1</v>
      </c>
      <c r="FL230">
        <f t="shared" ca="1" si="1420"/>
        <v>0</v>
      </c>
      <c r="FM230">
        <f t="shared" ca="1" si="1421"/>
        <v>0</v>
      </c>
      <c r="FN230">
        <f t="shared" ca="1" si="1422"/>
        <v>0</v>
      </c>
      <c r="FO230">
        <f t="shared" ca="1" si="1423"/>
        <v>0</v>
      </c>
      <c r="FP230">
        <f t="shared" ca="1" si="1424"/>
        <v>0</v>
      </c>
      <c r="FQ230">
        <f t="shared" ca="1" si="1425"/>
        <v>0</v>
      </c>
      <c r="FR230">
        <f t="shared" ca="1" si="1426"/>
        <v>0.5</v>
      </c>
      <c r="FS230">
        <f t="shared" ca="1" si="1427"/>
        <v>0</v>
      </c>
      <c r="FT230">
        <f t="shared" ca="1" si="1428"/>
        <v>0</v>
      </c>
      <c r="FU230">
        <f t="shared" ca="1" si="1429"/>
        <v>1</v>
      </c>
      <c r="FV230">
        <f t="shared" ca="1" si="1430"/>
        <v>0</v>
      </c>
      <c r="FW230">
        <f t="shared" ca="1" si="1431"/>
        <v>0</v>
      </c>
      <c r="FX230">
        <f t="shared" ca="1" si="1432"/>
        <v>0</v>
      </c>
      <c r="FY230">
        <f t="shared" ca="1" si="1433"/>
        <v>0</v>
      </c>
      <c r="FZ230">
        <f t="shared" ca="1" si="1434"/>
        <v>0</v>
      </c>
      <c r="GA230">
        <f t="shared" ca="1" si="1435"/>
        <v>0</v>
      </c>
      <c r="GB230">
        <f t="shared" ca="1" si="1436"/>
        <v>0</v>
      </c>
      <c r="GC230">
        <f t="shared" ca="1" si="1437"/>
        <v>0</v>
      </c>
      <c r="GD230">
        <f t="shared" ca="1" si="1438"/>
        <v>0</v>
      </c>
      <c r="GE230">
        <f t="shared" ca="1" si="1439"/>
        <v>0</v>
      </c>
      <c r="GF230">
        <f t="shared" ca="1" si="1440"/>
        <v>0.5</v>
      </c>
      <c r="GG230">
        <f t="shared" ca="1" si="1441"/>
        <v>0</v>
      </c>
      <c r="GH230">
        <f t="shared" ca="1" si="1442"/>
        <v>0</v>
      </c>
      <c r="GI230">
        <f t="shared" ca="1" si="1443"/>
        <v>0</v>
      </c>
      <c r="GJ230">
        <f t="shared" ca="1" si="1444"/>
        <v>0</v>
      </c>
      <c r="GK230">
        <f t="shared" ca="1" si="1445"/>
        <v>0</v>
      </c>
      <c r="GL230">
        <f t="shared" ca="1" si="1446"/>
        <v>0</v>
      </c>
      <c r="GM230">
        <f t="shared" ca="1" si="1447"/>
        <v>0</v>
      </c>
      <c r="GN230">
        <f t="shared" ca="1" si="1448"/>
        <v>0</v>
      </c>
      <c r="GO230">
        <f t="shared" ca="1" si="1449"/>
        <v>0</v>
      </c>
      <c r="GP230">
        <f t="shared" ca="1" si="1450"/>
        <v>0</v>
      </c>
      <c r="GQ230">
        <f t="shared" ca="1" si="1451"/>
        <v>0</v>
      </c>
      <c r="GR230">
        <f t="shared" ca="1" si="1452"/>
        <v>0</v>
      </c>
      <c r="GS230">
        <f t="shared" ca="1" si="1453"/>
        <v>0</v>
      </c>
      <c r="GT230">
        <f t="shared" ca="1" si="1454"/>
        <v>0</v>
      </c>
      <c r="GU230">
        <f t="shared" ca="1" si="1455"/>
        <v>0</v>
      </c>
      <c r="GV230">
        <f t="shared" ca="1" si="1456"/>
        <v>0</v>
      </c>
      <c r="GW230">
        <f t="shared" ca="1" si="1457"/>
        <v>0</v>
      </c>
      <c r="GX230">
        <f t="shared" ca="1" si="1458"/>
        <v>0</v>
      </c>
      <c r="GY230">
        <f t="shared" ca="1" si="1459"/>
        <v>1</v>
      </c>
      <c r="GZ230">
        <f t="shared" ca="1" si="1460"/>
        <v>0</v>
      </c>
      <c r="HA230">
        <f t="shared" ca="1" si="1461"/>
        <v>0</v>
      </c>
      <c r="HB230">
        <f t="shared" ca="1" si="1462"/>
        <v>0</v>
      </c>
      <c r="HC230">
        <f t="shared" ca="1" si="1463"/>
        <v>0</v>
      </c>
      <c r="HD230">
        <f t="shared" ca="1" si="1464"/>
        <v>0</v>
      </c>
      <c r="HE230">
        <f t="shared" ca="1" si="1465"/>
        <v>0</v>
      </c>
      <c r="HF230">
        <f t="shared" ca="1" si="1466"/>
        <v>0</v>
      </c>
      <c r="HG230">
        <f t="shared" ca="1" si="1467"/>
        <v>0</v>
      </c>
      <c r="HH230">
        <f t="shared" ca="1" si="1468"/>
        <v>0</v>
      </c>
      <c r="HI230">
        <f t="shared" ca="1" si="1469"/>
        <v>0</v>
      </c>
    </row>
    <row r="231" spans="2:217" x14ac:dyDescent="0.2">
      <c r="B231" s="2">
        <v>45809</v>
      </c>
      <c r="C231">
        <v>1</v>
      </c>
      <c r="D231">
        <v>1</v>
      </c>
      <c r="E231">
        <v>10</v>
      </c>
      <c r="F231">
        <v>28</v>
      </c>
      <c r="G231" s="5">
        <v>1429</v>
      </c>
      <c r="H231">
        <f t="shared" ca="1" si="1260"/>
        <v>8</v>
      </c>
      <c r="I231">
        <f t="shared" ca="1" si="1261"/>
        <v>12</v>
      </c>
      <c r="J231">
        <f t="shared" ca="1" si="1262"/>
        <v>7.7345190854119394</v>
      </c>
      <c r="K231">
        <f t="shared" ca="1" si="1263"/>
        <v>-3.5129750684996202</v>
      </c>
      <c r="L231">
        <f t="shared" ca="1" si="1264"/>
        <v>7.7345190854119394</v>
      </c>
      <c r="M231">
        <f t="shared" ca="1" si="1265"/>
        <v>0</v>
      </c>
      <c r="N231">
        <f t="shared" ca="1" si="1266"/>
        <v>0.55843420162040702</v>
      </c>
      <c r="O231">
        <f t="shared" ca="1" si="1267"/>
        <v>257.09449999999953</v>
      </c>
      <c r="P231">
        <f t="shared" ca="1" si="1268"/>
        <v>244.99849999999901</v>
      </c>
      <c r="Q231">
        <f t="shared" ca="1" si="1269"/>
        <v>256.99890469399998</v>
      </c>
      <c r="R231">
        <f t="shared" ca="1" si="1270"/>
        <v>59</v>
      </c>
      <c r="S231">
        <f t="shared" ca="1" si="1271"/>
        <v>0</v>
      </c>
      <c r="T231">
        <f t="shared" ca="1" si="1272"/>
        <v>0.3440157019736525</v>
      </c>
      <c r="U231">
        <f t="shared" ca="1" si="1273"/>
        <v>-1</v>
      </c>
      <c r="V231">
        <f t="shared" ca="1" si="1274"/>
        <v>1</v>
      </c>
      <c r="W231">
        <f t="shared" ca="1" si="1275"/>
        <v>0.3440157019736525</v>
      </c>
      <c r="X231">
        <f t="shared" ca="1" si="1276"/>
        <v>1.568181818181815</v>
      </c>
      <c r="Y231">
        <f t="shared" ca="1" si="1277"/>
        <v>2.2818181818181804</v>
      </c>
      <c r="Z231">
        <f t="shared" ca="1" si="1278"/>
        <v>2.8545454545454501</v>
      </c>
      <c r="AA231">
        <f t="shared" ca="1" si="1279"/>
        <v>-1.9831526440562947E-16</v>
      </c>
      <c r="AB231">
        <f t="shared" ca="1" si="1280"/>
        <v>-0.21475207895232451</v>
      </c>
      <c r="AC231">
        <f t="shared" ca="1" si="1281"/>
        <v>-7.2010856066055543E-3</v>
      </c>
      <c r="AD231">
        <f t="shared" ca="1" si="1282"/>
        <v>-2.5419758108478749</v>
      </c>
      <c r="AE231">
        <f t="shared" ca="1" si="1283"/>
        <v>-1.4331150390510123E-16</v>
      </c>
      <c r="AF231">
        <f t="shared" ca="1" si="1284"/>
        <v>-3.3269478334214098</v>
      </c>
      <c r="AG231">
        <f t="shared" ca="1" si="1285"/>
        <v>2.3699359397512407E-16</v>
      </c>
      <c r="AH231">
        <f t="shared" ca="1" si="1286"/>
        <v>-1.890149779638965</v>
      </c>
      <c r="AI231">
        <f t="shared" ca="1" si="1287"/>
        <v>4.6249970664269198E-6</v>
      </c>
      <c r="AJ231">
        <f t="shared" ca="1" si="1288"/>
        <v>560.58183938250454</v>
      </c>
      <c r="AK231">
        <f t="shared" ca="1" si="1289"/>
        <v>17.317655005730998</v>
      </c>
      <c r="AL231">
        <f t="shared" ca="1" si="1290"/>
        <v>17.029302213741047</v>
      </c>
      <c r="AM231">
        <f t="shared" ca="1" si="1291"/>
        <v>7.1868005049174348</v>
      </c>
      <c r="AN231">
        <f t="shared" ca="1" si="1292"/>
        <v>9.4444288817733302</v>
      </c>
      <c r="AO231">
        <f t="shared" ca="1" si="1293"/>
        <v>8.1214338020977443</v>
      </c>
      <c r="AP231">
        <f t="shared" ca="1" si="1294"/>
        <v>2.3256688703659396</v>
      </c>
      <c r="AQ231">
        <f t="shared" ca="1" si="1295"/>
        <v>1.33886547149095</v>
      </c>
      <c r="AR231">
        <f t="shared" ca="1" si="1296"/>
        <v>1.33886547149095</v>
      </c>
      <c r="AS231">
        <f t="shared" ca="1" si="1297"/>
        <v>0.73193273574547701</v>
      </c>
      <c r="AT231">
        <f t="shared" ca="1" si="1298"/>
        <v>0.73193273574547701</v>
      </c>
      <c r="AU231">
        <f t="shared" ca="1" si="1299"/>
        <v>0.39391721759148551</v>
      </c>
      <c r="AV231">
        <f t="shared" ca="1" si="1300"/>
        <v>0.39391721759148551</v>
      </c>
      <c r="AW231">
        <f t="shared" ca="1" si="1301"/>
        <v>-0.19</v>
      </c>
      <c r="AX231">
        <f t="shared" ca="1" si="1302"/>
        <v>20175.417998987148</v>
      </c>
      <c r="AY231">
        <f t="shared" ca="1" si="1303"/>
        <v>1.970905132147915</v>
      </c>
      <c r="AZ231">
        <f t="shared" ca="1" si="1304"/>
        <v>5.5243033116878149</v>
      </c>
      <c r="BA231">
        <f t="shared" ca="1" si="1305"/>
        <v>3.3730634227597251</v>
      </c>
      <c r="BB231">
        <f t="shared" ca="1" si="1306"/>
        <v>98.119238365826746</v>
      </c>
      <c r="BC231">
        <f t="shared" ca="1" si="1307"/>
        <v>32.243785945823902</v>
      </c>
      <c r="BD231">
        <f t="shared" ca="1" si="1308"/>
        <v>2.8747559166419498</v>
      </c>
      <c r="BE231">
        <f t="shared" ca="1" si="1309"/>
        <v>0</v>
      </c>
      <c r="BF231">
        <f t="shared" ca="1" si="1310"/>
        <v>0</v>
      </c>
      <c r="BG231">
        <f t="shared" ca="1" si="1311"/>
        <v>0.71559982861631499</v>
      </c>
      <c r="BH231">
        <f t="shared" ca="1" si="1312"/>
        <v>4.2355262349845999</v>
      </c>
      <c r="BI231">
        <f t="shared" ca="1" si="1313"/>
        <v>0</v>
      </c>
      <c r="BJ231">
        <f t="shared" ca="1" si="1314"/>
        <v>0</v>
      </c>
      <c r="BK231">
        <f t="shared" ca="1" si="1315"/>
        <v>0</v>
      </c>
      <c r="BL231">
        <f t="shared" ca="1" si="1316"/>
        <v>0</v>
      </c>
      <c r="BM231">
        <f t="shared" ca="1" si="1317"/>
        <v>21.14846547682145</v>
      </c>
      <c r="BN231">
        <f t="shared" ca="1" si="1318"/>
        <v>11.605870199360245</v>
      </c>
      <c r="BO231">
        <f t="shared" ca="1" si="1319"/>
        <v>9.1144420136698194</v>
      </c>
      <c r="BP231">
        <f t="shared" ca="1" si="1320"/>
        <v>15.406790299422299</v>
      </c>
      <c r="BQ231">
        <f t="shared" ca="1" si="1321"/>
        <v>48.130759908255399</v>
      </c>
      <c r="BR231">
        <f t="shared" ca="1" si="1322"/>
        <v>0</v>
      </c>
      <c r="BS231">
        <f t="shared" ca="1" si="1323"/>
        <v>0.71559982861631499</v>
      </c>
      <c r="BT231">
        <f t="shared" ca="1" si="1324"/>
        <v>0</v>
      </c>
      <c r="BU231">
        <f t="shared" ca="1" si="1325"/>
        <v>0</v>
      </c>
      <c r="BV231">
        <f t="shared" ca="1" si="1326"/>
        <v>6.3729249013293696</v>
      </c>
      <c r="BW231">
        <f t="shared" ca="1" si="1327"/>
        <v>6.4968596843159396</v>
      </c>
      <c r="BX231">
        <f t="shared" ca="1" si="1328"/>
        <v>32.754335676181746</v>
      </c>
      <c r="BY231">
        <f t="shared" ca="1" si="1329"/>
        <v>0</v>
      </c>
      <c r="BZ231">
        <f t="shared" ca="1" si="1330"/>
        <v>2.8747559166419498</v>
      </c>
      <c r="CA231">
        <f t="shared" ca="1" si="1331"/>
        <v>29.689381850270301</v>
      </c>
      <c r="CB231">
        <f t="shared" ca="1" si="1332"/>
        <v>0</v>
      </c>
      <c r="CC231">
        <f t="shared" ca="1" si="1333"/>
        <v>2.8747559166419498</v>
      </c>
      <c r="CD231">
        <f t="shared" ca="1" si="1334"/>
        <v>0</v>
      </c>
      <c r="CE231">
        <f t="shared" ca="1" si="1335"/>
        <v>9.7668636084858207</v>
      </c>
      <c r="CF231">
        <f t="shared" ca="1" si="1336"/>
        <v>6.3729249013293696</v>
      </c>
      <c r="CG231">
        <f t="shared" ca="1" si="1337"/>
        <v>0</v>
      </c>
      <c r="CH231">
        <f t="shared" ca="1" si="1338"/>
        <v>17.214899219143803</v>
      </c>
      <c r="CI231">
        <f t="shared" ca="1" si="1339"/>
        <v>27.190884184484752</v>
      </c>
      <c r="CJ231">
        <f t="shared" ca="1" si="1340"/>
        <v>4.2355262349845999</v>
      </c>
      <c r="CK231">
        <f t="shared" ca="1" si="1341"/>
        <v>0</v>
      </c>
      <c r="CL231">
        <f t="shared" ca="1" si="1342"/>
        <v>0</v>
      </c>
      <c r="CM231">
        <f t="shared" ca="1" si="1343"/>
        <v>37.754999999999995</v>
      </c>
      <c r="CN231">
        <f t="shared" ca="1" si="1344"/>
        <v>54.211617903477404</v>
      </c>
      <c r="CO231">
        <f t="shared" ca="1" si="1345"/>
        <v>0</v>
      </c>
      <c r="CP231">
        <f t="shared" ca="1" si="1346"/>
        <v>0</v>
      </c>
      <c r="CQ231">
        <f t="shared" ca="1" si="1347"/>
        <v>23.976640125262001</v>
      </c>
      <c r="CR231">
        <f t="shared" ca="1" si="1348"/>
        <v>0</v>
      </c>
      <c r="CS231">
        <f t="shared" ca="1" si="1349"/>
        <v>0</v>
      </c>
      <c r="CT231">
        <f t="shared" ca="1" si="1350"/>
        <v>0</v>
      </c>
      <c r="CU231">
        <f t="shared" ca="1" si="1351"/>
        <v>0</v>
      </c>
      <c r="CV231">
        <f t="shared" ca="1" si="1352"/>
        <v>0</v>
      </c>
      <c r="CW231">
        <f t="shared" ca="1" si="1353"/>
        <v>2.5544040955536049</v>
      </c>
      <c r="CX231">
        <f t="shared" ca="1" si="1354"/>
        <v>16.6025737910477</v>
      </c>
      <c r="CY231">
        <f t="shared" ca="1" si="1355"/>
        <v>88.854859083679699</v>
      </c>
      <c r="CZ231">
        <f t="shared" ca="1" si="1356"/>
        <v>0</v>
      </c>
      <c r="DA231">
        <f t="shared" ca="1" si="1357"/>
        <v>0</v>
      </c>
      <c r="DB231">
        <f t="shared" ca="1" si="1358"/>
        <v>1.9808770313680999</v>
      </c>
      <c r="DC231">
        <f t="shared" ca="1" si="1359"/>
        <v>-3.72518404352481</v>
      </c>
      <c r="DD231">
        <f t="shared" ca="1" si="1360"/>
        <v>-0.38264597505668901</v>
      </c>
      <c r="DE231">
        <f t="shared" ca="1" si="1361"/>
        <v>-4.1198370181405854</v>
      </c>
      <c r="DF231">
        <f t="shared" ca="1" si="1362"/>
        <v>-3.3450940098261501</v>
      </c>
      <c r="DG231">
        <f t="shared" ca="1" si="1363"/>
        <v>-3.5129750684996202</v>
      </c>
      <c r="DH231">
        <f t="shared" ca="1" si="1364"/>
        <v>0</v>
      </c>
      <c r="DI231">
        <f t="shared" ca="1" si="1365"/>
        <v>0.25</v>
      </c>
      <c r="DJ231">
        <f t="shared" ca="1" si="1366"/>
        <v>10.5</v>
      </c>
      <c r="DK231">
        <f t="shared" ca="1" si="1367"/>
        <v>3.5</v>
      </c>
      <c r="DL231">
        <f t="shared" ca="1" si="1368"/>
        <v>1.5</v>
      </c>
      <c r="DM231">
        <f t="shared" ca="1" si="1369"/>
        <v>0</v>
      </c>
      <c r="DN231">
        <f t="shared" ca="1" si="1370"/>
        <v>0</v>
      </c>
      <c r="DO231">
        <f t="shared" ca="1" si="1371"/>
        <v>0</v>
      </c>
      <c r="DP231">
        <f t="shared" ca="1" si="1372"/>
        <v>1</v>
      </c>
      <c r="DQ231">
        <f t="shared" ca="1" si="1373"/>
        <v>0</v>
      </c>
      <c r="DR231">
        <f t="shared" ca="1" si="1374"/>
        <v>1</v>
      </c>
      <c r="DS231">
        <f t="shared" ca="1" si="1375"/>
        <v>0.5</v>
      </c>
      <c r="DT231">
        <f t="shared" ca="1" si="1376"/>
        <v>1.5</v>
      </c>
      <c r="DU231">
        <f t="shared" ca="1" si="1377"/>
        <v>2.5</v>
      </c>
      <c r="DV231">
        <f t="shared" ca="1" si="1378"/>
        <v>3.5</v>
      </c>
      <c r="DW231">
        <f t="shared" ca="1" si="1379"/>
        <v>0</v>
      </c>
      <c r="DX231">
        <f t="shared" ca="1" si="1380"/>
        <v>0</v>
      </c>
      <c r="DY231">
        <f t="shared" ca="1" si="1381"/>
        <v>0</v>
      </c>
      <c r="DZ231">
        <f t="shared" ca="1" si="1382"/>
        <v>1</v>
      </c>
      <c r="EA231">
        <f t="shared" ca="1" si="1383"/>
        <v>-2.6721999999999904</v>
      </c>
      <c r="EB231">
        <f t="shared" ca="1" si="1384"/>
        <v>38.733499999999999</v>
      </c>
      <c r="EC231">
        <f t="shared" ca="1" si="1385"/>
        <v>0</v>
      </c>
      <c r="ED231">
        <f t="shared" ca="1" si="1386"/>
        <v>0</v>
      </c>
      <c r="EE231">
        <f t="shared" ca="1" si="1387"/>
        <v>0</v>
      </c>
      <c r="EF231">
        <f t="shared" ca="1" si="1388"/>
        <v>0</v>
      </c>
      <c r="EG231">
        <f t="shared" ca="1" si="1389"/>
        <v>0</v>
      </c>
      <c r="EH231">
        <f t="shared" ca="1" si="1390"/>
        <v>0</v>
      </c>
      <c r="EI231">
        <f t="shared" ca="1" si="1391"/>
        <v>0</v>
      </c>
      <c r="EJ231">
        <f t="shared" ca="1" si="1392"/>
        <v>0.5</v>
      </c>
      <c r="EK231">
        <f t="shared" ca="1" si="1393"/>
        <v>0</v>
      </c>
      <c r="EL231">
        <f t="shared" ca="1" si="1394"/>
        <v>0</v>
      </c>
      <c r="EM231">
        <f t="shared" ca="1" si="1395"/>
        <v>0</v>
      </c>
      <c r="EN231">
        <f t="shared" ca="1" si="1396"/>
        <v>0</v>
      </c>
      <c r="EO231">
        <f t="shared" ca="1" si="1397"/>
        <v>0</v>
      </c>
      <c r="EP231">
        <f t="shared" ca="1" si="1398"/>
        <v>0</v>
      </c>
      <c r="EQ231">
        <f t="shared" ca="1" si="1399"/>
        <v>0</v>
      </c>
      <c r="ER231">
        <f t="shared" ca="1" si="1400"/>
        <v>0</v>
      </c>
      <c r="ES231">
        <f t="shared" ca="1" si="1401"/>
        <v>0</v>
      </c>
      <c r="ET231">
        <f t="shared" ca="1" si="1402"/>
        <v>0</v>
      </c>
      <c r="EU231">
        <f t="shared" ca="1" si="1403"/>
        <v>0</v>
      </c>
      <c r="EV231">
        <f t="shared" ca="1" si="1404"/>
        <v>0</v>
      </c>
      <c r="EW231">
        <f t="shared" ca="1" si="1405"/>
        <v>0</v>
      </c>
      <c r="EX231">
        <f t="shared" ca="1" si="1406"/>
        <v>0</v>
      </c>
      <c r="EY231">
        <f t="shared" ca="1" si="1407"/>
        <v>0</v>
      </c>
      <c r="EZ231">
        <f t="shared" ca="1" si="1408"/>
        <v>0</v>
      </c>
      <c r="FA231">
        <f t="shared" ca="1" si="1409"/>
        <v>0</v>
      </c>
      <c r="FB231">
        <f t="shared" ca="1" si="1410"/>
        <v>0</v>
      </c>
      <c r="FC231">
        <f t="shared" ca="1" si="1411"/>
        <v>0</v>
      </c>
      <c r="FD231">
        <f t="shared" ca="1" si="1412"/>
        <v>0</v>
      </c>
      <c r="FE231">
        <f t="shared" ca="1" si="1413"/>
        <v>0</v>
      </c>
      <c r="FF231">
        <f t="shared" ca="1" si="1414"/>
        <v>0</v>
      </c>
      <c r="FG231">
        <f t="shared" ca="1" si="1415"/>
        <v>0</v>
      </c>
      <c r="FH231">
        <f t="shared" ca="1" si="1416"/>
        <v>0</v>
      </c>
      <c r="FI231">
        <f t="shared" ca="1" si="1417"/>
        <v>0</v>
      </c>
      <c r="FJ231">
        <f t="shared" ca="1" si="1418"/>
        <v>0</v>
      </c>
      <c r="FK231">
        <f t="shared" ca="1" si="1419"/>
        <v>1</v>
      </c>
      <c r="FL231">
        <f t="shared" ca="1" si="1420"/>
        <v>0</v>
      </c>
      <c r="FM231">
        <f t="shared" ca="1" si="1421"/>
        <v>0</v>
      </c>
      <c r="FN231">
        <f t="shared" ca="1" si="1422"/>
        <v>0</v>
      </c>
      <c r="FO231">
        <f t="shared" ca="1" si="1423"/>
        <v>0</v>
      </c>
      <c r="FP231">
        <f t="shared" ca="1" si="1424"/>
        <v>0</v>
      </c>
      <c r="FQ231">
        <f t="shared" ca="1" si="1425"/>
        <v>0</v>
      </c>
      <c r="FR231">
        <f t="shared" ca="1" si="1426"/>
        <v>0</v>
      </c>
      <c r="FS231">
        <f t="shared" ca="1" si="1427"/>
        <v>0</v>
      </c>
      <c r="FT231">
        <f t="shared" ca="1" si="1428"/>
        <v>0</v>
      </c>
      <c r="FU231">
        <f t="shared" ca="1" si="1429"/>
        <v>1</v>
      </c>
      <c r="FV231">
        <f t="shared" ca="1" si="1430"/>
        <v>0</v>
      </c>
      <c r="FW231">
        <f t="shared" ca="1" si="1431"/>
        <v>0</v>
      </c>
      <c r="FX231">
        <f t="shared" ca="1" si="1432"/>
        <v>0</v>
      </c>
      <c r="FY231">
        <f t="shared" ca="1" si="1433"/>
        <v>0</v>
      </c>
      <c r="FZ231">
        <f t="shared" ca="1" si="1434"/>
        <v>0</v>
      </c>
      <c r="GA231">
        <f t="shared" ca="1" si="1435"/>
        <v>0</v>
      </c>
      <c r="GB231">
        <f t="shared" ca="1" si="1436"/>
        <v>0</v>
      </c>
      <c r="GC231">
        <f t="shared" ca="1" si="1437"/>
        <v>0</v>
      </c>
      <c r="GD231">
        <f t="shared" ca="1" si="1438"/>
        <v>0</v>
      </c>
      <c r="GE231">
        <f t="shared" ca="1" si="1439"/>
        <v>0</v>
      </c>
      <c r="GF231">
        <f t="shared" ca="1" si="1440"/>
        <v>0</v>
      </c>
      <c r="GG231">
        <f t="shared" ca="1" si="1441"/>
        <v>0</v>
      </c>
      <c r="GH231">
        <f t="shared" ca="1" si="1442"/>
        <v>0</v>
      </c>
      <c r="GI231">
        <f t="shared" ca="1" si="1443"/>
        <v>0</v>
      </c>
      <c r="GJ231">
        <f t="shared" ca="1" si="1444"/>
        <v>0</v>
      </c>
      <c r="GK231">
        <f t="shared" ca="1" si="1445"/>
        <v>0</v>
      </c>
      <c r="GL231">
        <f t="shared" ca="1" si="1446"/>
        <v>0</v>
      </c>
      <c r="GM231">
        <f t="shared" ca="1" si="1447"/>
        <v>0</v>
      </c>
      <c r="GN231">
        <f t="shared" ca="1" si="1448"/>
        <v>0</v>
      </c>
      <c r="GO231">
        <f t="shared" ca="1" si="1449"/>
        <v>0</v>
      </c>
      <c r="GP231">
        <f t="shared" ca="1" si="1450"/>
        <v>0.5</v>
      </c>
      <c r="GQ231">
        <f t="shared" ca="1" si="1451"/>
        <v>0.5</v>
      </c>
      <c r="GR231">
        <f t="shared" ca="1" si="1452"/>
        <v>0</v>
      </c>
      <c r="GS231">
        <f t="shared" ca="1" si="1453"/>
        <v>0</v>
      </c>
      <c r="GT231">
        <f t="shared" ca="1" si="1454"/>
        <v>0</v>
      </c>
      <c r="GU231">
        <f t="shared" ca="1" si="1455"/>
        <v>0</v>
      </c>
      <c r="GV231">
        <f t="shared" ca="1" si="1456"/>
        <v>0</v>
      </c>
      <c r="GW231">
        <f t="shared" ca="1" si="1457"/>
        <v>0</v>
      </c>
      <c r="GX231">
        <f t="shared" ca="1" si="1458"/>
        <v>0</v>
      </c>
      <c r="GY231">
        <f t="shared" ca="1" si="1459"/>
        <v>1</v>
      </c>
      <c r="GZ231">
        <f t="shared" ca="1" si="1460"/>
        <v>0</v>
      </c>
      <c r="HA231">
        <f t="shared" ca="1" si="1461"/>
        <v>0</v>
      </c>
      <c r="HB231">
        <f t="shared" ca="1" si="1462"/>
        <v>0</v>
      </c>
      <c r="HC231">
        <f t="shared" ca="1" si="1463"/>
        <v>0</v>
      </c>
      <c r="HD231">
        <f t="shared" ca="1" si="1464"/>
        <v>0</v>
      </c>
      <c r="HE231">
        <f t="shared" ca="1" si="1465"/>
        <v>0</v>
      </c>
      <c r="HF231">
        <f t="shared" ca="1" si="1466"/>
        <v>0</v>
      </c>
      <c r="HG231">
        <f t="shared" ca="1" si="1467"/>
        <v>0</v>
      </c>
      <c r="HH231">
        <f t="shared" ca="1" si="1468"/>
        <v>0</v>
      </c>
      <c r="HI231">
        <f t="shared" ca="1" si="1469"/>
        <v>0</v>
      </c>
    </row>
    <row r="232" spans="2:217" x14ac:dyDescent="0.2">
      <c r="B232" s="2">
        <v>45809</v>
      </c>
      <c r="C232">
        <v>1</v>
      </c>
      <c r="D232">
        <v>1</v>
      </c>
      <c r="E232">
        <v>10</v>
      </c>
      <c r="F232">
        <v>16</v>
      </c>
      <c r="G232" s="5">
        <v>858</v>
      </c>
      <c r="H232">
        <f t="shared" ca="1" si="1260"/>
        <v>8</v>
      </c>
      <c r="I232">
        <f t="shared" ca="1" si="1261"/>
        <v>11.5</v>
      </c>
      <c r="J232">
        <f t="shared" ca="1" si="1262"/>
        <v>10.562040698223729</v>
      </c>
      <c r="K232">
        <f t="shared" ca="1" si="1263"/>
        <v>-3.52959656084656</v>
      </c>
      <c r="L232">
        <f t="shared" ca="1" si="1264"/>
        <v>10.562040698223729</v>
      </c>
      <c r="M232">
        <f t="shared" ca="1" si="1265"/>
        <v>0</v>
      </c>
      <c r="N232">
        <f t="shared" ca="1" si="1266"/>
        <v>0.56970479025517251</v>
      </c>
      <c r="O232">
        <f t="shared" ca="1" si="1267"/>
        <v>258.08999999999952</v>
      </c>
      <c r="P232">
        <f t="shared" ca="1" si="1268"/>
        <v>246.497999999999</v>
      </c>
      <c r="Q232">
        <f t="shared" ca="1" si="1269"/>
        <v>257.996736478</v>
      </c>
      <c r="R232">
        <f t="shared" ca="1" si="1270"/>
        <v>59</v>
      </c>
      <c r="S232">
        <f t="shared" ca="1" si="1271"/>
        <v>0</v>
      </c>
      <c r="T232">
        <f t="shared" ca="1" si="1272"/>
        <v>0.34401570197362852</v>
      </c>
      <c r="U232">
        <f t="shared" ca="1" si="1273"/>
        <v>-1</v>
      </c>
      <c r="V232">
        <f t="shared" ca="1" si="1274"/>
        <v>1</v>
      </c>
      <c r="W232">
        <f t="shared" ca="1" si="1275"/>
        <v>0.34401570197362852</v>
      </c>
      <c r="X232">
        <f t="shared" ca="1" si="1276"/>
        <v>1.52272727272727</v>
      </c>
      <c r="Y232">
        <f t="shared" ca="1" si="1277"/>
        <v>2.19090909090909</v>
      </c>
      <c r="Z232">
        <f t="shared" ca="1" si="1278"/>
        <v>2.7636363636363601</v>
      </c>
      <c r="AA232">
        <f t="shared" ca="1" si="1279"/>
        <v>1.195555177166264E-15</v>
      </c>
      <c r="AB232">
        <f t="shared" ca="1" si="1280"/>
        <v>-0.21474811013091549</v>
      </c>
      <c r="AC232">
        <f t="shared" ca="1" si="1281"/>
        <v>-7.2010856066055777E-3</v>
      </c>
      <c r="AD232">
        <f t="shared" ca="1" si="1282"/>
        <v>-2.5417779332594952</v>
      </c>
      <c r="AE232">
        <f t="shared" ca="1" si="1283"/>
        <v>-1.5789424755488585E-16</v>
      </c>
      <c r="AF232">
        <f t="shared" ca="1" si="1284"/>
        <v>-3.3269488820685851</v>
      </c>
      <c r="AG232">
        <f t="shared" ca="1" si="1285"/>
        <v>4.1565181345146656E-16</v>
      </c>
      <c r="AH232">
        <f t="shared" ca="1" si="1286"/>
        <v>-1.8901497535239198</v>
      </c>
      <c r="AI232">
        <f t="shared" ca="1" si="1287"/>
        <v>4.4099973382516497E-6</v>
      </c>
      <c r="AJ232">
        <f t="shared" ca="1" si="1288"/>
        <v>552.94749364096651</v>
      </c>
      <c r="AK232">
        <f t="shared" ca="1" si="1289"/>
        <v>16.9641016151377</v>
      </c>
      <c r="AL232">
        <f t="shared" ca="1" si="1290"/>
        <v>16.51416030501375</v>
      </c>
      <c r="AM232">
        <f t="shared" ca="1" si="1291"/>
        <v>7.1716585961901149</v>
      </c>
      <c r="AN232">
        <f t="shared" ca="1" si="1292"/>
        <v>9.1754264805429404</v>
      </c>
      <c r="AO232">
        <f t="shared" ca="1" si="1293"/>
        <v>7.909738702502155</v>
      </c>
      <c r="AP232">
        <f t="shared" ca="1" si="1294"/>
        <v>2.3180979160022801</v>
      </c>
      <c r="AQ232">
        <f t="shared" ca="1" si="1295"/>
        <v>1.3312945171272901</v>
      </c>
      <c r="AR232">
        <f t="shared" ca="1" si="1296"/>
        <v>1.3312945171272901</v>
      </c>
      <c r="AS232">
        <f t="shared" ca="1" si="1297"/>
        <v>0.72814725856364748</v>
      </c>
      <c r="AT232">
        <f t="shared" ca="1" si="1298"/>
        <v>0.72814725856364748</v>
      </c>
      <c r="AU232">
        <f t="shared" ca="1" si="1299"/>
        <v>0.39202447900057102</v>
      </c>
      <c r="AV232">
        <f t="shared" ca="1" si="1300"/>
        <v>0.39202447900057102</v>
      </c>
      <c r="AW232">
        <f t="shared" ca="1" si="1301"/>
        <v>-0.125</v>
      </c>
      <c r="AX232">
        <f t="shared" ca="1" si="1302"/>
        <v>15077.674828040799</v>
      </c>
      <c r="AY232">
        <f t="shared" ca="1" si="1303"/>
        <v>2.108039718875895</v>
      </c>
      <c r="AZ232">
        <f t="shared" ca="1" si="1304"/>
        <v>5.5808914969596355</v>
      </c>
      <c r="BA232">
        <f t="shared" ca="1" si="1305"/>
        <v>3.4208340546616149</v>
      </c>
      <c r="BB232">
        <f t="shared" ca="1" si="1306"/>
        <v>97.0590688120447</v>
      </c>
      <c r="BC232">
        <f t="shared" ca="1" si="1307"/>
        <v>29.689381850270301</v>
      </c>
      <c r="BD232">
        <f t="shared" ca="1" si="1308"/>
        <v>2.9086104205229448</v>
      </c>
      <c r="BE232">
        <f t="shared" ca="1" si="1309"/>
        <v>0</v>
      </c>
      <c r="BF232">
        <f t="shared" ca="1" si="1310"/>
        <v>0</v>
      </c>
      <c r="BG232">
        <f t="shared" ca="1" si="1311"/>
        <v>0</v>
      </c>
      <c r="BH232">
        <f t="shared" ca="1" si="1312"/>
        <v>4.2355262349845999</v>
      </c>
      <c r="BI232">
        <f t="shared" ca="1" si="1313"/>
        <v>0</v>
      </c>
      <c r="BJ232">
        <f t="shared" ca="1" si="1314"/>
        <v>2.1952075238374098</v>
      </c>
      <c r="BK232">
        <f t="shared" ca="1" si="1315"/>
        <v>0</v>
      </c>
      <c r="BL232">
        <f t="shared" ca="1" si="1316"/>
        <v>0</v>
      </c>
      <c r="BM232">
        <f t="shared" ca="1" si="1317"/>
        <v>21.14846547682145</v>
      </c>
      <c r="BN232">
        <f t="shared" ca="1" si="1318"/>
        <v>11.605870199360245</v>
      </c>
      <c r="BO232">
        <f t="shared" ca="1" si="1319"/>
        <v>9.1144420136698194</v>
      </c>
      <c r="BP232">
        <f t="shared" ca="1" si="1320"/>
        <v>15.406790299422299</v>
      </c>
      <c r="BQ232">
        <f t="shared" ca="1" si="1321"/>
        <v>47.771563336539202</v>
      </c>
      <c r="BR232">
        <f t="shared" ca="1" si="1322"/>
        <v>0</v>
      </c>
      <c r="BS232">
        <f t="shared" ca="1" si="1323"/>
        <v>0</v>
      </c>
      <c r="BT232">
        <f t="shared" ca="1" si="1324"/>
        <v>0</v>
      </c>
      <c r="BU232">
        <f t="shared" ca="1" si="1325"/>
        <v>0</v>
      </c>
      <c r="BV232">
        <f t="shared" ca="1" si="1326"/>
        <v>6.3729249013293696</v>
      </c>
      <c r="BW232">
        <f t="shared" ca="1" si="1327"/>
        <v>6.4968596843159396</v>
      </c>
      <c r="BX232">
        <f t="shared" ca="1" si="1328"/>
        <v>35.662946096704701</v>
      </c>
      <c r="BY232">
        <f t="shared" ca="1" si="1329"/>
        <v>0</v>
      </c>
      <c r="BZ232">
        <f t="shared" ca="1" si="1330"/>
        <v>0</v>
      </c>
      <c r="CA232">
        <f t="shared" ca="1" si="1331"/>
        <v>29.689381850270301</v>
      </c>
      <c r="CB232">
        <f t="shared" ca="1" si="1332"/>
        <v>2.1952075238374098</v>
      </c>
      <c r="CC232">
        <f t="shared" ca="1" si="1333"/>
        <v>0</v>
      </c>
      <c r="CD232">
        <f t="shared" ca="1" si="1334"/>
        <v>0</v>
      </c>
      <c r="CE232">
        <f t="shared" ca="1" si="1335"/>
        <v>6.4968596843159396</v>
      </c>
      <c r="CF232">
        <f t="shared" ca="1" si="1336"/>
        <v>6.3729249013293696</v>
      </c>
      <c r="CG232">
        <f t="shared" ca="1" si="1337"/>
        <v>2.9086104205229448</v>
      </c>
      <c r="CH232">
        <f t="shared" ca="1" si="1338"/>
        <v>17.214899219143803</v>
      </c>
      <c r="CI232">
        <f t="shared" ca="1" si="1339"/>
        <v>27.190884184484752</v>
      </c>
      <c r="CJ232">
        <f t="shared" ca="1" si="1340"/>
        <v>4.2355262349845999</v>
      </c>
      <c r="CK232">
        <f t="shared" ca="1" si="1341"/>
        <v>0</v>
      </c>
      <c r="CL232">
        <f t="shared" ca="1" si="1342"/>
        <v>0</v>
      </c>
      <c r="CM232">
        <f t="shared" ca="1" si="1343"/>
        <v>27.64</v>
      </c>
      <c r="CN232">
        <f t="shared" ca="1" si="1344"/>
        <v>54.245472407358406</v>
      </c>
      <c r="CO232">
        <f t="shared" ca="1" si="1345"/>
        <v>2.1952075238374098</v>
      </c>
      <c r="CP232">
        <f t="shared" ca="1" si="1346"/>
        <v>0</v>
      </c>
      <c r="CQ232">
        <f t="shared" ca="1" si="1347"/>
        <v>23.976640125262001</v>
      </c>
      <c r="CR232">
        <f t="shared" ca="1" si="1348"/>
        <v>0</v>
      </c>
      <c r="CS232">
        <f t="shared" ca="1" si="1349"/>
        <v>0</v>
      </c>
      <c r="CT232">
        <f t="shared" ca="1" si="1350"/>
        <v>0</v>
      </c>
      <c r="CU232">
        <f t="shared" ca="1" si="1351"/>
        <v>0</v>
      </c>
      <c r="CV232">
        <f t="shared" ca="1" si="1352"/>
        <v>0</v>
      </c>
      <c r="CW232">
        <f t="shared" ca="1" si="1353"/>
        <v>0</v>
      </c>
      <c r="CX232">
        <f t="shared" ca="1" si="1354"/>
        <v>15.8869739624314</v>
      </c>
      <c r="CY232">
        <f t="shared" ca="1" si="1355"/>
        <v>91.500745464852542</v>
      </c>
      <c r="CZ232">
        <f t="shared" ca="1" si="1356"/>
        <v>0</v>
      </c>
      <c r="DA232">
        <f t="shared" ca="1" si="1357"/>
        <v>0</v>
      </c>
      <c r="DB232">
        <f t="shared" ca="1" si="1358"/>
        <v>0</v>
      </c>
      <c r="DC232">
        <f t="shared" ca="1" si="1359"/>
        <v>-3.7824390589569101</v>
      </c>
      <c r="DD232">
        <f t="shared" ca="1" si="1360"/>
        <v>-0.75996078987149995</v>
      </c>
      <c r="DE232">
        <f t="shared" ca="1" si="1361"/>
        <v>-4.5594203514739196</v>
      </c>
      <c r="DF232">
        <f t="shared" ca="1" si="1362"/>
        <v>-3.3693287037037001</v>
      </c>
      <c r="DG232">
        <f t="shared" ca="1" si="1363"/>
        <v>-3.52959656084656</v>
      </c>
      <c r="DH232">
        <f t="shared" ca="1" si="1364"/>
        <v>0</v>
      </c>
      <c r="DI232">
        <f t="shared" ca="1" si="1365"/>
        <v>0.25</v>
      </c>
      <c r="DJ232">
        <f t="shared" ca="1" si="1366"/>
        <v>10.5</v>
      </c>
      <c r="DK232">
        <f t="shared" ca="1" si="1367"/>
        <v>3</v>
      </c>
      <c r="DL232">
        <f t="shared" ca="1" si="1368"/>
        <v>1</v>
      </c>
      <c r="DM232">
        <f t="shared" ca="1" si="1369"/>
        <v>0</v>
      </c>
      <c r="DN232">
        <f t="shared" ca="1" si="1370"/>
        <v>0</v>
      </c>
      <c r="DO232">
        <f t="shared" ca="1" si="1371"/>
        <v>0</v>
      </c>
      <c r="DP232">
        <f t="shared" ca="1" si="1372"/>
        <v>1</v>
      </c>
      <c r="DQ232">
        <f t="shared" ca="1" si="1373"/>
        <v>0</v>
      </c>
      <c r="DR232">
        <f t="shared" ca="1" si="1374"/>
        <v>1</v>
      </c>
      <c r="DS232">
        <f t="shared" ca="1" si="1375"/>
        <v>0</v>
      </c>
      <c r="DT232">
        <f t="shared" ca="1" si="1376"/>
        <v>1</v>
      </c>
      <c r="DU232">
        <f t="shared" ca="1" si="1377"/>
        <v>2.5</v>
      </c>
      <c r="DV232">
        <f t="shared" ca="1" si="1378"/>
        <v>3</v>
      </c>
      <c r="DW232">
        <f t="shared" ca="1" si="1379"/>
        <v>0</v>
      </c>
      <c r="DX232">
        <f t="shared" ca="1" si="1380"/>
        <v>0</v>
      </c>
      <c r="DY232">
        <f t="shared" ca="1" si="1381"/>
        <v>0</v>
      </c>
      <c r="DZ232">
        <f t="shared" ca="1" si="1382"/>
        <v>1</v>
      </c>
      <c r="EA232">
        <f t="shared" ca="1" si="1383"/>
        <v>-2.4554499999999901</v>
      </c>
      <c r="EB232">
        <f t="shared" ca="1" si="1384"/>
        <v>37.880099999999999</v>
      </c>
      <c r="EC232">
        <f t="shared" ca="1" si="1385"/>
        <v>0</v>
      </c>
      <c r="ED232">
        <f t="shared" ca="1" si="1386"/>
        <v>0</v>
      </c>
      <c r="EE232">
        <f t="shared" ca="1" si="1387"/>
        <v>0</v>
      </c>
      <c r="EF232">
        <f t="shared" ca="1" si="1388"/>
        <v>0</v>
      </c>
      <c r="EG232">
        <f t="shared" ca="1" si="1389"/>
        <v>0</v>
      </c>
      <c r="EH232">
        <f t="shared" ca="1" si="1390"/>
        <v>0</v>
      </c>
      <c r="EI232">
        <f t="shared" ca="1" si="1391"/>
        <v>0</v>
      </c>
      <c r="EJ232">
        <f t="shared" ca="1" si="1392"/>
        <v>0</v>
      </c>
      <c r="EK232">
        <f t="shared" ca="1" si="1393"/>
        <v>0</v>
      </c>
      <c r="EL232">
        <f t="shared" ca="1" si="1394"/>
        <v>0</v>
      </c>
      <c r="EM232">
        <f t="shared" ca="1" si="1395"/>
        <v>0</v>
      </c>
      <c r="EN232">
        <f t="shared" ca="1" si="1396"/>
        <v>0</v>
      </c>
      <c r="EO232">
        <f t="shared" ca="1" si="1397"/>
        <v>0</v>
      </c>
      <c r="EP232">
        <f t="shared" ca="1" si="1398"/>
        <v>0</v>
      </c>
      <c r="EQ232">
        <f t="shared" ca="1" si="1399"/>
        <v>0</v>
      </c>
      <c r="ER232">
        <f t="shared" ca="1" si="1400"/>
        <v>0</v>
      </c>
      <c r="ES232">
        <f t="shared" ca="1" si="1401"/>
        <v>0</v>
      </c>
      <c r="ET232">
        <f t="shared" ca="1" si="1402"/>
        <v>0</v>
      </c>
      <c r="EU232">
        <f t="shared" ca="1" si="1403"/>
        <v>0</v>
      </c>
      <c r="EV232">
        <f t="shared" ca="1" si="1404"/>
        <v>0</v>
      </c>
      <c r="EW232">
        <f t="shared" ca="1" si="1405"/>
        <v>0</v>
      </c>
      <c r="EX232">
        <f t="shared" ca="1" si="1406"/>
        <v>0</v>
      </c>
      <c r="EY232">
        <f t="shared" ca="1" si="1407"/>
        <v>0</v>
      </c>
      <c r="EZ232">
        <f t="shared" ca="1" si="1408"/>
        <v>0</v>
      </c>
      <c r="FA232">
        <f t="shared" ca="1" si="1409"/>
        <v>0</v>
      </c>
      <c r="FB232">
        <f t="shared" ca="1" si="1410"/>
        <v>0</v>
      </c>
      <c r="FC232">
        <f t="shared" ca="1" si="1411"/>
        <v>0</v>
      </c>
      <c r="FD232">
        <f t="shared" ca="1" si="1412"/>
        <v>0</v>
      </c>
      <c r="FE232">
        <f t="shared" ca="1" si="1413"/>
        <v>0</v>
      </c>
      <c r="FF232">
        <f t="shared" ca="1" si="1414"/>
        <v>0</v>
      </c>
      <c r="FG232">
        <f t="shared" ca="1" si="1415"/>
        <v>0</v>
      </c>
      <c r="FH232">
        <f t="shared" ca="1" si="1416"/>
        <v>0</v>
      </c>
      <c r="FI232">
        <f t="shared" ca="1" si="1417"/>
        <v>0</v>
      </c>
      <c r="FJ232">
        <f t="shared" ca="1" si="1418"/>
        <v>0</v>
      </c>
      <c r="FK232">
        <f t="shared" ca="1" si="1419"/>
        <v>1</v>
      </c>
      <c r="FL232">
        <f t="shared" ca="1" si="1420"/>
        <v>0</v>
      </c>
      <c r="FM232">
        <f t="shared" ca="1" si="1421"/>
        <v>0</v>
      </c>
      <c r="FN232">
        <f t="shared" ca="1" si="1422"/>
        <v>0</v>
      </c>
      <c r="FO232">
        <f t="shared" ca="1" si="1423"/>
        <v>0</v>
      </c>
      <c r="FP232">
        <f t="shared" ca="1" si="1424"/>
        <v>0</v>
      </c>
      <c r="FQ232">
        <f t="shared" ca="1" si="1425"/>
        <v>0</v>
      </c>
      <c r="FR232">
        <f t="shared" ca="1" si="1426"/>
        <v>0</v>
      </c>
      <c r="FS232">
        <f t="shared" ca="1" si="1427"/>
        <v>0</v>
      </c>
      <c r="FT232">
        <f t="shared" ca="1" si="1428"/>
        <v>0</v>
      </c>
      <c r="FU232">
        <f t="shared" ca="1" si="1429"/>
        <v>1.5</v>
      </c>
      <c r="FV232">
        <f t="shared" ca="1" si="1430"/>
        <v>0</v>
      </c>
      <c r="FW232">
        <f t="shared" ca="1" si="1431"/>
        <v>0</v>
      </c>
      <c r="FX232">
        <f t="shared" ca="1" si="1432"/>
        <v>0</v>
      </c>
      <c r="FY232">
        <f t="shared" ca="1" si="1433"/>
        <v>0</v>
      </c>
      <c r="FZ232">
        <f t="shared" ca="1" si="1434"/>
        <v>0</v>
      </c>
      <c r="GA232">
        <f t="shared" ca="1" si="1435"/>
        <v>0</v>
      </c>
      <c r="GB232">
        <f t="shared" ca="1" si="1436"/>
        <v>0</v>
      </c>
      <c r="GC232">
        <f t="shared" ca="1" si="1437"/>
        <v>0</v>
      </c>
      <c r="GD232">
        <f t="shared" ca="1" si="1438"/>
        <v>0</v>
      </c>
      <c r="GE232">
        <f t="shared" ca="1" si="1439"/>
        <v>0</v>
      </c>
      <c r="GF232">
        <f t="shared" ca="1" si="1440"/>
        <v>0</v>
      </c>
      <c r="GG232">
        <f t="shared" ca="1" si="1441"/>
        <v>0</v>
      </c>
      <c r="GH232">
        <f t="shared" ca="1" si="1442"/>
        <v>0</v>
      </c>
      <c r="GI232">
        <f t="shared" ca="1" si="1443"/>
        <v>0</v>
      </c>
      <c r="GJ232">
        <f t="shared" ca="1" si="1444"/>
        <v>0</v>
      </c>
      <c r="GK232">
        <f t="shared" ca="1" si="1445"/>
        <v>0</v>
      </c>
      <c r="GL232">
        <f t="shared" ca="1" si="1446"/>
        <v>0</v>
      </c>
      <c r="GM232">
        <f t="shared" ca="1" si="1447"/>
        <v>0</v>
      </c>
      <c r="GN232">
        <f t="shared" ca="1" si="1448"/>
        <v>0</v>
      </c>
      <c r="GO232">
        <f t="shared" ca="1" si="1449"/>
        <v>0</v>
      </c>
      <c r="GP232">
        <f t="shared" ca="1" si="1450"/>
        <v>0</v>
      </c>
      <c r="GQ232">
        <f t="shared" ca="1" si="1451"/>
        <v>0</v>
      </c>
      <c r="GR232">
        <f t="shared" ca="1" si="1452"/>
        <v>0</v>
      </c>
      <c r="GS232">
        <f t="shared" ca="1" si="1453"/>
        <v>0</v>
      </c>
      <c r="GT232">
        <f t="shared" ca="1" si="1454"/>
        <v>0</v>
      </c>
      <c r="GU232">
        <f t="shared" ca="1" si="1455"/>
        <v>0</v>
      </c>
      <c r="GV232">
        <f t="shared" ca="1" si="1456"/>
        <v>0</v>
      </c>
      <c r="GW232">
        <f t="shared" ca="1" si="1457"/>
        <v>0</v>
      </c>
      <c r="GX232">
        <f t="shared" ca="1" si="1458"/>
        <v>0</v>
      </c>
      <c r="GY232">
        <f t="shared" ca="1" si="1459"/>
        <v>1</v>
      </c>
      <c r="GZ232">
        <f t="shared" ca="1" si="1460"/>
        <v>0</v>
      </c>
      <c r="HA232">
        <f t="shared" ca="1" si="1461"/>
        <v>0</v>
      </c>
      <c r="HB232">
        <f t="shared" ca="1" si="1462"/>
        <v>0</v>
      </c>
      <c r="HC232">
        <f t="shared" ca="1" si="1463"/>
        <v>0</v>
      </c>
      <c r="HD232">
        <f t="shared" ca="1" si="1464"/>
        <v>0</v>
      </c>
      <c r="HE232">
        <f t="shared" ca="1" si="1465"/>
        <v>0</v>
      </c>
      <c r="HF232">
        <f t="shared" ca="1" si="1466"/>
        <v>0</v>
      </c>
      <c r="HG232">
        <f t="shared" ca="1" si="1467"/>
        <v>0</v>
      </c>
      <c r="HH232">
        <f t="shared" ca="1" si="1468"/>
        <v>0</v>
      </c>
      <c r="HI232">
        <f t="shared" ca="1" si="1469"/>
        <v>0</v>
      </c>
    </row>
    <row r="233" spans="2:217" x14ac:dyDescent="0.2">
      <c r="B233" s="2">
        <v>45809</v>
      </c>
      <c r="C233">
        <v>1</v>
      </c>
      <c r="D233">
        <v>1</v>
      </c>
      <c r="E233">
        <v>10</v>
      </c>
      <c r="F233">
        <v>15</v>
      </c>
      <c r="G233" s="5">
        <v>813</v>
      </c>
      <c r="H233">
        <f t="shared" ca="1" si="1260"/>
        <v>8</v>
      </c>
      <c r="I233">
        <f t="shared" ca="1" si="1261"/>
        <v>11.5</v>
      </c>
      <c r="J233">
        <f t="shared" ca="1" si="1262"/>
        <v>10.67659037225998</v>
      </c>
      <c r="K233">
        <f t="shared" ca="1" si="1263"/>
        <v>-3.540650982615265</v>
      </c>
      <c r="L233">
        <f t="shared" ca="1" si="1264"/>
        <v>10.67659037225998</v>
      </c>
      <c r="M233">
        <f t="shared" ca="1" si="1265"/>
        <v>0</v>
      </c>
      <c r="N233">
        <f t="shared" ca="1" si="1266"/>
        <v>0.56970479025517251</v>
      </c>
      <c r="O233">
        <f t="shared" ca="1" si="1267"/>
        <v>258.08999999999952</v>
      </c>
      <c r="P233">
        <f t="shared" ca="1" si="1268"/>
        <v>246.497999999999</v>
      </c>
      <c r="Q233">
        <f t="shared" ca="1" si="1269"/>
        <v>257.996736478</v>
      </c>
      <c r="R233">
        <f t="shared" ca="1" si="1270"/>
        <v>59</v>
      </c>
      <c r="S233">
        <f t="shared" ca="1" si="1271"/>
        <v>0</v>
      </c>
      <c r="T233">
        <f t="shared" ca="1" si="1272"/>
        <v>0.34401570199361198</v>
      </c>
      <c r="U233">
        <f t="shared" ca="1" si="1273"/>
        <v>-1</v>
      </c>
      <c r="V233">
        <f t="shared" ca="1" si="1274"/>
        <v>1</v>
      </c>
      <c r="W233">
        <f t="shared" ca="1" si="1275"/>
        <v>0.34401570199361198</v>
      </c>
      <c r="X233">
        <f t="shared" ca="1" si="1276"/>
        <v>1.61363636363636</v>
      </c>
      <c r="Y233">
        <f t="shared" ca="1" si="1277"/>
        <v>2.3727272727272704</v>
      </c>
      <c r="Z233">
        <f t="shared" ca="1" si="1278"/>
        <v>3.0363636363636348</v>
      </c>
      <c r="AA233">
        <f t="shared" ca="1" si="1279"/>
        <v>8.8736167839788403E-16</v>
      </c>
      <c r="AB233">
        <f t="shared" ca="1" si="1280"/>
        <v>-0.21474807801006501</v>
      </c>
      <c r="AC233">
        <f t="shared" ca="1" si="1281"/>
        <v>-7.2010856066054745E-3</v>
      </c>
      <c r="AD233">
        <f t="shared" ca="1" si="1282"/>
        <v>-2.5414581988403553</v>
      </c>
      <c r="AE233">
        <f t="shared" ca="1" si="1283"/>
        <v>-1.2563124126971803E-16</v>
      </c>
      <c r="AF233">
        <f t="shared" ca="1" si="1284"/>
        <v>-3.3269497822855549</v>
      </c>
      <c r="AG233">
        <f t="shared" ca="1" si="1285"/>
        <v>1.9672675567256403E-16</v>
      </c>
      <c r="AH233">
        <f t="shared" ca="1" si="1286"/>
        <v>-1.8901496994528899</v>
      </c>
      <c r="AI233">
        <f t="shared" ca="1" si="1287"/>
        <v>4.4099973382516497E-6</v>
      </c>
      <c r="AJ233">
        <f t="shared" ca="1" si="1288"/>
        <v>552.94749364096651</v>
      </c>
      <c r="AK233">
        <f t="shared" ca="1" si="1289"/>
        <v>16.9641016151377</v>
      </c>
      <c r="AL233">
        <f t="shared" ca="1" si="1290"/>
        <v>16.51416030501375</v>
      </c>
      <c r="AM233">
        <f t="shared" ca="1" si="1291"/>
        <v>7.1716585961901149</v>
      </c>
      <c r="AN233">
        <f t="shared" ca="1" si="1292"/>
        <v>9.1754264805429404</v>
      </c>
      <c r="AO233">
        <f t="shared" ca="1" si="1293"/>
        <v>7.909738702502155</v>
      </c>
      <c r="AP233">
        <f t="shared" ca="1" si="1294"/>
        <v>2.3180979160022801</v>
      </c>
      <c r="AQ233">
        <f t="shared" ca="1" si="1295"/>
        <v>1.3312945171272901</v>
      </c>
      <c r="AR233">
        <f t="shared" ca="1" si="1296"/>
        <v>1.3312945171272901</v>
      </c>
      <c r="AS233">
        <f t="shared" ca="1" si="1297"/>
        <v>0.72814725856364748</v>
      </c>
      <c r="AT233">
        <f t="shared" ca="1" si="1298"/>
        <v>0.72814725856364748</v>
      </c>
      <c r="AU233">
        <f t="shared" ca="1" si="1299"/>
        <v>0.40383586878210898</v>
      </c>
      <c r="AV233">
        <f t="shared" ca="1" si="1300"/>
        <v>0.40383586878210898</v>
      </c>
      <c r="AW233">
        <f t="shared" ca="1" si="1301"/>
        <v>-0.125</v>
      </c>
      <c r="AX233">
        <f t="shared" ca="1" si="1302"/>
        <v>15077.674828040799</v>
      </c>
      <c r="AY233">
        <f t="shared" ca="1" si="1303"/>
        <v>2.108039718875895</v>
      </c>
      <c r="AZ233">
        <f t="shared" ca="1" si="1304"/>
        <v>5.5808914969596355</v>
      </c>
      <c r="BA233">
        <f t="shared" ca="1" si="1305"/>
        <v>3.4208340546616149</v>
      </c>
      <c r="BB233">
        <f t="shared" ca="1" si="1306"/>
        <v>97.0590688120447</v>
      </c>
      <c r="BC233">
        <f t="shared" ca="1" si="1307"/>
        <v>29.689381850270301</v>
      </c>
      <c r="BD233">
        <f t="shared" ca="1" si="1308"/>
        <v>2.9086104205229448</v>
      </c>
      <c r="BE233">
        <f t="shared" ca="1" si="1309"/>
        <v>0</v>
      </c>
      <c r="BF233">
        <f t="shared" ca="1" si="1310"/>
        <v>0</v>
      </c>
      <c r="BG233">
        <f t="shared" ca="1" si="1311"/>
        <v>0</v>
      </c>
      <c r="BH233">
        <f t="shared" ca="1" si="1312"/>
        <v>4.2355262349845999</v>
      </c>
      <c r="BI233">
        <f t="shared" ca="1" si="1313"/>
        <v>0</v>
      </c>
      <c r="BJ233">
        <f t="shared" ca="1" si="1314"/>
        <v>2.1952075238374098</v>
      </c>
      <c r="BK233">
        <f t="shared" ca="1" si="1315"/>
        <v>0</v>
      </c>
      <c r="BL233">
        <f t="shared" ca="1" si="1316"/>
        <v>0</v>
      </c>
      <c r="BM233">
        <f t="shared" ca="1" si="1317"/>
        <v>21.14846547682145</v>
      </c>
      <c r="BN233">
        <f t="shared" ca="1" si="1318"/>
        <v>11.605870199360245</v>
      </c>
      <c r="BO233">
        <f t="shared" ca="1" si="1319"/>
        <v>9.1144420136698194</v>
      </c>
      <c r="BP233">
        <f t="shared" ca="1" si="1320"/>
        <v>15.406790299422299</v>
      </c>
      <c r="BQ233">
        <f t="shared" ca="1" si="1321"/>
        <v>47.771563336539202</v>
      </c>
      <c r="BR233">
        <f t="shared" ca="1" si="1322"/>
        <v>0</v>
      </c>
      <c r="BS233">
        <f t="shared" ca="1" si="1323"/>
        <v>0</v>
      </c>
      <c r="BT233">
        <f t="shared" ca="1" si="1324"/>
        <v>0</v>
      </c>
      <c r="BU233">
        <f t="shared" ca="1" si="1325"/>
        <v>0</v>
      </c>
      <c r="BV233">
        <f t="shared" ca="1" si="1326"/>
        <v>6.3729249013293696</v>
      </c>
      <c r="BW233">
        <f t="shared" ca="1" si="1327"/>
        <v>6.4968596843159396</v>
      </c>
      <c r="BX233">
        <f t="shared" ca="1" si="1328"/>
        <v>35.662946096704701</v>
      </c>
      <c r="BY233">
        <f t="shared" ca="1" si="1329"/>
        <v>0</v>
      </c>
      <c r="BZ233">
        <f t="shared" ca="1" si="1330"/>
        <v>0</v>
      </c>
      <c r="CA233">
        <f t="shared" ca="1" si="1331"/>
        <v>29.689381850270301</v>
      </c>
      <c r="CB233">
        <f t="shared" ca="1" si="1332"/>
        <v>2.1952075238374098</v>
      </c>
      <c r="CC233">
        <f t="shared" ca="1" si="1333"/>
        <v>0</v>
      </c>
      <c r="CD233">
        <f t="shared" ca="1" si="1334"/>
        <v>0</v>
      </c>
      <c r="CE233">
        <f t="shared" ca="1" si="1335"/>
        <v>6.4968596843159396</v>
      </c>
      <c r="CF233">
        <f t="shared" ca="1" si="1336"/>
        <v>6.3729249013293696</v>
      </c>
      <c r="CG233">
        <f t="shared" ca="1" si="1337"/>
        <v>2.9086104205229448</v>
      </c>
      <c r="CH233">
        <f t="shared" ca="1" si="1338"/>
        <v>17.214899219143803</v>
      </c>
      <c r="CI233">
        <f t="shared" ca="1" si="1339"/>
        <v>27.190884184484752</v>
      </c>
      <c r="CJ233">
        <f t="shared" ca="1" si="1340"/>
        <v>4.2355262349845999</v>
      </c>
      <c r="CK233">
        <f t="shared" ca="1" si="1341"/>
        <v>0</v>
      </c>
      <c r="CL233">
        <f t="shared" ca="1" si="1342"/>
        <v>0</v>
      </c>
      <c r="CM233">
        <f t="shared" ca="1" si="1343"/>
        <v>27.64</v>
      </c>
      <c r="CN233">
        <f t="shared" ca="1" si="1344"/>
        <v>54.245472407358406</v>
      </c>
      <c r="CO233">
        <f t="shared" ca="1" si="1345"/>
        <v>2.1952075238374098</v>
      </c>
      <c r="CP233">
        <f t="shared" ca="1" si="1346"/>
        <v>0</v>
      </c>
      <c r="CQ233">
        <f t="shared" ca="1" si="1347"/>
        <v>23.976640125262001</v>
      </c>
      <c r="CR233">
        <f t="shared" ca="1" si="1348"/>
        <v>0</v>
      </c>
      <c r="CS233">
        <f t="shared" ca="1" si="1349"/>
        <v>0</v>
      </c>
      <c r="CT233">
        <f t="shared" ca="1" si="1350"/>
        <v>0</v>
      </c>
      <c r="CU233">
        <f t="shared" ca="1" si="1351"/>
        <v>0</v>
      </c>
      <c r="CV233">
        <f t="shared" ca="1" si="1352"/>
        <v>0</v>
      </c>
      <c r="CW233">
        <f t="shared" ca="1" si="1353"/>
        <v>0</v>
      </c>
      <c r="CX233">
        <f t="shared" ca="1" si="1354"/>
        <v>15.8869739624314</v>
      </c>
      <c r="CY233">
        <f t="shared" ca="1" si="1355"/>
        <v>91.537307964852545</v>
      </c>
      <c r="CZ233">
        <f t="shared" ca="1" si="1356"/>
        <v>0</v>
      </c>
      <c r="DA233">
        <f t="shared" ca="1" si="1357"/>
        <v>0</v>
      </c>
      <c r="DB233">
        <f t="shared" ca="1" si="1358"/>
        <v>0</v>
      </c>
      <c r="DC233">
        <f t="shared" ca="1" si="1359"/>
        <v>-3.8233638038548703</v>
      </c>
      <c r="DD233">
        <f t="shared" ca="1" si="1360"/>
        <v>-0.80383479780801004</v>
      </c>
      <c r="DE233">
        <f t="shared" ca="1" si="1361"/>
        <v>-4.4817963435374102</v>
      </c>
      <c r="DF233">
        <f t="shared" ca="1" si="1362"/>
        <v>-3.3876620370370301</v>
      </c>
      <c r="DG233">
        <f t="shared" ca="1" si="1363"/>
        <v>-3.540650982615265</v>
      </c>
      <c r="DH233">
        <f t="shared" ca="1" si="1364"/>
        <v>0</v>
      </c>
      <c r="DI233">
        <f t="shared" ca="1" si="1365"/>
        <v>0.25</v>
      </c>
      <c r="DJ233">
        <f t="shared" ca="1" si="1366"/>
        <v>10.5</v>
      </c>
      <c r="DK233">
        <f t="shared" ca="1" si="1367"/>
        <v>3</v>
      </c>
      <c r="DL233">
        <f t="shared" ca="1" si="1368"/>
        <v>1</v>
      </c>
      <c r="DM233">
        <f t="shared" ca="1" si="1369"/>
        <v>0</v>
      </c>
      <c r="DN233">
        <f t="shared" ca="1" si="1370"/>
        <v>0</v>
      </c>
      <c r="DO233">
        <f t="shared" ca="1" si="1371"/>
        <v>0</v>
      </c>
      <c r="DP233">
        <f t="shared" ca="1" si="1372"/>
        <v>1</v>
      </c>
      <c r="DQ233">
        <f t="shared" ca="1" si="1373"/>
        <v>0</v>
      </c>
      <c r="DR233">
        <f t="shared" ca="1" si="1374"/>
        <v>1</v>
      </c>
      <c r="DS233">
        <f t="shared" ca="1" si="1375"/>
        <v>0</v>
      </c>
      <c r="DT233">
        <f t="shared" ca="1" si="1376"/>
        <v>1</v>
      </c>
      <c r="DU233">
        <f t="shared" ca="1" si="1377"/>
        <v>2.5</v>
      </c>
      <c r="DV233">
        <f t="shared" ca="1" si="1378"/>
        <v>3</v>
      </c>
      <c r="DW233">
        <f t="shared" ca="1" si="1379"/>
        <v>0</v>
      </c>
      <c r="DX233">
        <f t="shared" ca="1" si="1380"/>
        <v>0</v>
      </c>
      <c r="DY233">
        <f t="shared" ca="1" si="1381"/>
        <v>0</v>
      </c>
      <c r="DZ233">
        <f t="shared" ca="1" si="1382"/>
        <v>1</v>
      </c>
      <c r="EA233">
        <f t="shared" ca="1" si="1383"/>
        <v>-2.4554499999999901</v>
      </c>
      <c r="EB233">
        <f t="shared" ca="1" si="1384"/>
        <v>37.880099999999999</v>
      </c>
      <c r="EC233">
        <f t="shared" ca="1" si="1385"/>
        <v>0</v>
      </c>
      <c r="ED233">
        <f t="shared" ca="1" si="1386"/>
        <v>0</v>
      </c>
      <c r="EE233">
        <f t="shared" ca="1" si="1387"/>
        <v>0</v>
      </c>
      <c r="EF233">
        <f t="shared" ca="1" si="1388"/>
        <v>0</v>
      </c>
      <c r="EG233">
        <f t="shared" ca="1" si="1389"/>
        <v>0</v>
      </c>
      <c r="EH233">
        <f t="shared" ca="1" si="1390"/>
        <v>0</v>
      </c>
      <c r="EI233">
        <f t="shared" ca="1" si="1391"/>
        <v>0</v>
      </c>
      <c r="EJ233">
        <f t="shared" ca="1" si="1392"/>
        <v>0</v>
      </c>
      <c r="EK233">
        <f t="shared" ca="1" si="1393"/>
        <v>0</v>
      </c>
      <c r="EL233">
        <f t="shared" ca="1" si="1394"/>
        <v>0</v>
      </c>
      <c r="EM233">
        <f t="shared" ca="1" si="1395"/>
        <v>0</v>
      </c>
      <c r="EN233">
        <f t="shared" ca="1" si="1396"/>
        <v>0</v>
      </c>
      <c r="EO233">
        <f t="shared" ca="1" si="1397"/>
        <v>0</v>
      </c>
      <c r="EP233">
        <f t="shared" ca="1" si="1398"/>
        <v>0</v>
      </c>
      <c r="EQ233">
        <f t="shared" ca="1" si="1399"/>
        <v>0</v>
      </c>
      <c r="ER233">
        <f t="shared" ca="1" si="1400"/>
        <v>0</v>
      </c>
      <c r="ES233">
        <f t="shared" ca="1" si="1401"/>
        <v>0</v>
      </c>
      <c r="ET233">
        <f t="shared" ca="1" si="1402"/>
        <v>0</v>
      </c>
      <c r="EU233">
        <f t="shared" ca="1" si="1403"/>
        <v>0</v>
      </c>
      <c r="EV233">
        <f t="shared" ca="1" si="1404"/>
        <v>0</v>
      </c>
      <c r="EW233">
        <f t="shared" ca="1" si="1405"/>
        <v>0</v>
      </c>
      <c r="EX233">
        <f t="shared" ca="1" si="1406"/>
        <v>0</v>
      </c>
      <c r="EY233">
        <f t="shared" ca="1" si="1407"/>
        <v>0</v>
      </c>
      <c r="EZ233">
        <f t="shared" ca="1" si="1408"/>
        <v>0</v>
      </c>
      <c r="FA233">
        <f t="shared" ca="1" si="1409"/>
        <v>0</v>
      </c>
      <c r="FB233">
        <f t="shared" ca="1" si="1410"/>
        <v>0</v>
      </c>
      <c r="FC233">
        <f t="shared" ca="1" si="1411"/>
        <v>0</v>
      </c>
      <c r="FD233">
        <f t="shared" ca="1" si="1412"/>
        <v>0</v>
      </c>
      <c r="FE233">
        <f t="shared" ca="1" si="1413"/>
        <v>0</v>
      </c>
      <c r="FF233">
        <f t="shared" ca="1" si="1414"/>
        <v>0</v>
      </c>
      <c r="FG233">
        <f t="shared" ca="1" si="1415"/>
        <v>0</v>
      </c>
      <c r="FH233">
        <f t="shared" ca="1" si="1416"/>
        <v>0</v>
      </c>
      <c r="FI233">
        <f t="shared" ca="1" si="1417"/>
        <v>0</v>
      </c>
      <c r="FJ233">
        <f t="shared" ca="1" si="1418"/>
        <v>0</v>
      </c>
      <c r="FK233">
        <f t="shared" ca="1" si="1419"/>
        <v>1</v>
      </c>
      <c r="FL233">
        <f t="shared" ca="1" si="1420"/>
        <v>0</v>
      </c>
      <c r="FM233">
        <f t="shared" ca="1" si="1421"/>
        <v>0</v>
      </c>
      <c r="FN233">
        <f t="shared" ca="1" si="1422"/>
        <v>0</v>
      </c>
      <c r="FO233">
        <f t="shared" ca="1" si="1423"/>
        <v>0</v>
      </c>
      <c r="FP233">
        <f t="shared" ca="1" si="1424"/>
        <v>0</v>
      </c>
      <c r="FQ233">
        <f t="shared" ca="1" si="1425"/>
        <v>0</v>
      </c>
      <c r="FR233">
        <f t="shared" ca="1" si="1426"/>
        <v>0</v>
      </c>
      <c r="FS233">
        <f t="shared" ca="1" si="1427"/>
        <v>0</v>
      </c>
      <c r="FT233">
        <f t="shared" ca="1" si="1428"/>
        <v>0</v>
      </c>
      <c r="FU233">
        <f t="shared" ca="1" si="1429"/>
        <v>1.5</v>
      </c>
      <c r="FV233">
        <f t="shared" ca="1" si="1430"/>
        <v>0</v>
      </c>
      <c r="FW233">
        <f t="shared" ca="1" si="1431"/>
        <v>0</v>
      </c>
      <c r="FX233">
        <f t="shared" ca="1" si="1432"/>
        <v>0</v>
      </c>
      <c r="FY233">
        <f t="shared" ca="1" si="1433"/>
        <v>0</v>
      </c>
      <c r="FZ233">
        <f t="shared" ca="1" si="1434"/>
        <v>0</v>
      </c>
      <c r="GA233">
        <f t="shared" ca="1" si="1435"/>
        <v>0</v>
      </c>
      <c r="GB233">
        <f t="shared" ca="1" si="1436"/>
        <v>0</v>
      </c>
      <c r="GC233">
        <f t="shared" ca="1" si="1437"/>
        <v>0</v>
      </c>
      <c r="GD233">
        <f t="shared" ca="1" si="1438"/>
        <v>0</v>
      </c>
      <c r="GE233">
        <f t="shared" ca="1" si="1439"/>
        <v>0</v>
      </c>
      <c r="GF233">
        <f t="shared" ca="1" si="1440"/>
        <v>0</v>
      </c>
      <c r="GG233">
        <f t="shared" ca="1" si="1441"/>
        <v>0</v>
      </c>
      <c r="GH233">
        <f t="shared" ca="1" si="1442"/>
        <v>0</v>
      </c>
      <c r="GI233">
        <f t="shared" ca="1" si="1443"/>
        <v>0</v>
      </c>
      <c r="GJ233">
        <f t="shared" ca="1" si="1444"/>
        <v>0</v>
      </c>
      <c r="GK233">
        <f t="shared" ca="1" si="1445"/>
        <v>0</v>
      </c>
      <c r="GL233">
        <f t="shared" ca="1" si="1446"/>
        <v>0</v>
      </c>
      <c r="GM233">
        <f t="shared" ca="1" si="1447"/>
        <v>0</v>
      </c>
      <c r="GN233">
        <f t="shared" ca="1" si="1448"/>
        <v>0</v>
      </c>
      <c r="GO233">
        <f t="shared" ca="1" si="1449"/>
        <v>0</v>
      </c>
      <c r="GP233">
        <f t="shared" ca="1" si="1450"/>
        <v>0</v>
      </c>
      <c r="GQ233">
        <f t="shared" ca="1" si="1451"/>
        <v>0</v>
      </c>
      <c r="GR233">
        <f t="shared" ca="1" si="1452"/>
        <v>0</v>
      </c>
      <c r="GS233">
        <f t="shared" ca="1" si="1453"/>
        <v>0</v>
      </c>
      <c r="GT233">
        <f t="shared" ca="1" si="1454"/>
        <v>0</v>
      </c>
      <c r="GU233">
        <f t="shared" ca="1" si="1455"/>
        <v>0</v>
      </c>
      <c r="GV233">
        <f t="shared" ca="1" si="1456"/>
        <v>0</v>
      </c>
      <c r="GW233">
        <f t="shared" ca="1" si="1457"/>
        <v>0</v>
      </c>
      <c r="GX233">
        <f t="shared" ca="1" si="1458"/>
        <v>0</v>
      </c>
      <c r="GY233">
        <f t="shared" ca="1" si="1459"/>
        <v>1</v>
      </c>
      <c r="GZ233">
        <f t="shared" ca="1" si="1460"/>
        <v>0</v>
      </c>
      <c r="HA233">
        <f t="shared" ca="1" si="1461"/>
        <v>0</v>
      </c>
      <c r="HB233">
        <f t="shared" ca="1" si="1462"/>
        <v>0</v>
      </c>
      <c r="HC233">
        <f t="shared" ca="1" si="1463"/>
        <v>0</v>
      </c>
      <c r="HD233">
        <f t="shared" ca="1" si="1464"/>
        <v>0</v>
      </c>
      <c r="HE233">
        <f t="shared" ca="1" si="1465"/>
        <v>0</v>
      </c>
      <c r="HF233">
        <f t="shared" ca="1" si="1466"/>
        <v>0</v>
      </c>
      <c r="HG233">
        <f t="shared" ca="1" si="1467"/>
        <v>0</v>
      </c>
      <c r="HH233">
        <f t="shared" ca="1" si="1468"/>
        <v>0</v>
      </c>
      <c r="HI233">
        <f t="shared" ca="1" si="1469"/>
        <v>0</v>
      </c>
    </row>
    <row r="234" spans="2:217" x14ac:dyDescent="0.2">
      <c r="B234" s="2">
        <v>45809</v>
      </c>
      <c r="C234">
        <v>1</v>
      </c>
      <c r="D234">
        <v>1</v>
      </c>
      <c r="E234">
        <v>10</v>
      </c>
      <c r="F234">
        <v>9</v>
      </c>
      <c r="G234" s="5">
        <v>358</v>
      </c>
      <c r="H234">
        <f t="shared" ca="1" si="1260"/>
        <v>7.5</v>
      </c>
      <c r="I234">
        <f t="shared" ca="1" si="1261"/>
        <v>11</v>
      </c>
      <c r="J234">
        <f t="shared" ca="1" si="1262"/>
        <v>7.6088310185185151</v>
      </c>
      <c r="K234">
        <f t="shared" ca="1" si="1263"/>
        <v>-3.2874551209372598</v>
      </c>
      <c r="L234">
        <f t="shared" ca="1" si="1264"/>
        <v>7.6088310185185151</v>
      </c>
      <c r="M234">
        <f t="shared" ca="1" si="1265"/>
        <v>0</v>
      </c>
      <c r="N234">
        <f t="shared" ca="1" si="1266"/>
        <v>0.53915714021379557</v>
      </c>
      <c r="O234">
        <f t="shared" ca="1" si="1267"/>
        <v>242.08150000000001</v>
      </c>
      <c r="P234">
        <f t="shared" ca="1" si="1268"/>
        <v>230.99349999999902</v>
      </c>
      <c r="Q234">
        <f t="shared" ca="1" si="1269"/>
        <v>241.99362235199999</v>
      </c>
      <c r="R234">
        <f t="shared" ca="1" si="1270"/>
        <v>53</v>
      </c>
      <c r="S234">
        <f t="shared" ca="1" si="1271"/>
        <v>0</v>
      </c>
      <c r="T234">
        <f t="shared" ca="1" si="1272"/>
        <v>0.34415545371423301</v>
      </c>
      <c r="U234">
        <f t="shared" ca="1" si="1273"/>
        <v>-1</v>
      </c>
      <c r="V234">
        <f t="shared" ca="1" si="1274"/>
        <v>1</v>
      </c>
      <c r="W234">
        <f t="shared" ca="1" si="1275"/>
        <v>0.34415545371423301</v>
      </c>
      <c r="X234">
        <f t="shared" ca="1" si="1276"/>
        <v>1.527777777777775</v>
      </c>
      <c r="Y234">
        <f t="shared" ca="1" si="1277"/>
        <v>2.2111111111111104</v>
      </c>
      <c r="Z234">
        <f t="shared" ca="1" si="1278"/>
        <v>2.7888888888888852</v>
      </c>
      <c r="AA234">
        <f t="shared" ca="1" si="1279"/>
        <v>-4.986854955042285E-16</v>
      </c>
      <c r="AB234">
        <f t="shared" ca="1" si="1280"/>
        <v>-0.2146044761863945</v>
      </c>
      <c r="AC234">
        <f t="shared" ca="1" si="1281"/>
        <v>-7.2010856066055118E-3</v>
      </c>
      <c r="AD234">
        <f t="shared" ca="1" si="1282"/>
        <v>-2.5022521769409001</v>
      </c>
      <c r="AE234">
        <f t="shared" ca="1" si="1283"/>
        <v>-1.9172065252875701E-16</v>
      </c>
      <c r="AF234">
        <f t="shared" ca="1" si="1284"/>
        <v>-3.3104502887690748</v>
      </c>
      <c r="AG234">
        <f t="shared" ca="1" si="1285"/>
        <v>8.24118388941492E-17</v>
      </c>
      <c r="AH234">
        <f t="shared" ca="1" si="1286"/>
        <v>-1.8936246029315198</v>
      </c>
      <c r="AI234">
        <f t="shared" ca="1" si="1287"/>
        <v>3.8249979428261597E-6</v>
      </c>
      <c r="AJ234">
        <f t="shared" ca="1" si="1288"/>
        <v>508.54586596544198</v>
      </c>
      <c r="AK234">
        <f t="shared" ca="1" si="1289"/>
        <v>15.7141016151377</v>
      </c>
      <c r="AL234">
        <f t="shared" ca="1" si="1290"/>
        <v>15.5751780685091</v>
      </c>
      <c r="AM234">
        <f t="shared" ca="1" si="1291"/>
        <v>6.7326763596854997</v>
      </c>
      <c r="AN234">
        <f t="shared" ca="1" si="1292"/>
        <v>8.5504264805429404</v>
      </c>
      <c r="AO234">
        <f t="shared" ca="1" si="1293"/>
        <v>7.4402475842498497</v>
      </c>
      <c r="AP234">
        <f t="shared" ca="1" si="1294"/>
        <v>2.0986067977499698</v>
      </c>
      <c r="AQ234">
        <f t="shared" ca="1" si="1295"/>
        <v>1.17430339887498</v>
      </c>
      <c r="AR234">
        <f t="shared" ca="1" si="1296"/>
        <v>1.17430339887498</v>
      </c>
      <c r="AS234">
        <f t="shared" ca="1" si="1297"/>
        <v>0.64635254915624152</v>
      </c>
      <c r="AT234">
        <f t="shared" ca="1" si="1298"/>
        <v>0.64635254915624152</v>
      </c>
      <c r="AU234">
        <f t="shared" ca="1" si="1299"/>
        <v>0.33715169943749401</v>
      </c>
      <c r="AV234">
        <f t="shared" ca="1" si="1300"/>
        <v>0.33715169943749401</v>
      </c>
      <c r="AW234">
        <f t="shared" ca="1" si="1301"/>
        <v>-0.09</v>
      </c>
      <c r="AX234">
        <f t="shared" ca="1" si="1302"/>
        <v>9723.2650915443592</v>
      </c>
      <c r="AY234">
        <f t="shared" ca="1" si="1303"/>
        <v>1.7686655252954901</v>
      </c>
      <c r="AZ234">
        <f t="shared" ca="1" si="1304"/>
        <v>5.2170088649244999</v>
      </c>
      <c r="BA234">
        <f t="shared" ca="1" si="1305"/>
        <v>2.99315893365634</v>
      </c>
      <c r="BB234">
        <f t="shared" ca="1" si="1306"/>
        <v>91.09134480329935</v>
      </c>
      <c r="BC234">
        <f t="shared" ca="1" si="1307"/>
        <v>29.689381850270301</v>
      </c>
      <c r="BD234">
        <f t="shared" ca="1" si="1308"/>
        <v>0</v>
      </c>
      <c r="BE234">
        <f t="shared" ca="1" si="1309"/>
        <v>0</v>
      </c>
      <c r="BF234">
        <f t="shared" ca="1" si="1310"/>
        <v>0</v>
      </c>
      <c r="BG234">
        <f t="shared" ca="1" si="1311"/>
        <v>0</v>
      </c>
      <c r="BH234">
        <f t="shared" ca="1" si="1312"/>
        <v>4.2355262349845999</v>
      </c>
      <c r="BI234">
        <f t="shared" ca="1" si="1313"/>
        <v>0</v>
      </c>
      <c r="BJ234">
        <f t="shared" ca="1" si="1314"/>
        <v>0</v>
      </c>
      <c r="BK234">
        <f t="shared" ca="1" si="1315"/>
        <v>0</v>
      </c>
      <c r="BL234">
        <f t="shared" ca="1" si="1316"/>
        <v>0</v>
      </c>
      <c r="BM234">
        <f t="shared" ca="1" si="1317"/>
        <v>30.212093538316399</v>
      </c>
      <c r="BN234">
        <f t="shared" ca="1" si="1318"/>
        <v>2.7817257458484952</v>
      </c>
      <c r="BO234">
        <f t="shared" ca="1" si="1319"/>
        <v>7.3389467526834054</v>
      </c>
      <c r="BP234">
        <f t="shared" ca="1" si="1320"/>
        <v>16.092169577507399</v>
      </c>
      <c r="BQ234">
        <f t="shared" ca="1" si="1321"/>
        <v>44.890976534616698</v>
      </c>
      <c r="BR234">
        <f t="shared" ca="1" si="1322"/>
        <v>0</v>
      </c>
      <c r="BS234">
        <f t="shared" ca="1" si="1323"/>
        <v>0</v>
      </c>
      <c r="BT234">
        <f t="shared" ca="1" si="1324"/>
        <v>0</v>
      </c>
      <c r="BU234">
        <f t="shared" ca="1" si="1325"/>
        <v>0</v>
      </c>
      <c r="BV234">
        <f t="shared" ca="1" si="1326"/>
        <v>6.4348922928226546</v>
      </c>
      <c r="BW234">
        <f t="shared" ca="1" si="1327"/>
        <v>3.2484298421579698</v>
      </c>
      <c r="BX234">
        <f t="shared" ca="1" si="1328"/>
        <v>35.775545030013397</v>
      </c>
      <c r="BY234">
        <f t="shared" ca="1" si="1329"/>
        <v>0</v>
      </c>
      <c r="BZ234">
        <f t="shared" ca="1" si="1330"/>
        <v>0</v>
      </c>
      <c r="CA234">
        <f t="shared" ca="1" si="1331"/>
        <v>29.689381850270301</v>
      </c>
      <c r="CB234">
        <f t="shared" ca="1" si="1332"/>
        <v>0</v>
      </c>
      <c r="CC234">
        <f t="shared" ca="1" si="1333"/>
        <v>0</v>
      </c>
      <c r="CD234">
        <f t="shared" ca="1" si="1334"/>
        <v>0</v>
      </c>
      <c r="CE234">
        <f t="shared" ca="1" si="1335"/>
        <v>3.2484298421579698</v>
      </c>
      <c r="CF234">
        <f t="shared" ca="1" si="1336"/>
        <v>6.4348922928226546</v>
      </c>
      <c r="CG234">
        <f t="shared" ca="1" si="1337"/>
        <v>0</v>
      </c>
      <c r="CH234">
        <f t="shared" ca="1" si="1338"/>
        <v>16.529519941058702</v>
      </c>
      <c r="CI234">
        <f t="shared" ca="1" si="1339"/>
        <v>30.212093538316399</v>
      </c>
      <c r="CJ234">
        <f t="shared" ca="1" si="1340"/>
        <v>4.2355262349845999</v>
      </c>
      <c r="CK234">
        <f t="shared" ca="1" si="1341"/>
        <v>0</v>
      </c>
      <c r="CL234">
        <f t="shared" ca="1" si="1342"/>
        <v>0</v>
      </c>
      <c r="CM234">
        <f t="shared" ca="1" si="1343"/>
        <v>27.64</v>
      </c>
      <c r="CN234">
        <f t="shared" ca="1" si="1344"/>
        <v>51.171608890002403</v>
      </c>
      <c r="CO234">
        <f t="shared" ca="1" si="1345"/>
        <v>0</v>
      </c>
      <c r="CP234">
        <f t="shared" ca="1" si="1346"/>
        <v>0</v>
      </c>
      <c r="CQ234">
        <f t="shared" ca="1" si="1347"/>
        <v>23.976640125262001</v>
      </c>
      <c r="CR234">
        <f t="shared" ca="1" si="1348"/>
        <v>0</v>
      </c>
      <c r="CS234">
        <f t="shared" ca="1" si="1349"/>
        <v>0</v>
      </c>
      <c r="CT234">
        <f t="shared" ca="1" si="1350"/>
        <v>0</v>
      </c>
      <c r="CU234">
        <f t="shared" ca="1" si="1351"/>
        <v>0</v>
      </c>
      <c r="CV234">
        <f t="shared" ca="1" si="1352"/>
        <v>0</v>
      </c>
      <c r="CW234">
        <f t="shared" ca="1" si="1353"/>
        <v>0</v>
      </c>
      <c r="CX234">
        <f t="shared" ca="1" si="1354"/>
        <v>15.201594684346301</v>
      </c>
      <c r="CY234">
        <f t="shared" ca="1" si="1355"/>
        <v>80.996681665721809</v>
      </c>
      <c r="CZ234">
        <f t="shared" ca="1" si="1356"/>
        <v>0</v>
      </c>
      <c r="DA234">
        <f t="shared" ca="1" si="1357"/>
        <v>0</v>
      </c>
      <c r="DB234">
        <f t="shared" ca="1" si="1358"/>
        <v>0</v>
      </c>
      <c r="DC234">
        <f t="shared" ca="1" si="1359"/>
        <v>-3.50479839852607</v>
      </c>
      <c r="DD234">
        <f t="shared" ca="1" si="1360"/>
        <v>0</v>
      </c>
      <c r="DE234">
        <f t="shared" ca="1" si="1361"/>
        <v>-4.1655971277399804</v>
      </c>
      <c r="DF234">
        <f t="shared" ca="1" si="1362"/>
        <v>-1.663831018518515</v>
      </c>
      <c r="DG234">
        <f t="shared" ca="1" si="1363"/>
        <v>-3.2874551209372598</v>
      </c>
      <c r="DH234">
        <f t="shared" ca="1" si="1364"/>
        <v>0</v>
      </c>
      <c r="DI234">
        <f t="shared" ca="1" si="1365"/>
        <v>0.19642857142857101</v>
      </c>
      <c r="DJ234">
        <f t="shared" ca="1" si="1366"/>
        <v>9.5</v>
      </c>
      <c r="DK234">
        <f t="shared" ca="1" si="1367"/>
        <v>3</v>
      </c>
      <c r="DL234">
        <f t="shared" ca="1" si="1368"/>
        <v>1</v>
      </c>
      <c r="DM234">
        <f t="shared" ca="1" si="1369"/>
        <v>0</v>
      </c>
      <c r="DN234">
        <f t="shared" ca="1" si="1370"/>
        <v>0</v>
      </c>
      <c r="DO234">
        <f t="shared" ca="1" si="1371"/>
        <v>0</v>
      </c>
      <c r="DP234">
        <f t="shared" ca="1" si="1372"/>
        <v>1</v>
      </c>
      <c r="DQ234">
        <f t="shared" ca="1" si="1373"/>
        <v>0</v>
      </c>
      <c r="DR234">
        <f t="shared" ca="1" si="1374"/>
        <v>1</v>
      </c>
      <c r="DS234">
        <f t="shared" ca="1" si="1375"/>
        <v>0</v>
      </c>
      <c r="DT234">
        <f t="shared" ca="1" si="1376"/>
        <v>1</v>
      </c>
      <c r="DU234">
        <f t="shared" ca="1" si="1377"/>
        <v>2</v>
      </c>
      <c r="DV234">
        <f t="shared" ca="1" si="1378"/>
        <v>2.5</v>
      </c>
      <c r="DW234">
        <f t="shared" ca="1" si="1379"/>
        <v>0</v>
      </c>
      <c r="DX234">
        <f t="shared" ca="1" si="1380"/>
        <v>0</v>
      </c>
      <c r="DY234">
        <f t="shared" ca="1" si="1381"/>
        <v>0</v>
      </c>
      <c r="DZ234">
        <f t="shared" ca="1" si="1382"/>
        <v>1</v>
      </c>
      <c r="EA234">
        <f t="shared" ca="1" si="1383"/>
        <v>-2.5462499999999899</v>
      </c>
      <c r="EB234">
        <f t="shared" ca="1" si="1384"/>
        <v>35.467600000000004</v>
      </c>
      <c r="EC234">
        <f t="shared" ca="1" si="1385"/>
        <v>0</v>
      </c>
      <c r="ED234">
        <f t="shared" ca="1" si="1386"/>
        <v>0</v>
      </c>
      <c r="EE234">
        <f t="shared" ca="1" si="1387"/>
        <v>0</v>
      </c>
      <c r="EF234">
        <f t="shared" ca="1" si="1388"/>
        <v>0</v>
      </c>
      <c r="EG234">
        <f t="shared" ca="1" si="1389"/>
        <v>0</v>
      </c>
      <c r="EH234">
        <f t="shared" ca="1" si="1390"/>
        <v>0</v>
      </c>
      <c r="EI234">
        <f t="shared" ca="1" si="1391"/>
        <v>0</v>
      </c>
      <c r="EJ234">
        <f t="shared" ca="1" si="1392"/>
        <v>0</v>
      </c>
      <c r="EK234">
        <f t="shared" ca="1" si="1393"/>
        <v>0</v>
      </c>
      <c r="EL234">
        <f t="shared" ca="1" si="1394"/>
        <v>0</v>
      </c>
      <c r="EM234">
        <f t="shared" ca="1" si="1395"/>
        <v>0</v>
      </c>
      <c r="EN234">
        <f t="shared" ca="1" si="1396"/>
        <v>0</v>
      </c>
      <c r="EO234">
        <f t="shared" ca="1" si="1397"/>
        <v>0</v>
      </c>
      <c r="EP234">
        <f t="shared" ca="1" si="1398"/>
        <v>0</v>
      </c>
      <c r="EQ234">
        <f t="shared" ca="1" si="1399"/>
        <v>0</v>
      </c>
      <c r="ER234">
        <f t="shared" ca="1" si="1400"/>
        <v>0</v>
      </c>
      <c r="ES234">
        <f t="shared" ca="1" si="1401"/>
        <v>0</v>
      </c>
      <c r="ET234">
        <f t="shared" ca="1" si="1402"/>
        <v>0</v>
      </c>
      <c r="EU234">
        <f t="shared" ca="1" si="1403"/>
        <v>0</v>
      </c>
      <c r="EV234">
        <f t="shared" ca="1" si="1404"/>
        <v>0</v>
      </c>
      <c r="EW234">
        <f t="shared" ca="1" si="1405"/>
        <v>0</v>
      </c>
      <c r="EX234">
        <f t="shared" ca="1" si="1406"/>
        <v>0</v>
      </c>
      <c r="EY234">
        <f t="shared" ca="1" si="1407"/>
        <v>0</v>
      </c>
      <c r="EZ234">
        <f t="shared" ca="1" si="1408"/>
        <v>0</v>
      </c>
      <c r="FA234">
        <f t="shared" ca="1" si="1409"/>
        <v>0</v>
      </c>
      <c r="FB234">
        <f t="shared" ca="1" si="1410"/>
        <v>0</v>
      </c>
      <c r="FC234">
        <f t="shared" ca="1" si="1411"/>
        <v>0</v>
      </c>
      <c r="FD234">
        <f t="shared" ca="1" si="1412"/>
        <v>0</v>
      </c>
      <c r="FE234">
        <f t="shared" ca="1" si="1413"/>
        <v>0</v>
      </c>
      <c r="FF234">
        <f t="shared" ca="1" si="1414"/>
        <v>0</v>
      </c>
      <c r="FG234">
        <f t="shared" ca="1" si="1415"/>
        <v>0</v>
      </c>
      <c r="FH234">
        <f t="shared" ca="1" si="1416"/>
        <v>0</v>
      </c>
      <c r="FI234">
        <f t="shared" ca="1" si="1417"/>
        <v>0</v>
      </c>
      <c r="FJ234">
        <f t="shared" ca="1" si="1418"/>
        <v>0</v>
      </c>
      <c r="FK234">
        <f t="shared" ca="1" si="1419"/>
        <v>1</v>
      </c>
      <c r="FL234">
        <f t="shared" ca="1" si="1420"/>
        <v>0</v>
      </c>
      <c r="FM234">
        <f t="shared" ca="1" si="1421"/>
        <v>0</v>
      </c>
      <c r="FN234">
        <f t="shared" ca="1" si="1422"/>
        <v>0</v>
      </c>
      <c r="FO234">
        <f t="shared" ca="1" si="1423"/>
        <v>0</v>
      </c>
      <c r="FP234">
        <f t="shared" ca="1" si="1424"/>
        <v>0</v>
      </c>
      <c r="FQ234">
        <f t="shared" ca="1" si="1425"/>
        <v>0</v>
      </c>
      <c r="FR234">
        <f t="shared" ca="1" si="1426"/>
        <v>0</v>
      </c>
      <c r="FS234">
        <f t="shared" ca="1" si="1427"/>
        <v>0</v>
      </c>
      <c r="FT234">
        <f t="shared" ca="1" si="1428"/>
        <v>0</v>
      </c>
      <c r="FU234">
        <f t="shared" ca="1" si="1429"/>
        <v>1</v>
      </c>
      <c r="FV234">
        <f t="shared" ca="1" si="1430"/>
        <v>0</v>
      </c>
      <c r="FW234">
        <f t="shared" ca="1" si="1431"/>
        <v>0</v>
      </c>
      <c r="FX234">
        <f t="shared" ca="1" si="1432"/>
        <v>0</v>
      </c>
      <c r="FY234">
        <f t="shared" ca="1" si="1433"/>
        <v>0</v>
      </c>
      <c r="FZ234">
        <f t="shared" ca="1" si="1434"/>
        <v>0</v>
      </c>
      <c r="GA234">
        <f t="shared" ca="1" si="1435"/>
        <v>0</v>
      </c>
      <c r="GB234">
        <f t="shared" ca="1" si="1436"/>
        <v>0</v>
      </c>
      <c r="GC234">
        <f t="shared" ca="1" si="1437"/>
        <v>0</v>
      </c>
      <c r="GD234">
        <f t="shared" ca="1" si="1438"/>
        <v>0</v>
      </c>
      <c r="GE234">
        <f t="shared" ca="1" si="1439"/>
        <v>0</v>
      </c>
      <c r="GF234">
        <f t="shared" ca="1" si="1440"/>
        <v>0</v>
      </c>
      <c r="GG234">
        <f t="shared" ca="1" si="1441"/>
        <v>0</v>
      </c>
      <c r="GH234">
        <f t="shared" ca="1" si="1442"/>
        <v>0</v>
      </c>
      <c r="GI234">
        <f t="shared" ca="1" si="1443"/>
        <v>0</v>
      </c>
      <c r="GJ234">
        <f t="shared" ca="1" si="1444"/>
        <v>0</v>
      </c>
      <c r="GK234">
        <f t="shared" ca="1" si="1445"/>
        <v>0</v>
      </c>
      <c r="GL234">
        <f t="shared" ca="1" si="1446"/>
        <v>0</v>
      </c>
      <c r="GM234">
        <f t="shared" ca="1" si="1447"/>
        <v>0</v>
      </c>
      <c r="GN234">
        <f t="shared" ca="1" si="1448"/>
        <v>0</v>
      </c>
      <c r="GO234">
        <f t="shared" ca="1" si="1449"/>
        <v>0</v>
      </c>
      <c r="GP234">
        <f t="shared" ca="1" si="1450"/>
        <v>0</v>
      </c>
      <c r="GQ234">
        <f t="shared" ca="1" si="1451"/>
        <v>0</v>
      </c>
      <c r="GR234">
        <f t="shared" ca="1" si="1452"/>
        <v>0</v>
      </c>
      <c r="GS234">
        <f t="shared" ca="1" si="1453"/>
        <v>0</v>
      </c>
      <c r="GT234">
        <f t="shared" ca="1" si="1454"/>
        <v>0</v>
      </c>
      <c r="GU234">
        <f t="shared" ca="1" si="1455"/>
        <v>0</v>
      </c>
      <c r="GV234">
        <f t="shared" ca="1" si="1456"/>
        <v>0</v>
      </c>
      <c r="GW234">
        <f t="shared" ca="1" si="1457"/>
        <v>0</v>
      </c>
      <c r="GX234">
        <f t="shared" ca="1" si="1458"/>
        <v>0</v>
      </c>
      <c r="GY234">
        <f t="shared" ca="1" si="1459"/>
        <v>1</v>
      </c>
      <c r="GZ234">
        <f t="shared" ca="1" si="1460"/>
        <v>0</v>
      </c>
      <c r="HA234">
        <f t="shared" ca="1" si="1461"/>
        <v>0</v>
      </c>
      <c r="HB234">
        <f t="shared" ca="1" si="1462"/>
        <v>0</v>
      </c>
      <c r="HC234">
        <f t="shared" ca="1" si="1463"/>
        <v>0</v>
      </c>
      <c r="HD234">
        <f t="shared" ca="1" si="1464"/>
        <v>0</v>
      </c>
      <c r="HE234">
        <f t="shared" ca="1" si="1465"/>
        <v>0</v>
      </c>
      <c r="HF234">
        <f t="shared" ca="1" si="1466"/>
        <v>0</v>
      </c>
      <c r="HG234">
        <f t="shared" ca="1" si="1467"/>
        <v>0</v>
      </c>
      <c r="HH234">
        <f t="shared" ca="1" si="1468"/>
        <v>0</v>
      </c>
      <c r="HI234">
        <f t="shared" ca="1" si="1469"/>
        <v>0</v>
      </c>
    </row>
    <row r="235" spans="2:217" x14ac:dyDescent="0.2">
      <c r="B235" s="2">
        <v>45809</v>
      </c>
      <c r="C235">
        <v>1</v>
      </c>
      <c r="D235">
        <v>1</v>
      </c>
      <c r="E235">
        <v>10</v>
      </c>
      <c r="F235">
        <v>24</v>
      </c>
      <c r="G235" s="5">
        <v>1011</v>
      </c>
      <c r="H235">
        <f t="shared" ca="1" si="1260"/>
        <v>8.5</v>
      </c>
      <c r="I235">
        <f t="shared" ca="1" si="1261"/>
        <v>13</v>
      </c>
      <c r="J235">
        <f t="shared" ca="1" si="1262"/>
        <v>7.7638159604119394</v>
      </c>
      <c r="K235">
        <f t="shared" ca="1" si="1263"/>
        <v>-3.5531226379440648</v>
      </c>
      <c r="L235">
        <f t="shared" ca="1" si="1264"/>
        <v>7.7638159604119394</v>
      </c>
      <c r="M235">
        <f t="shared" ca="1" si="1265"/>
        <v>0</v>
      </c>
      <c r="N235">
        <f t="shared" ca="1" si="1266"/>
        <v>0.58474922836109355</v>
      </c>
      <c r="O235">
        <f t="shared" ca="1" si="1267"/>
        <v>264.10799999999949</v>
      </c>
      <c r="P235">
        <f t="shared" ca="1" si="1268"/>
        <v>251.00399999999951</v>
      </c>
      <c r="Q235">
        <f t="shared" ca="1" si="1269"/>
        <v>264.006729726</v>
      </c>
      <c r="R235">
        <f t="shared" ca="1" si="1270"/>
        <v>62</v>
      </c>
      <c r="S235">
        <f t="shared" ca="1" si="1271"/>
        <v>0</v>
      </c>
      <c r="T235">
        <f t="shared" ca="1" si="1272"/>
        <v>0.3440157019736525</v>
      </c>
      <c r="U235">
        <f t="shared" ca="1" si="1273"/>
        <v>-1</v>
      </c>
      <c r="V235">
        <f t="shared" ca="1" si="1274"/>
        <v>1</v>
      </c>
      <c r="W235">
        <f t="shared" ca="1" si="1275"/>
        <v>0.3440157019736525</v>
      </c>
      <c r="X235">
        <f t="shared" ca="1" si="1276"/>
        <v>1.5833333333333299</v>
      </c>
      <c r="Y235">
        <f t="shared" ca="1" si="1277"/>
        <v>2.30833333333333</v>
      </c>
      <c r="Z235">
        <f t="shared" ca="1" si="1278"/>
        <v>2.9</v>
      </c>
      <c r="AA235">
        <f t="shared" ca="1" si="1279"/>
        <v>-4.6888620840104748E-16</v>
      </c>
      <c r="AB235">
        <f t="shared" ca="1" si="1280"/>
        <v>-0.2290359031796515</v>
      </c>
      <c r="AC235">
        <f t="shared" ca="1" si="1281"/>
        <v>-7.2010856066055439E-3</v>
      </c>
      <c r="AD235">
        <f t="shared" ca="1" si="1282"/>
        <v>-2.5421683738508252</v>
      </c>
      <c r="AE235">
        <f t="shared" ca="1" si="1283"/>
        <v>-1.8991966534865199E-16</v>
      </c>
      <c r="AF235">
        <f t="shared" ca="1" si="1284"/>
        <v>-3.326947906663885</v>
      </c>
      <c r="AG235">
        <f t="shared" ca="1" si="1285"/>
        <v>2.02726722668949E-17</v>
      </c>
      <c r="AH235">
        <f t="shared" ca="1" si="1286"/>
        <v>-1.8901498979546298</v>
      </c>
      <c r="AI235">
        <f t="shared" ca="1" si="1287"/>
        <v>5.3299959610032694E-6</v>
      </c>
      <c r="AJ235">
        <f t="shared" ca="1" si="1288"/>
        <v>600.96272217134242</v>
      </c>
      <c r="AK235">
        <f t="shared" ca="1" si="1289"/>
        <v>18.567655005730998</v>
      </c>
      <c r="AL235">
        <f t="shared" ca="1" si="1290"/>
        <v>18.279302213741047</v>
      </c>
      <c r="AM235">
        <f t="shared" ca="1" si="1291"/>
        <v>7.4368005049174348</v>
      </c>
      <c r="AN235">
        <f t="shared" ca="1" si="1292"/>
        <v>10.017652186476671</v>
      </c>
      <c r="AO235">
        <f t="shared" ca="1" si="1293"/>
        <v>8.7693717294817795</v>
      </c>
      <c r="AP235">
        <f t="shared" ca="1" si="1294"/>
        <v>2.4277309429819049</v>
      </c>
      <c r="AQ235">
        <f t="shared" ca="1" si="1295"/>
        <v>1.38989650779893</v>
      </c>
      <c r="AR235">
        <f t="shared" ca="1" si="1296"/>
        <v>1.38989650779893</v>
      </c>
      <c r="AS235">
        <f t="shared" ca="1" si="1297"/>
        <v>0.78296377205346002</v>
      </c>
      <c r="AT235">
        <f t="shared" ca="1" si="1298"/>
        <v>0.78296377205346002</v>
      </c>
      <c r="AU235">
        <f t="shared" ca="1" si="1299"/>
        <v>0.41943273574547701</v>
      </c>
      <c r="AV235">
        <f t="shared" ca="1" si="1300"/>
        <v>0.41943273574547701</v>
      </c>
      <c r="AW235">
        <f t="shared" ca="1" si="1301"/>
        <v>-0.19</v>
      </c>
      <c r="AX235">
        <f t="shared" ca="1" si="1302"/>
        <v>43607.886744610456</v>
      </c>
      <c r="AY235">
        <f t="shared" ca="1" si="1303"/>
        <v>1.9996041841607552</v>
      </c>
      <c r="AZ235">
        <f t="shared" ca="1" si="1304"/>
        <v>5.9636765986141356</v>
      </c>
      <c r="BA235">
        <f t="shared" ca="1" si="1305"/>
        <v>3.28870679611116</v>
      </c>
      <c r="BB235">
        <f t="shared" ca="1" si="1306"/>
        <v>102.82300053278475</v>
      </c>
      <c r="BC235">
        <f t="shared" ca="1" si="1307"/>
        <v>32.057813327170351</v>
      </c>
      <c r="BD235">
        <f t="shared" ca="1" si="1308"/>
        <v>2.8747559166419498</v>
      </c>
      <c r="BE235">
        <f t="shared" ca="1" si="1309"/>
        <v>0</v>
      </c>
      <c r="BF235">
        <f t="shared" ca="1" si="1310"/>
        <v>0</v>
      </c>
      <c r="BG235">
        <f t="shared" ca="1" si="1311"/>
        <v>0</v>
      </c>
      <c r="BH235">
        <f t="shared" ca="1" si="1312"/>
        <v>4.2355262349845999</v>
      </c>
      <c r="BI235">
        <f t="shared" ca="1" si="1313"/>
        <v>0</v>
      </c>
      <c r="BJ235">
        <f t="shared" ca="1" si="1314"/>
        <v>0</v>
      </c>
      <c r="BK235">
        <f t="shared" ca="1" si="1315"/>
        <v>0</v>
      </c>
      <c r="BL235">
        <f t="shared" ca="1" si="1316"/>
        <v>0</v>
      </c>
      <c r="BM235">
        <f t="shared" ca="1" si="1317"/>
        <v>21.14846547682145</v>
      </c>
      <c r="BN235">
        <f t="shared" ca="1" si="1318"/>
        <v>11.605870199360245</v>
      </c>
      <c r="BO235">
        <f t="shared" ca="1" si="1319"/>
        <v>9.1144420136698194</v>
      </c>
      <c r="BP235">
        <f t="shared" ca="1" si="1320"/>
        <v>20.98190436311895</v>
      </c>
      <c r="BQ235">
        <f t="shared" ca="1" si="1321"/>
        <v>50.000925123857151</v>
      </c>
      <c r="BR235">
        <f t="shared" ca="1" si="1322"/>
        <v>0</v>
      </c>
      <c r="BS235">
        <f t="shared" ca="1" si="1323"/>
        <v>0</v>
      </c>
      <c r="BT235">
        <f t="shared" ca="1" si="1324"/>
        <v>0</v>
      </c>
      <c r="BU235">
        <f t="shared" ca="1" si="1325"/>
        <v>0</v>
      </c>
      <c r="BV235">
        <f t="shared" ca="1" si="1326"/>
        <v>6.3729249013293696</v>
      </c>
      <c r="BW235">
        <f t="shared" ca="1" si="1327"/>
        <v>10.01583591375722</v>
      </c>
      <c r="BX235">
        <f t="shared" ca="1" si="1328"/>
        <v>32.754335676181746</v>
      </c>
      <c r="BY235">
        <f t="shared" ca="1" si="1329"/>
        <v>0</v>
      </c>
      <c r="BZ235">
        <f t="shared" ca="1" si="1330"/>
        <v>2.8747559166419498</v>
      </c>
      <c r="CA235">
        <f t="shared" ca="1" si="1331"/>
        <v>32.057813327170351</v>
      </c>
      <c r="CB235">
        <f t="shared" ca="1" si="1332"/>
        <v>0</v>
      </c>
      <c r="CC235">
        <f t="shared" ca="1" si="1333"/>
        <v>2.8747559166419498</v>
      </c>
      <c r="CD235">
        <f t="shared" ca="1" si="1334"/>
        <v>0</v>
      </c>
      <c r="CE235">
        <f t="shared" ca="1" si="1335"/>
        <v>10.01583591375722</v>
      </c>
      <c r="CF235">
        <f t="shared" ca="1" si="1336"/>
        <v>6.3729249013293696</v>
      </c>
      <c r="CG235">
        <f t="shared" ca="1" si="1337"/>
        <v>0</v>
      </c>
      <c r="CH235">
        <f t="shared" ca="1" si="1338"/>
        <v>19.271037053399148</v>
      </c>
      <c r="CI235">
        <f t="shared" ca="1" si="1339"/>
        <v>27.190884184484752</v>
      </c>
      <c r="CJ235">
        <f t="shared" ca="1" si="1340"/>
        <v>4.2355262349845999</v>
      </c>
      <c r="CK235">
        <f t="shared" ca="1" si="1341"/>
        <v>0</v>
      </c>
      <c r="CL235">
        <f t="shared" ca="1" si="1342"/>
        <v>0</v>
      </c>
      <c r="CM235">
        <f t="shared" ca="1" si="1343"/>
        <v>32.254999999999995</v>
      </c>
      <c r="CN235">
        <f t="shared" ca="1" si="1344"/>
        <v>57.730594132918696</v>
      </c>
      <c r="CO235">
        <f t="shared" ca="1" si="1345"/>
        <v>0</v>
      </c>
      <c r="CP235">
        <f t="shared" ca="1" si="1346"/>
        <v>0</v>
      </c>
      <c r="CQ235">
        <f t="shared" ca="1" si="1347"/>
        <v>23.976640125262001</v>
      </c>
      <c r="CR235">
        <f t="shared" ca="1" si="1348"/>
        <v>0</v>
      </c>
      <c r="CS235">
        <f t="shared" ca="1" si="1349"/>
        <v>0</v>
      </c>
      <c r="CT235">
        <f t="shared" ca="1" si="1350"/>
        <v>0</v>
      </c>
      <c r="CU235">
        <f t="shared" ca="1" si="1351"/>
        <v>0</v>
      </c>
      <c r="CV235">
        <f t="shared" ca="1" si="1352"/>
        <v>0</v>
      </c>
      <c r="CW235">
        <f t="shared" ca="1" si="1353"/>
        <v>2.3684314769000201</v>
      </c>
      <c r="CX235">
        <f t="shared" ca="1" si="1354"/>
        <v>17.94311179668675</v>
      </c>
      <c r="CY235">
        <f t="shared" ca="1" si="1355"/>
        <v>98.578381224017306</v>
      </c>
      <c r="CZ235">
        <f t="shared" ca="1" si="1356"/>
        <v>0</v>
      </c>
      <c r="DA235">
        <f t="shared" ca="1" si="1357"/>
        <v>0</v>
      </c>
      <c r="DB235">
        <f t="shared" ca="1" si="1358"/>
        <v>0</v>
      </c>
      <c r="DC235">
        <f t="shared" ca="1" si="1359"/>
        <v>-3.8044933783698598</v>
      </c>
      <c r="DD235">
        <f t="shared" ca="1" si="1360"/>
        <v>-0.48681264172335548</v>
      </c>
      <c r="DE235">
        <f t="shared" ca="1" si="1361"/>
        <v>-4.4132397959183649</v>
      </c>
      <c r="DF235">
        <f t="shared" ca="1" si="1362"/>
        <v>-3.3947193287037001</v>
      </c>
      <c r="DG235">
        <f t="shared" ca="1" si="1363"/>
        <v>-3.5531226379440648</v>
      </c>
      <c r="DH235">
        <f t="shared" ca="1" si="1364"/>
        <v>-1.55099344135802</v>
      </c>
      <c r="DI235">
        <f t="shared" ca="1" si="1365"/>
        <v>0.29166666666666652</v>
      </c>
      <c r="DJ235">
        <f t="shared" ca="1" si="1366"/>
        <v>11</v>
      </c>
      <c r="DK235">
        <f t="shared" ca="1" si="1367"/>
        <v>3</v>
      </c>
      <c r="DL235">
        <f t="shared" ca="1" si="1368"/>
        <v>1.5</v>
      </c>
      <c r="DM235">
        <f t="shared" ca="1" si="1369"/>
        <v>0</v>
      </c>
      <c r="DN235">
        <f t="shared" ca="1" si="1370"/>
        <v>0</v>
      </c>
      <c r="DO235">
        <f t="shared" ca="1" si="1371"/>
        <v>0</v>
      </c>
      <c r="DP235">
        <f t="shared" ca="1" si="1372"/>
        <v>1</v>
      </c>
      <c r="DQ235">
        <f t="shared" ca="1" si="1373"/>
        <v>0</v>
      </c>
      <c r="DR235">
        <f t="shared" ca="1" si="1374"/>
        <v>1</v>
      </c>
      <c r="DS235">
        <f t="shared" ca="1" si="1375"/>
        <v>0.5</v>
      </c>
      <c r="DT235">
        <f t="shared" ca="1" si="1376"/>
        <v>1</v>
      </c>
      <c r="DU235">
        <f t="shared" ca="1" si="1377"/>
        <v>2.5</v>
      </c>
      <c r="DV235">
        <f t="shared" ca="1" si="1378"/>
        <v>4</v>
      </c>
      <c r="DW235">
        <f t="shared" ca="1" si="1379"/>
        <v>0</v>
      </c>
      <c r="DX235">
        <f t="shared" ca="1" si="1380"/>
        <v>0</v>
      </c>
      <c r="DY235">
        <f t="shared" ca="1" si="1381"/>
        <v>0</v>
      </c>
      <c r="DZ235">
        <f t="shared" ca="1" si="1382"/>
        <v>1</v>
      </c>
      <c r="EA235">
        <f t="shared" ca="1" si="1383"/>
        <v>-2.5206999999999899</v>
      </c>
      <c r="EB235">
        <f t="shared" ca="1" si="1384"/>
        <v>41.177099999999996</v>
      </c>
      <c r="EC235">
        <f t="shared" ca="1" si="1385"/>
        <v>0</v>
      </c>
      <c r="ED235">
        <f t="shared" ca="1" si="1386"/>
        <v>0</v>
      </c>
      <c r="EE235">
        <f t="shared" ca="1" si="1387"/>
        <v>0</v>
      </c>
      <c r="EF235">
        <f t="shared" ca="1" si="1388"/>
        <v>0</v>
      </c>
      <c r="EG235">
        <f t="shared" ca="1" si="1389"/>
        <v>0</v>
      </c>
      <c r="EH235">
        <f t="shared" ca="1" si="1390"/>
        <v>0</v>
      </c>
      <c r="EI235">
        <f t="shared" ca="1" si="1391"/>
        <v>0</v>
      </c>
      <c r="EJ235">
        <f t="shared" ca="1" si="1392"/>
        <v>0</v>
      </c>
      <c r="EK235">
        <f t="shared" ca="1" si="1393"/>
        <v>0</v>
      </c>
      <c r="EL235">
        <f t="shared" ca="1" si="1394"/>
        <v>0</v>
      </c>
      <c r="EM235">
        <f t="shared" ca="1" si="1395"/>
        <v>0</v>
      </c>
      <c r="EN235">
        <f t="shared" ca="1" si="1396"/>
        <v>0</v>
      </c>
      <c r="EO235">
        <f t="shared" ca="1" si="1397"/>
        <v>0</v>
      </c>
      <c r="EP235">
        <f t="shared" ca="1" si="1398"/>
        <v>0</v>
      </c>
      <c r="EQ235">
        <f t="shared" ca="1" si="1399"/>
        <v>0</v>
      </c>
      <c r="ER235">
        <f t="shared" ca="1" si="1400"/>
        <v>0</v>
      </c>
      <c r="ES235">
        <f t="shared" ca="1" si="1401"/>
        <v>0</v>
      </c>
      <c r="ET235">
        <f t="shared" ca="1" si="1402"/>
        <v>0</v>
      </c>
      <c r="EU235">
        <f t="shared" ca="1" si="1403"/>
        <v>0</v>
      </c>
      <c r="EV235">
        <f t="shared" ca="1" si="1404"/>
        <v>0</v>
      </c>
      <c r="EW235">
        <f t="shared" ca="1" si="1405"/>
        <v>0</v>
      </c>
      <c r="EX235">
        <f t="shared" ca="1" si="1406"/>
        <v>0</v>
      </c>
      <c r="EY235">
        <f t="shared" ca="1" si="1407"/>
        <v>0</v>
      </c>
      <c r="EZ235">
        <f t="shared" ca="1" si="1408"/>
        <v>0</v>
      </c>
      <c r="FA235">
        <f t="shared" ca="1" si="1409"/>
        <v>0</v>
      </c>
      <c r="FB235">
        <f t="shared" ca="1" si="1410"/>
        <v>0</v>
      </c>
      <c r="FC235">
        <f t="shared" ca="1" si="1411"/>
        <v>0</v>
      </c>
      <c r="FD235">
        <f t="shared" ca="1" si="1412"/>
        <v>0</v>
      </c>
      <c r="FE235">
        <f t="shared" ca="1" si="1413"/>
        <v>0</v>
      </c>
      <c r="FF235">
        <f t="shared" ca="1" si="1414"/>
        <v>0</v>
      </c>
      <c r="FG235">
        <f t="shared" ca="1" si="1415"/>
        <v>0</v>
      </c>
      <c r="FH235">
        <f t="shared" ca="1" si="1416"/>
        <v>0</v>
      </c>
      <c r="FI235">
        <f t="shared" ca="1" si="1417"/>
        <v>0</v>
      </c>
      <c r="FJ235">
        <f t="shared" ca="1" si="1418"/>
        <v>0</v>
      </c>
      <c r="FK235">
        <f t="shared" ca="1" si="1419"/>
        <v>1</v>
      </c>
      <c r="FL235">
        <f t="shared" ca="1" si="1420"/>
        <v>0</v>
      </c>
      <c r="FM235">
        <f t="shared" ca="1" si="1421"/>
        <v>0</v>
      </c>
      <c r="FN235">
        <f t="shared" ca="1" si="1422"/>
        <v>0</v>
      </c>
      <c r="FO235">
        <f t="shared" ca="1" si="1423"/>
        <v>0</v>
      </c>
      <c r="FP235">
        <f t="shared" ca="1" si="1424"/>
        <v>0</v>
      </c>
      <c r="FQ235">
        <f t="shared" ca="1" si="1425"/>
        <v>0</v>
      </c>
      <c r="FR235">
        <f t="shared" ca="1" si="1426"/>
        <v>0.5</v>
      </c>
      <c r="FS235">
        <f t="shared" ca="1" si="1427"/>
        <v>0</v>
      </c>
      <c r="FT235">
        <f t="shared" ca="1" si="1428"/>
        <v>0</v>
      </c>
      <c r="FU235">
        <f t="shared" ca="1" si="1429"/>
        <v>1</v>
      </c>
      <c r="FV235">
        <f t="shared" ca="1" si="1430"/>
        <v>0</v>
      </c>
      <c r="FW235">
        <f t="shared" ca="1" si="1431"/>
        <v>0</v>
      </c>
      <c r="FX235">
        <f t="shared" ca="1" si="1432"/>
        <v>0</v>
      </c>
      <c r="FY235">
        <f t="shared" ca="1" si="1433"/>
        <v>0</v>
      </c>
      <c r="FZ235">
        <f t="shared" ca="1" si="1434"/>
        <v>0</v>
      </c>
      <c r="GA235">
        <f t="shared" ca="1" si="1435"/>
        <v>0</v>
      </c>
      <c r="GB235">
        <f t="shared" ca="1" si="1436"/>
        <v>0</v>
      </c>
      <c r="GC235">
        <f t="shared" ca="1" si="1437"/>
        <v>0</v>
      </c>
      <c r="GD235">
        <f t="shared" ca="1" si="1438"/>
        <v>0</v>
      </c>
      <c r="GE235">
        <f t="shared" ca="1" si="1439"/>
        <v>0</v>
      </c>
      <c r="GF235">
        <f t="shared" ca="1" si="1440"/>
        <v>0.5</v>
      </c>
      <c r="GG235">
        <f t="shared" ca="1" si="1441"/>
        <v>0</v>
      </c>
      <c r="GH235">
        <f t="shared" ca="1" si="1442"/>
        <v>0</v>
      </c>
      <c r="GI235">
        <f t="shared" ca="1" si="1443"/>
        <v>0</v>
      </c>
      <c r="GJ235">
        <f t="shared" ca="1" si="1444"/>
        <v>0</v>
      </c>
      <c r="GK235">
        <f t="shared" ca="1" si="1445"/>
        <v>0</v>
      </c>
      <c r="GL235">
        <f t="shared" ca="1" si="1446"/>
        <v>0</v>
      </c>
      <c r="GM235">
        <f t="shared" ca="1" si="1447"/>
        <v>0</v>
      </c>
      <c r="GN235">
        <f t="shared" ca="1" si="1448"/>
        <v>0</v>
      </c>
      <c r="GO235">
        <f t="shared" ca="1" si="1449"/>
        <v>0</v>
      </c>
      <c r="GP235">
        <f t="shared" ca="1" si="1450"/>
        <v>0</v>
      </c>
      <c r="GQ235">
        <f t="shared" ca="1" si="1451"/>
        <v>0</v>
      </c>
      <c r="GR235">
        <f t="shared" ca="1" si="1452"/>
        <v>0</v>
      </c>
      <c r="GS235">
        <f t="shared" ca="1" si="1453"/>
        <v>0</v>
      </c>
      <c r="GT235">
        <f t="shared" ca="1" si="1454"/>
        <v>0</v>
      </c>
      <c r="GU235">
        <f t="shared" ca="1" si="1455"/>
        <v>0</v>
      </c>
      <c r="GV235">
        <f t="shared" ca="1" si="1456"/>
        <v>0</v>
      </c>
      <c r="GW235">
        <f t="shared" ca="1" si="1457"/>
        <v>0</v>
      </c>
      <c r="GX235">
        <f t="shared" ca="1" si="1458"/>
        <v>0</v>
      </c>
      <c r="GY235">
        <f t="shared" ca="1" si="1459"/>
        <v>1</v>
      </c>
      <c r="GZ235">
        <f t="shared" ca="1" si="1460"/>
        <v>0</v>
      </c>
      <c r="HA235">
        <f t="shared" ca="1" si="1461"/>
        <v>0</v>
      </c>
      <c r="HB235">
        <f t="shared" ca="1" si="1462"/>
        <v>0</v>
      </c>
      <c r="HC235">
        <f t="shared" ca="1" si="1463"/>
        <v>0</v>
      </c>
      <c r="HD235">
        <f t="shared" ca="1" si="1464"/>
        <v>0</v>
      </c>
      <c r="HE235">
        <f t="shared" ca="1" si="1465"/>
        <v>0</v>
      </c>
      <c r="HF235">
        <f t="shared" ca="1" si="1466"/>
        <v>0</v>
      </c>
      <c r="HG235">
        <f t="shared" ca="1" si="1467"/>
        <v>0</v>
      </c>
      <c r="HH235">
        <f t="shared" ca="1" si="1468"/>
        <v>0</v>
      </c>
      <c r="HI235">
        <f t="shared" ca="1" si="1469"/>
        <v>0</v>
      </c>
    </row>
    <row r="236" spans="2:217" x14ac:dyDescent="0.2">
      <c r="B236" s="2">
        <v>45809</v>
      </c>
      <c r="C236">
        <v>2</v>
      </c>
      <c r="D236">
        <v>1</v>
      </c>
      <c r="E236">
        <v>10</v>
      </c>
      <c r="F236">
        <v>22</v>
      </c>
      <c r="G236" s="5">
        <v>795</v>
      </c>
      <c r="H236">
        <f t="shared" ca="1" si="1260"/>
        <v>7</v>
      </c>
      <c r="I236">
        <f t="shared" ca="1" si="1261"/>
        <v>11.333333333333334</v>
      </c>
      <c r="J236">
        <f t="shared" ca="1" si="1262"/>
        <v>7.6848765432098736</v>
      </c>
      <c r="K236">
        <f t="shared" ca="1" si="1263"/>
        <v>-3.4230883093978299</v>
      </c>
      <c r="L236">
        <f t="shared" ca="1" si="1264"/>
        <v>7.6848765432098736</v>
      </c>
      <c r="M236">
        <f t="shared" ca="1" si="1265"/>
        <v>0</v>
      </c>
      <c r="N236">
        <f t="shared" ca="1" si="1266"/>
        <v>0.56256541199467935</v>
      </c>
      <c r="O236">
        <f t="shared" ca="1" si="1267"/>
        <v>251.10466666666665</v>
      </c>
      <c r="P236">
        <f t="shared" ca="1" si="1268"/>
        <v>239.68066666666564</v>
      </c>
      <c r="Q236">
        <f t="shared" ca="1" si="1269"/>
        <v>250.98692102933333</v>
      </c>
      <c r="R236">
        <f t="shared" ca="1" si="1270"/>
        <v>54.666666666666664</v>
      </c>
      <c r="S236">
        <f t="shared" ca="1" si="1271"/>
        <v>0</v>
      </c>
      <c r="T236">
        <f t="shared" ca="1" si="1272"/>
        <v>0.34401582924423063</v>
      </c>
      <c r="U236">
        <f t="shared" ca="1" si="1273"/>
        <v>-1</v>
      </c>
      <c r="V236">
        <f t="shared" ca="1" si="1274"/>
        <v>1</v>
      </c>
      <c r="W236">
        <f t="shared" ca="1" si="1275"/>
        <v>0.34401582924423063</v>
      </c>
      <c r="X236">
        <f t="shared" ca="1" si="1276"/>
        <v>1.6666666666666667</v>
      </c>
      <c r="Y236">
        <f t="shared" ca="1" si="1277"/>
        <v>2.4296296296296269</v>
      </c>
      <c r="Z236">
        <f t="shared" ca="1" si="1278"/>
        <v>3.0148148148148137</v>
      </c>
      <c r="AA236">
        <f t="shared" ca="1" si="1279"/>
        <v>-4.3021927537109698E-16</v>
      </c>
      <c r="AB236">
        <f t="shared" ca="1" si="1280"/>
        <v>-0.21474660919570066</v>
      </c>
      <c r="AC236">
        <f t="shared" ca="1" si="1281"/>
        <v>-9.6014474754739874E-3</v>
      </c>
      <c r="AD236">
        <f t="shared" ca="1" si="1282"/>
        <v>-2.5378598312939764</v>
      </c>
      <c r="AE236">
        <f t="shared" ca="1" si="1283"/>
        <v>-1.9586451862335732E-16</v>
      </c>
      <c r="AF236">
        <f t="shared" ca="1" si="1284"/>
        <v>-3.3268968689052336</v>
      </c>
      <c r="AG236">
        <f t="shared" ca="1" si="1285"/>
        <v>5.313808824032623E-17</v>
      </c>
      <c r="AH236">
        <f t="shared" ca="1" si="1286"/>
        <v>-1.8901457222196498</v>
      </c>
      <c r="AI236">
        <f t="shared" ca="1" si="1287"/>
        <v>4.0199976999013598E-6</v>
      </c>
      <c r="AJ236">
        <f t="shared" ca="1" si="1288"/>
        <v>522.08316616453669</v>
      </c>
      <c r="AK236">
        <f t="shared" ca="1" si="1289"/>
        <v>16.148237029406801</v>
      </c>
      <c r="AL236">
        <f t="shared" ca="1" si="1290"/>
        <v>15.961260831997066</v>
      </c>
      <c r="AM236">
        <f t="shared" ca="1" si="1291"/>
        <v>7.0575913168160298</v>
      </c>
      <c r="AN236">
        <f t="shared" ca="1" si="1292"/>
        <v>8.7293584947257639</v>
      </c>
      <c r="AO236">
        <f t="shared" ca="1" si="1293"/>
        <v>7.6179970144044695</v>
      </c>
      <c r="AP236">
        <f t="shared" ca="1" si="1294"/>
        <v>2.381855088213833</v>
      </c>
      <c r="AQ236">
        <f t="shared" ca="1" si="1295"/>
        <v>1.1645528290296034</v>
      </c>
      <c r="AR236">
        <f t="shared" ca="1" si="1296"/>
        <v>1.4367183560055101</v>
      </c>
      <c r="AS236">
        <f t="shared" ca="1" si="1297"/>
        <v>0.63713043872012676</v>
      </c>
      <c r="AT236">
        <f t="shared" ca="1" si="1298"/>
        <v>0.8412545839520561</v>
      </c>
      <c r="AU236">
        <f t="shared" ca="1" si="1299"/>
        <v>0.34289488296701903</v>
      </c>
      <c r="AV236">
        <f t="shared" ca="1" si="1300"/>
        <v>0.47718181650523367</v>
      </c>
      <c r="AW236">
        <f t="shared" ca="1" si="1301"/>
        <v>6.9999999999999674E-2</v>
      </c>
      <c r="AX236">
        <f t="shared" ca="1" si="1302"/>
        <v>11561.063562813817</v>
      </c>
      <c r="AY236">
        <f t="shared" ca="1" si="1303"/>
        <v>1.8510670103302866</v>
      </c>
      <c r="AZ236">
        <f t="shared" ca="1" si="1304"/>
        <v>5.5165584859222738</v>
      </c>
      <c r="BA236">
        <f t="shared" ca="1" si="1305"/>
        <v>3.1732155903161599</v>
      </c>
      <c r="BB236">
        <f t="shared" ca="1" si="1306"/>
        <v>93.955593784024089</v>
      </c>
      <c r="BC236">
        <f t="shared" ca="1" si="1307"/>
        <v>29.689381850270298</v>
      </c>
      <c r="BD236">
        <f t="shared" ca="1" si="1308"/>
        <v>0</v>
      </c>
      <c r="BE236">
        <f t="shared" ca="1" si="1309"/>
        <v>0</v>
      </c>
      <c r="BF236">
        <f t="shared" ca="1" si="1310"/>
        <v>0</v>
      </c>
      <c r="BG236">
        <f t="shared" ca="1" si="1311"/>
        <v>0</v>
      </c>
      <c r="BH236">
        <f t="shared" ca="1" si="1312"/>
        <v>4.2355262349845999</v>
      </c>
      <c r="BI236">
        <f t="shared" ca="1" si="1313"/>
        <v>0</v>
      </c>
      <c r="BJ236">
        <f t="shared" ca="1" si="1314"/>
        <v>0</v>
      </c>
      <c r="BK236">
        <f t="shared" ca="1" si="1315"/>
        <v>0</v>
      </c>
      <c r="BL236">
        <f t="shared" ca="1" si="1316"/>
        <v>3.7789286259782333</v>
      </c>
      <c r="BM236">
        <f t="shared" ca="1" si="1317"/>
        <v>22.155535261432032</v>
      </c>
      <c r="BN236">
        <f t="shared" ca="1" si="1318"/>
        <v>7.5084787002415938</v>
      </c>
      <c r="BO236">
        <f t="shared" ca="1" si="1319"/>
        <v>10.740157744903579</v>
      </c>
      <c r="BP236">
        <f t="shared" ca="1" si="1320"/>
        <v>15.1783305400606</v>
      </c>
      <c r="BQ236">
        <f t="shared" ca="1" si="1321"/>
        <v>45.347896053340101</v>
      </c>
      <c r="BR236">
        <f t="shared" ca="1" si="1322"/>
        <v>3.7789286259782333</v>
      </c>
      <c r="BS236">
        <f t="shared" ca="1" si="1323"/>
        <v>0</v>
      </c>
      <c r="BT236">
        <f t="shared" ca="1" si="1324"/>
        <v>0</v>
      </c>
      <c r="BU236">
        <f t="shared" ca="1" si="1325"/>
        <v>0</v>
      </c>
      <c r="BV236">
        <f t="shared" ca="1" si="1326"/>
        <v>6.3729249013293696</v>
      </c>
      <c r="BW236">
        <f t="shared" ca="1" si="1327"/>
        <v>6.4968596843159396</v>
      </c>
      <c r="BX236">
        <f t="shared" ca="1" si="1328"/>
        <v>31.2897296929074</v>
      </c>
      <c r="BY236">
        <f t="shared" ca="1" si="1329"/>
        <v>0</v>
      </c>
      <c r="BZ236">
        <f t="shared" ca="1" si="1330"/>
        <v>0</v>
      </c>
      <c r="CA236">
        <f t="shared" ca="1" si="1331"/>
        <v>29.689381850270298</v>
      </c>
      <c r="CB236">
        <f t="shared" ca="1" si="1332"/>
        <v>0</v>
      </c>
      <c r="CC236">
        <f t="shared" ca="1" si="1333"/>
        <v>0</v>
      </c>
      <c r="CD236">
        <f t="shared" ca="1" si="1334"/>
        <v>3.7789286259782333</v>
      </c>
      <c r="CE236">
        <f t="shared" ca="1" si="1335"/>
        <v>6.4968596843159396</v>
      </c>
      <c r="CF236">
        <f t="shared" ca="1" si="1336"/>
        <v>6.3729249013293696</v>
      </c>
      <c r="CG236">
        <f t="shared" ca="1" si="1337"/>
        <v>0</v>
      </c>
      <c r="CH236">
        <f t="shared" ca="1" si="1338"/>
        <v>16.7576713604502</v>
      </c>
      <c r="CI236">
        <f t="shared" ca="1" si="1339"/>
        <v>25.955046300542296</v>
      </c>
      <c r="CJ236">
        <f t="shared" ca="1" si="1340"/>
        <v>4.2355262349845999</v>
      </c>
      <c r="CK236">
        <f t="shared" ca="1" si="1341"/>
        <v>0</v>
      </c>
      <c r="CL236">
        <f t="shared" ca="1" si="1342"/>
        <v>0</v>
      </c>
      <c r="CM236">
        <f t="shared" ca="1" si="1343"/>
        <v>27.64</v>
      </c>
      <c r="CN236">
        <f t="shared" ca="1" si="1344"/>
        <v>49.872256003561098</v>
      </c>
      <c r="CO236">
        <f t="shared" ca="1" si="1345"/>
        <v>0</v>
      </c>
      <c r="CP236">
        <f t="shared" ca="1" si="1346"/>
        <v>0</v>
      </c>
      <c r="CQ236">
        <f t="shared" ca="1" si="1347"/>
        <v>23.976640125261998</v>
      </c>
      <c r="CR236">
        <f t="shared" ca="1" si="1348"/>
        <v>3.7789286259782333</v>
      </c>
      <c r="CS236">
        <f t="shared" ca="1" si="1349"/>
        <v>0</v>
      </c>
      <c r="CT236">
        <f t="shared" ca="1" si="1350"/>
        <v>0</v>
      </c>
      <c r="CU236">
        <f t="shared" ca="1" si="1351"/>
        <v>0</v>
      </c>
      <c r="CV236">
        <f t="shared" ca="1" si="1352"/>
        <v>0</v>
      </c>
      <c r="CW236">
        <f t="shared" ca="1" si="1353"/>
        <v>0</v>
      </c>
      <c r="CX236">
        <f t="shared" ca="1" si="1354"/>
        <v>15.6585142030697</v>
      </c>
      <c r="CY236">
        <f t="shared" ca="1" si="1355"/>
        <v>83.639186665406868</v>
      </c>
      <c r="CZ236">
        <f t="shared" ca="1" si="1356"/>
        <v>0.13585648148148133</v>
      </c>
      <c r="DA236">
        <f t="shared" ca="1" si="1357"/>
        <v>-0.186188271604938</v>
      </c>
      <c r="DB236">
        <f t="shared" ca="1" si="1358"/>
        <v>-0.13187751952632867</v>
      </c>
      <c r="DC236">
        <f t="shared" ca="1" si="1359"/>
        <v>-3.3092528029730368</v>
      </c>
      <c r="DD236">
        <f t="shared" ca="1" si="1360"/>
        <v>0</v>
      </c>
      <c r="DE236">
        <f t="shared" ca="1" si="1361"/>
        <v>-3.3425374779541404</v>
      </c>
      <c r="DF236">
        <f t="shared" ca="1" si="1362"/>
        <v>-3.2154320987654263</v>
      </c>
      <c r="DG236">
        <f t="shared" ca="1" si="1363"/>
        <v>-3.4230883093978299</v>
      </c>
      <c r="DH236">
        <f t="shared" ca="1" si="1364"/>
        <v>0</v>
      </c>
      <c r="DI236">
        <f t="shared" ca="1" si="1365"/>
        <v>0.27777777777777768</v>
      </c>
      <c r="DJ236">
        <f t="shared" ca="1" si="1366"/>
        <v>9.6666666666666661</v>
      </c>
      <c r="DK236">
        <f t="shared" ca="1" si="1367"/>
        <v>3</v>
      </c>
      <c r="DL236">
        <f t="shared" ca="1" si="1368"/>
        <v>1</v>
      </c>
      <c r="DM236">
        <f t="shared" ca="1" si="1369"/>
        <v>0</v>
      </c>
      <c r="DN236">
        <f t="shared" ca="1" si="1370"/>
        <v>0</v>
      </c>
      <c r="DO236">
        <f t="shared" ca="1" si="1371"/>
        <v>0</v>
      </c>
      <c r="DP236">
        <f t="shared" ca="1" si="1372"/>
        <v>0.66666666666666663</v>
      </c>
      <c r="DQ236">
        <f t="shared" ca="1" si="1373"/>
        <v>0.33333333333333331</v>
      </c>
      <c r="DR236">
        <f t="shared" ca="1" si="1374"/>
        <v>1</v>
      </c>
      <c r="DS236">
        <f t="shared" ca="1" si="1375"/>
        <v>0.33333333333333331</v>
      </c>
      <c r="DT236">
        <f t="shared" ca="1" si="1376"/>
        <v>1</v>
      </c>
      <c r="DU236">
        <f t="shared" ca="1" si="1377"/>
        <v>2.3333333333333335</v>
      </c>
      <c r="DV236">
        <f t="shared" ca="1" si="1378"/>
        <v>3</v>
      </c>
      <c r="DW236">
        <f t="shared" ca="1" si="1379"/>
        <v>0</v>
      </c>
      <c r="DX236">
        <f t="shared" ca="1" si="1380"/>
        <v>0</v>
      </c>
      <c r="DY236">
        <f t="shared" ca="1" si="1381"/>
        <v>0</v>
      </c>
      <c r="DZ236">
        <f t="shared" ca="1" si="1382"/>
        <v>1</v>
      </c>
      <c r="EA236">
        <f t="shared" ca="1" si="1383"/>
        <v>-2.50449999999999</v>
      </c>
      <c r="EB236">
        <f t="shared" ca="1" si="1384"/>
        <v>37.193433333333331</v>
      </c>
      <c r="EC236">
        <f t="shared" ca="1" si="1385"/>
        <v>0</v>
      </c>
      <c r="ED236">
        <f t="shared" ca="1" si="1386"/>
        <v>0</v>
      </c>
      <c r="EE236">
        <f t="shared" ca="1" si="1387"/>
        <v>0</v>
      </c>
      <c r="EF236">
        <f t="shared" ca="1" si="1388"/>
        <v>0</v>
      </c>
      <c r="EG236">
        <f t="shared" ca="1" si="1389"/>
        <v>0</v>
      </c>
      <c r="EH236">
        <f t="shared" ca="1" si="1390"/>
        <v>0</v>
      </c>
      <c r="EI236">
        <f t="shared" ca="1" si="1391"/>
        <v>0</v>
      </c>
      <c r="EJ236">
        <f t="shared" ca="1" si="1392"/>
        <v>0</v>
      </c>
      <c r="EK236">
        <f t="shared" ca="1" si="1393"/>
        <v>0</v>
      </c>
      <c r="EL236">
        <f t="shared" ca="1" si="1394"/>
        <v>0</v>
      </c>
      <c r="EM236">
        <f t="shared" ca="1" si="1395"/>
        <v>0</v>
      </c>
      <c r="EN236">
        <f t="shared" ca="1" si="1396"/>
        <v>0</v>
      </c>
      <c r="EO236">
        <f t="shared" ca="1" si="1397"/>
        <v>0</v>
      </c>
      <c r="EP236">
        <f t="shared" ca="1" si="1398"/>
        <v>0</v>
      </c>
      <c r="EQ236">
        <f t="shared" ca="1" si="1399"/>
        <v>0</v>
      </c>
      <c r="ER236">
        <f t="shared" ca="1" si="1400"/>
        <v>0</v>
      </c>
      <c r="ES236">
        <f t="shared" ca="1" si="1401"/>
        <v>0</v>
      </c>
      <c r="ET236">
        <f t="shared" ca="1" si="1402"/>
        <v>0</v>
      </c>
      <c r="EU236">
        <f t="shared" ca="1" si="1403"/>
        <v>0</v>
      </c>
      <c r="EV236">
        <f t="shared" ca="1" si="1404"/>
        <v>0</v>
      </c>
      <c r="EW236">
        <f t="shared" ca="1" si="1405"/>
        <v>0</v>
      </c>
      <c r="EX236">
        <f t="shared" ca="1" si="1406"/>
        <v>0</v>
      </c>
      <c r="EY236">
        <f t="shared" ca="1" si="1407"/>
        <v>0</v>
      </c>
      <c r="EZ236">
        <f t="shared" ca="1" si="1408"/>
        <v>0</v>
      </c>
      <c r="FA236">
        <f t="shared" ca="1" si="1409"/>
        <v>0</v>
      </c>
      <c r="FB236">
        <f t="shared" ca="1" si="1410"/>
        <v>0</v>
      </c>
      <c r="FC236">
        <f t="shared" ca="1" si="1411"/>
        <v>0</v>
      </c>
      <c r="FD236">
        <f t="shared" ca="1" si="1412"/>
        <v>0</v>
      </c>
      <c r="FE236">
        <f t="shared" ca="1" si="1413"/>
        <v>0</v>
      </c>
      <c r="FF236">
        <f t="shared" ca="1" si="1414"/>
        <v>0</v>
      </c>
      <c r="FG236">
        <f t="shared" ca="1" si="1415"/>
        <v>0.33333333333333331</v>
      </c>
      <c r="FH236">
        <f t="shared" ca="1" si="1416"/>
        <v>0</v>
      </c>
      <c r="FI236">
        <f t="shared" ca="1" si="1417"/>
        <v>0</v>
      </c>
      <c r="FJ236">
        <f t="shared" ca="1" si="1418"/>
        <v>0</v>
      </c>
      <c r="FK236">
        <f t="shared" ca="1" si="1419"/>
        <v>0.66666666666666663</v>
      </c>
      <c r="FL236">
        <f t="shared" ca="1" si="1420"/>
        <v>0</v>
      </c>
      <c r="FM236">
        <f t="shared" ca="1" si="1421"/>
        <v>0</v>
      </c>
      <c r="FN236">
        <f t="shared" ca="1" si="1422"/>
        <v>0</v>
      </c>
      <c r="FO236">
        <f t="shared" ca="1" si="1423"/>
        <v>0</v>
      </c>
      <c r="FP236">
        <f t="shared" ca="1" si="1424"/>
        <v>0</v>
      </c>
      <c r="FQ236">
        <f t="shared" ca="1" si="1425"/>
        <v>0</v>
      </c>
      <c r="FR236">
        <f t="shared" ca="1" si="1426"/>
        <v>0</v>
      </c>
      <c r="FS236">
        <f t="shared" ca="1" si="1427"/>
        <v>0</v>
      </c>
      <c r="FT236">
        <f t="shared" ca="1" si="1428"/>
        <v>0</v>
      </c>
      <c r="FU236">
        <f t="shared" ca="1" si="1429"/>
        <v>1</v>
      </c>
      <c r="FV236">
        <f t="shared" ca="1" si="1430"/>
        <v>0</v>
      </c>
      <c r="FW236">
        <f t="shared" ca="1" si="1431"/>
        <v>0</v>
      </c>
      <c r="FX236">
        <f t="shared" ca="1" si="1432"/>
        <v>0</v>
      </c>
      <c r="FY236">
        <f t="shared" ca="1" si="1433"/>
        <v>0</v>
      </c>
      <c r="FZ236">
        <f t="shared" ca="1" si="1434"/>
        <v>0</v>
      </c>
      <c r="GA236">
        <f t="shared" ca="1" si="1435"/>
        <v>0</v>
      </c>
      <c r="GB236">
        <f t="shared" ca="1" si="1436"/>
        <v>0</v>
      </c>
      <c r="GC236">
        <f t="shared" ca="1" si="1437"/>
        <v>0</v>
      </c>
      <c r="GD236">
        <f t="shared" ca="1" si="1438"/>
        <v>0</v>
      </c>
      <c r="GE236">
        <f t="shared" ca="1" si="1439"/>
        <v>0</v>
      </c>
      <c r="GF236">
        <f t="shared" ca="1" si="1440"/>
        <v>0</v>
      </c>
      <c r="GG236">
        <f t="shared" ca="1" si="1441"/>
        <v>0</v>
      </c>
      <c r="GH236">
        <f t="shared" ca="1" si="1442"/>
        <v>0</v>
      </c>
      <c r="GI236">
        <f t="shared" ca="1" si="1443"/>
        <v>0</v>
      </c>
      <c r="GJ236">
        <f t="shared" ca="1" si="1444"/>
        <v>0</v>
      </c>
      <c r="GK236">
        <f t="shared" ca="1" si="1445"/>
        <v>0</v>
      </c>
      <c r="GL236">
        <f t="shared" ca="1" si="1446"/>
        <v>0</v>
      </c>
      <c r="GM236">
        <f t="shared" ca="1" si="1447"/>
        <v>0</v>
      </c>
      <c r="GN236">
        <f t="shared" ca="1" si="1448"/>
        <v>0</v>
      </c>
      <c r="GO236">
        <f t="shared" ca="1" si="1449"/>
        <v>0</v>
      </c>
      <c r="GP236">
        <f t="shared" ca="1" si="1450"/>
        <v>0</v>
      </c>
      <c r="GQ236">
        <f t="shared" ca="1" si="1451"/>
        <v>0</v>
      </c>
      <c r="GR236">
        <f t="shared" ca="1" si="1452"/>
        <v>0</v>
      </c>
      <c r="GS236">
        <f t="shared" ca="1" si="1453"/>
        <v>0</v>
      </c>
      <c r="GT236">
        <f t="shared" ca="1" si="1454"/>
        <v>0</v>
      </c>
      <c r="GU236">
        <f t="shared" ca="1" si="1455"/>
        <v>0</v>
      </c>
      <c r="GV236">
        <f t="shared" ca="1" si="1456"/>
        <v>0</v>
      </c>
      <c r="GW236">
        <f t="shared" ca="1" si="1457"/>
        <v>0</v>
      </c>
      <c r="GX236">
        <f t="shared" ca="1" si="1458"/>
        <v>0</v>
      </c>
      <c r="GY236">
        <f t="shared" ca="1" si="1459"/>
        <v>1</v>
      </c>
      <c r="GZ236">
        <f t="shared" ca="1" si="1460"/>
        <v>0</v>
      </c>
      <c r="HA236">
        <f t="shared" ca="1" si="1461"/>
        <v>0</v>
      </c>
      <c r="HB236">
        <f t="shared" ca="1" si="1462"/>
        <v>0</v>
      </c>
      <c r="HC236">
        <f t="shared" ca="1" si="1463"/>
        <v>0</v>
      </c>
      <c r="HD236">
        <f t="shared" ca="1" si="1464"/>
        <v>0</v>
      </c>
      <c r="HE236">
        <f t="shared" ca="1" si="1465"/>
        <v>0</v>
      </c>
      <c r="HF236">
        <f t="shared" ca="1" si="1466"/>
        <v>0</v>
      </c>
      <c r="HG236">
        <f t="shared" ca="1" si="1467"/>
        <v>0.33333333333333331</v>
      </c>
      <c r="HH236">
        <f t="shared" ca="1" si="1468"/>
        <v>0</v>
      </c>
      <c r="HI236">
        <f t="shared" ca="1" si="1469"/>
        <v>0</v>
      </c>
    </row>
    <row r="237" spans="2:217" x14ac:dyDescent="0.2">
      <c r="B237" s="2">
        <v>45809</v>
      </c>
      <c r="C237">
        <v>2</v>
      </c>
      <c r="D237">
        <v>1</v>
      </c>
      <c r="E237">
        <v>10</v>
      </c>
      <c r="F237">
        <v>14</v>
      </c>
      <c r="G237" s="5">
        <v>1021</v>
      </c>
      <c r="H237">
        <f t="shared" ca="1" si="1260"/>
        <v>7.666666666666667</v>
      </c>
      <c r="I237">
        <f t="shared" ca="1" si="1261"/>
        <v>11</v>
      </c>
      <c r="J237">
        <f t="shared" ca="1" si="1262"/>
        <v>9.5574645691609721</v>
      </c>
      <c r="K237">
        <f t="shared" ca="1" si="1263"/>
        <v>-3.3857426303854865</v>
      </c>
      <c r="L237">
        <f t="shared" ca="1" si="1264"/>
        <v>9.5574645691609721</v>
      </c>
      <c r="M237">
        <f t="shared" ca="1" si="1265"/>
        <v>0</v>
      </c>
      <c r="N237">
        <f t="shared" ca="1" si="1266"/>
        <v>0.55306392708259733</v>
      </c>
      <c r="O237">
        <f t="shared" ca="1" si="1267"/>
        <v>250.41600000000003</v>
      </c>
      <c r="P237">
        <f t="shared" ca="1" si="1268"/>
        <v>239.32799999999898</v>
      </c>
      <c r="Q237">
        <f t="shared" ca="1" si="1269"/>
        <v>250.32642342533333</v>
      </c>
      <c r="R237">
        <f t="shared" ca="1" si="1270"/>
        <v>56</v>
      </c>
      <c r="S237">
        <f t="shared" ca="1" si="1271"/>
        <v>0</v>
      </c>
      <c r="T237">
        <f t="shared" ca="1" si="1272"/>
        <v>0.34410886982623468</v>
      </c>
      <c r="U237">
        <f t="shared" ca="1" si="1273"/>
        <v>-1</v>
      </c>
      <c r="V237">
        <f t="shared" ca="1" si="1274"/>
        <v>1</v>
      </c>
      <c r="W237">
        <f t="shared" ca="1" si="1275"/>
        <v>0.34410886982623468</v>
      </c>
      <c r="X237">
        <f t="shared" ca="1" si="1276"/>
        <v>1.5333333333333332</v>
      </c>
      <c r="Y237">
        <f t="shared" ca="1" si="1277"/>
        <v>2.2000000000000002</v>
      </c>
      <c r="Z237">
        <f t="shared" ca="1" si="1278"/>
        <v>2.7666666666666671</v>
      </c>
      <c r="AA237">
        <f t="shared" ca="1" si="1279"/>
        <v>3.4259107430658662</v>
      </c>
      <c r="AB237">
        <f t="shared" ca="1" si="1280"/>
        <v>-0.21465134482651868</v>
      </c>
      <c r="AC237">
        <f t="shared" ca="1" si="1281"/>
        <v>-9.6014474754739388E-3</v>
      </c>
      <c r="AD237">
        <f t="shared" ca="1" si="1282"/>
        <v>-2.5149412907879864</v>
      </c>
      <c r="AE237">
        <f t="shared" ca="1" si="1283"/>
        <v>-1.8260751688352552E-16</v>
      </c>
      <c r="AF237">
        <f t="shared" ca="1" si="1284"/>
        <v>-3.3159508606215335</v>
      </c>
      <c r="AG237">
        <f t="shared" ca="1" si="1285"/>
        <v>2.1835629057462984E-6</v>
      </c>
      <c r="AH237">
        <f t="shared" ca="1" si="1286"/>
        <v>-1.8924662840598065</v>
      </c>
      <c r="AI237">
        <f t="shared" ca="1" si="1287"/>
        <v>4.0199977413013233E-6</v>
      </c>
      <c r="AJ237">
        <f t="shared" ca="1" si="1288"/>
        <v>524.08209346864066</v>
      </c>
      <c r="AK237">
        <f t="shared" ca="1" si="1289"/>
        <v>16.130768281804368</v>
      </c>
      <c r="AL237">
        <f t="shared" ca="1" si="1290"/>
        <v>15.784499559512199</v>
      </c>
      <c r="AM237">
        <f t="shared" ca="1" si="1291"/>
        <v>6.9419978506885762</v>
      </c>
      <c r="AN237">
        <f t="shared" ca="1" si="1292"/>
        <v>8.7587598138762743</v>
      </c>
      <c r="AO237">
        <f t="shared" ca="1" si="1293"/>
        <v>7.5449083297513866</v>
      </c>
      <c r="AP237">
        <f t="shared" ca="1" si="1294"/>
        <v>2.2032675432515099</v>
      </c>
      <c r="AQ237">
        <f t="shared" ca="1" si="1295"/>
        <v>1.2581308110431866</v>
      </c>
      <c r="AR237">
        <f t="shared" ca="1" si="1296"/>
        <v>1.2581308110431866</v>
      </c>
      <c r="AS237">
        <f t="shared" ca="1" si="1297"/>
        <v>0.68936597200076133</v>
      </c>
      <c r="AT237">
        <f t="shared" ca="1" si="1298"/>
        <v>0.68936597200076133</v>
      </c>
      <c r="AU237">
        <f t="shared" ca="1" si="1299"/>
        <v>0.36331688581287863</v>
      </c>
      <c r="AV237">
        <f t="shared" ca="1" si="1300"/>
        <v>0.36331688581287863</v>
      </c>
      <c r="AW237">
        <f t="shared" ca="1" si="1301"/>
        <v>-0.11333333333333333</v>
      </c>
      <c r="AX237">
        <f t="shared" ca="1" si="1302"/>
        <v>11508.068337043173</v>
      </c>
      <c r="AY237">
        <f t="shared" ca="1" si="1303"/>
        <v>2.0049388777528603</v>
      </c>
      <c r="AZ237">
        <f t="shared" ca="1" si="1304"/>
        <v>5.3257187616950503</v>
      </c>
      <c r="BA237">
        <f t="shared" ca="1" si="1305"/>
        <v>2.98757162325481</v>
      </c>
      <c r="BB237">
        <f t="shared" ca="1" si="1306"/>
        <v>93.540680290007572</v>
      </c>
      <c r="BC237">
        <f t="shared" ca="1" si="1307"/>
        <v>29.689381850270298</v>
      </c>
      <c r="BD237">
        <f t="shared" ca="1" si="1308"/>
        <v>1.9390736136819633</v>
      </c>
      <c r="BE237">
        <f t="shared" ca="1" si="1309"/>
        <v>0</v>
      </c>
      <c r="BF237">
        <f t="shared" ca="1" si="1310"/>
        <v>0</v>
      </c>
      <c r="BG237">
        <f t="shared" ca="1" si="1311"/>
        <v>0</v>
      </c>
      <c r="BH237">
        <f t="shared" ca="1" si="1312"/>
        <v>4.2355262349845999</v>
      </c>
      <c r="BI237">
        <f t="shared" ca="1" si="1313"/>
        <v>0</v>
      </c>
      <c r="BJ237">
        <f t="shared" ca="1" si="1314"/>
        <v>1.4634716825582732</v>
      </c>
      <c r="BK237">
        <f t="shared" ca="1" si="1315"/>
        <v>0</v>
      </c>
      <c r="BL237">
        <f t="shared" ca="1" si="1316"/>
        <v>0</v>
      </c>
      <c r="BM237">
        <f t="shared" ca="1" si="1317"/>
        <v>24.169674830653097</v>
      </c>
      <c r="BN237">
        <f t="shared" ca="1" si="1318"/>
        <v>7.7372467995734935</v>
      </c>
      <c r="BO237">
        <f t="shared" ca="1" si="1319"/>
        <v>7.9307785063455434</v>
      </c>
      <c r="BP237">
        <f t="shared" ca="1" si="1320"/>
        <v>15.635250058784001</v>
      </c>
      <c r="BQ237">
        <f t="shared" ca="1" si="1321"/>
        <v>46.354448217174969</v>
      </c>
      <c r="BR237">
        <f t="shared" ca="1" si="1322"/>
        <v>0</v>
      </c>
      <c r="BS237">
        <f t="shared" ca="1" si="1323"/>
        <v>0</v>
      </c>
      <c r="BT237">
        <f t="shared" ca="1" si="1324"/>
        <v>0</v>
      </c>
      <c r="BU237">
        <f t="shared" ca="1" si="1325"/>
        <v>0</v>
      </c>
      <c r="BV237">
        <f t="shared" ca="1" si="1326"/>
        <v>6.4142364956582263</v>
      </c>
      <c r="BW237">
        <f t="shared" ca="1" si="1327"/>
        <v>4.3312397895439601</v>
      </c>
      <c r="BX237">
        <f t="shared" ca="1" si="1328"/>
        <v>35.700479074474266</v>
      </c>
      <c r="BY237">
        <f t="shared" ca="1" si="1329"/>
        <v>0</v>
      </c>
      <c r="BZ237">
        <f t="shared" ca="1" si="1330"/>
        <v>0</v>
      </c>
      <c r="CA237">
        <f t="shared" ca="1" si="1331"/>
        <v>29.689381850270298</v>
      </c>
      <c r="CB237">
        <f t="shared" ca="1" si="1332"/>
        <v>1.4634716825582732</v>
      </c>
      <c r="CC237">
        <f t="shared" ca="1" si="1333"/>
        <v>0</v>
      </c>
      <c r="CD237">
        <f t="shared" ca="1" si="1334"/>
        <v>0</v>
      </c>
      <c r="CE237">
        <f t="shared" ca="1" si="1335"/>
        <v>4.3312397895439601</v>
      </c>
      <c r="CF237">
        <f t="shared" ca="1" si="1336"/>
        <v>6.4142364956582263</v>
      </c>
      <c r="CG237">
        <f t="shared" ca="1" si="1337"/>
        <v>1.9390736136819633</v>
      </c>
      <c r="CH237">
        <f t="shared" ca="1" si="1338"/>
        <v>16.529519941058698</v>
      </c>
      <c r="CI237">
        <f t="shared" ca="1" si="1339"/>
        <v>28.197953969095298</v>
      </c>
      <c r="CJ237">
        <f t="shared" ca="1" si="1340"/>
        <v>4.2355262349845999</v>
      </c>
      <c r="CK237">
        <f t="shared" ca="1" si="1341"/>
        <v>0</v>
      </c>
      <c r="CL237">
        <f t="shared" ca="1" si="1342"/>
        <v>0</v>
      </c>
      <c r="CM237">
        <f t="shared" ca="1" si="1343"/>
        <v>27.64</v>
      </c>
      <c r="CN237">
        <f t="shared" ca="1" si="1344"/>
        <v>52.158697084684832</v>
      </c>
      <c r="CO237">
        <f t="shared" ca="1" si="1345"/>
        <v>1.4634716825582732</v>
      </c>
      <c r="CP237">
        <f t="shared" ca="1" si="1346"/>
        <v>0</v>
      </c>
      <c r="CQ237">
        <f t="shared" ca="1" si="1347"/>
        <v>23.976640125261998</v>
      </c>
      <c r="CR237">
        <f t="shared" ca="1" si="1348"/>
        <v>0</v>
      </c>
      <c r="CS237">
        <f t="shared" ca="1" si="1349"/>
        <v>0</v>
      </c>
      <c r="CT237">
        <f t="shared" ca="1" si="1350"/>
        <v>0</v>
      </c>
      <c r="CU237">
        <f t="shared" ca="1" si="1351"/>
        <v>0</v>
      </c>
      <c r="CV237">
        <f t="shared" ca="1" si="1352"/>
        <v>0</v>
      </c>
      <c r="CW237">
        <f t="shared" ca="1" si="1353"/>
        <v>0</v>
      </c>
      <c r="CX237">
        <f t="shared" ca="1" si="1354"/>
        <v>15.201594684346299</v>
      </c>
      <c r="CY237">
        <f t="shared" ca="1" si="1355"/>
        <v>85.332927847064695</v>
      </c>
      <c r="CZ237">
        <f t="shared" ca="1" si="1356"/>
        <v>0</v>
      </c>
      <c r="DA237">
        <f t="shared" ca="1" si="1357"/>
        <v>0</v>
      </c>
      <c r="DB237">
        <f t="shared" ca="1" si="1358"/>
        <v>0</v>
      </c>
      <c r="DC237">
        <f t="shared" ca="1" si="1359"/>
        <v>-3.6299409486016567</v>
      </c>
      <c r="DD237">
        <f t="shared" ca="1" si="1360"/>
        <v>-0.48068153187200663</v>
      </c>
      <c r="DE237">
        <f t="shared" ca="1" si="1361"/>
        <v>-4.3681213781808967</v>
      </c>
      <c r="DF237">
        <f t="shared" ca="1" si="1362"/>
        <v>-2.2184413580246867</v>
      </c>
      <c r="DG237">
        <f t="shared" ca="1" si="1363"/>
        <v>-3.3857426303854865</v>
      </c>
      <c r="DH237">
        <f t="shared" ca="1" si="1364"/>
        <v>0</v>
      </c>
      <c r="DI237">
        <f t="shared" ca="1" si="1365"/>
        <v>0.214285714285714</v>
      </c>
      <c r="DJ237">
        <f t="shared" ca="1" si="1366"/>
        <v>10</v>
      </c>
      <c r="DK237">
        <f t="shared" ca="1" si="1367"/>
        <v>3</v>
      </c>
      <c r="DL237">
        <f t="shared" ca="1" si="1368"/>
        <v>1</v>
      </c>
      <c r="DM237">
        <f t="shared" ca="1" si="1369"/>
        <v>0</v>
      </c>
      <c r="DN237">
        <f t="shared" ca="1" si="1370"/>
        <v>0</v>
      </c>
      <c r="DO237">
        <f t="shared" ca="1" si="1371"/>
        <v>0</v>
      </c>
      <c r="DP237">
        <f t="shared" ca="1" si="1372"/>
        <v>1</v>
      </c>
      <c r="DQ237">
        <f t="shared" ca="1" si="1373"/>
        <v>0</v>
      </c>
      <c r="DR237">
        <f t="shared" ca="1" si="1374"/>
        <v>1</v>
      </c>
      <c r="DS237">
        <f t="shared" ca="1" si="1375"/>
        <v>0</v>
      </c>
      <c r="DT237">
        <f t="shared" ca="1" si="1376"/>
        <v>1</v>
      </c>
      <c r="DU237">
        <f t="shared" ca="1" si="1377"/>
        <v>2.3333333333333335</v>
      </c>
      <c r="DV237">
        <f t="shared" ca="1" si="1378"/>
        <v>2.6666666666666665</v>
      </c>
      <c r="DW237">
        <f t="shared" ca="1" si="1379"/>
        <v>0</v>
      </c>
      <c r="DX237">
        <f t="shared" ca="1" si="1380"/>
        <v>0</v>
      </c>
      <c r="DY237">
        <f t="shared" ca="1" si="1381"/>
        <v>0</v>
      </c>
      <c r="DZ237">
        <f t="shared" ca="1" si="1382"/>
        <v>1</v>
      </c>
      <c r="EA237">
        <f t="shared" ca="1" si="1383"/>
        <v>-2.4927999999999901</v>
      </c>
      <c r="EB237">
        <f t="shared" ca="1" si="1384"/>
        <v>36.264766666666667</v>
      </c>
      <c r="EC237">
        <f t="shared" ca="1" si="1385"/>
        <v>0</v>
      </c>
      <c r="ED237">
        <f t="shared" ca="1" si="1386"/>
        <v>0</v>
      </c>
      <c r="EE237">
        <f t="shared" ca="1" si="1387"/>
        <v>0</v>
      </c>
      <c r="EF237">
        <f t="shared" ca="1" si="1388"/>
        <v>0</v>
      </c>
      <c r="EG237">
        <f t="shared" ca="1" si="1389"/>
        <v>0</v>
      </c>
      <c r="EH237">
        <f t="shared" ca="1" si="1390"/>
        <v>0</v>
      </c>
      <c r="EI237">
        <f t="shared" ca="1" si="1391"/>
        <v>0</v>
      </c>
      <c r="EJ237">
        <f t="shared" ca="1" si="1392"/>
        <v>0</v>
      </c>
      <c r="EK237">
        <f t="shared" ca="1" si="1393"/>
        <v>0</v>
      </c>
      <c r="EL237">
        <f t="shared" ca="1" si="1394"/>
        <v>0</v>
      </c>
      <c r="EM237">
        <f t="shared" ca="1" si="1395"/>
        <v>0</v>
      </c>
      <c r="EN237">
        <f t="shared" ca="1" si="1396"/>
        <v>0</v>
      </c>
      <c r="EO237">
        <f t="shared" ca="1" si="1397"/>
        <v>0</v>
      </c>
      <c r="EP237">
        <f t="shared" ca="1" si="1398"/>
        <v>0</v>
      </c>
      <c r="EQ237">
        <f t="shared" ca="1" si="1399"/>
        <v>0</v>
      </c>
      <c r="ER237">
        <f t="shared" ca="1" si="1400"/>
        <v>0</v>
      </c>
      <c r="ES237">
        <f t="shared" ca="1" si="1401"/>
        <v>0</v>
      </c>
      <c r="ET237">
        <f t="shared" ca="1" si="1402"/>
        <v>0</v>
      </c>
      <c r="EU237">
        <f t="shared" ca="1" si="1403"/>
        <v>0</v>
      </c>
      <c r="EV237">
        <f t="shared" ca="1" si="1404"/>
        <v>0</v>
      </c>
      <c r="EW237">
        <f t="shared" ca="1" si="1405"/>
        <v>0</v>
      </c>
      <c r="EX237">
        <f t="shared" ca="1" si="1406"/>
        <v>0</v>
      </c>
      <c r="EY237">
        <f t="shared" ca="1" si="1407"/>
        <v>0</v>
      </c>
      <c r="EZ237">
        <f t="shared" ca="1" si="1408"/>
        <v>0</v>
      </c>
      <c r="FA237">
        <f t="shared" ca="1" si="1409"/>
        <v>0</v>
      </c>
      <c r="FB237">
        <f t="shared" ca="1" si="1410"/>
        <v>0</v>
      </c>
      <c r="FC237">
        <f t="shared" ca="1" si="1411"/>
        <v>0</v>
      </c>
      <c r="FD237">
        <f t="shared" ca="1" si="1412"/>
        <v>0</v>
      </c>
      <c r="FE237">
        <f t="shared" ca="1" si="1413"/>
        <v>0</v>
      </c>
      <c r="FF237">
        <f t="shared" ca="1" si="1414"/>
        <v>0</v>
      </c>
      <c r="FG237">
        <f t="shared" ca="1" si="1415"/>
        <v>0</v>
      </c>
      <c r="FH237">
        <f t="shared" ca="1" si="1416"/>
        <v>0</v>
      </c>
      <c r="FI237">
        <f t="shared" ca="1" si="1417"/>
        <v>0</v>
      </c>
      <c r="FJ237">
        <f t="shared" ca="1" si="1418"/>
        <v>0</v>
      </c>
      <c r="FK237">
        <f t="shared" ca="1" si="1419"/>
        <v>1</v>
      </c>
      <c r="FL237">
        <f t="shared" ca="1" si="1420"/>
        <v>0</v>
      </c>
      <c r="FM237">
        <f t="shared" ca="1" si="1421"/>
        <v>0</v>
      </c>
      <c r="FN237">
        <f t="shared" ca="1" si="1422"/>
        <v>0</v>
      </c>
      <c r="FO237">
        <f t="shared" ca="1" si="1423"/>
        <v>0</v>
      </c>
      <c r="FP237">
        <f t="shared" ca="1" si="1424"/>
        <v>0</v>
      </c>
      <c r="FQ237">
        <f t="shared" ca="1" si="1425"/>
        <v>0</v>
      </c>
      <c r="FR237">
        <f t="shared" ca="1" si="1426"/>
        <v>0</v>
      </c>
      <c r="FS237">
        <f t="shared" ca="1" si="1427"/>
        <v>0</v>
      </c>
      <c r="FT237">
        <f t="shared" ca="1" si="1428"/>
        <v>0</v>
      </c>
      <c r="FU237">
        <f t="shared" ca="1" si="1429"/>
        <v>1.3333333333333333</v>
      </c>
      <c r="FV237">
        <f t="shared" ca="1" si="1430"/>
        <v>0</v>
      </c>
      <c r="FW237">
        <f t="shared" ca="1" si="1431"/>
        <v>0</v>
      </c>
      <c r="FX237">
        <f t="shared" ca="1" si="1432"/>
        <v>0</v>
      </c>
      <c r="FY237">
        <f t="shared" ca="1" si="1433"/>
        <v>0</v>
      </c>
      <c r="FZ237">
        <f t="shared" ca="1" si="1434"/>
        <v>0</v>
      </c>
      <c r="GA237">
        <f t="shared" ca="1" si="1435"/>
        <v>0</v>
      </c>
      <c r="GB237">
        <f t="shared" ca="1" si="1436"/>
        <v>0</v>
      </c>
      <c r="GC237">
        <f t="shared" ca="1" si="1437"/>
        <v>0</v>
      </c>
      <c r="GD237">
        <f t="shared" ca="1" si="1438"/>
        <v>0</v>
      </c>
      <c r="GE237">
        <f t="shared" ca="1" si="1439"/>
        <v>0</v>
      </c>
      <c r="GF237">
        <f t="shared" ca="1" si="1440"/>
        <v>0</v>
      </c>
      <c r="GG237">
        <f t="shared" ca="1" si="1441"/>
        <v>0</v>
      </c>
      <c r="GH237">
        <f t="shared" ca="1" si="1442"/>
        <v>0</v>
      </c>
      <c r="GI237">
        <f t="shared" ca="1" si="1443"/>
        <v>0</v>
      </c>
      <c r="GJ237">
        <f t="shared" ca="1" si="1444"/>
        <v>0</v>
      </c>
      <c r="GK237">
        <f t="shared" ca="1" si="1445"/>
        <v>0</v>
      </c>
      <c r="GL237">
        <f t="shared" ca="1" si="1446"/>
        <v>0</v>
      </c>
      <c r="GM237">
        <f t="shared" ca="1" si="1447"/>
        <v>0</v>
      </c>
      <c r="GN237">
        <f t="shared" ca="1" si="1448"/>
        <v>0</v>
      </c>
      <c r="GO237">
        <f t="shared" ca="1" si="1449"/>
        <v>0</v>
      </c>
      <c r="GP237">
        <f t="shared" ca="1" si="1450"/>
        <v>0</v>
      </c>
      <c r="GQ237">
        <f t="shared" ca="1" si="1451"/>
        <v>0</v>
      </c>
      <c r="GR237">
        <f t="shared" ca="1" si="1452"/>
        <v>0</v>
      </c>
      <c r="GS237">
        <f t="shared" ca="1" si="1453"/>
        <v>0</v>
      </c>
      <c r="GT237">
        <f t="shared" ca="1" si="1454"/>
        <v>0</v>
      </c>
      <c r="GU237">
        <f t="shared" ca="1" si="1455"/>
        <v>0</v>
      </c>
      <c r="GV237">
        <f t="shared" ca="1" si="1456"/>
        <v>0</v>
      </c>
      <c r="GW237">
        <f t="shared" ca="1" si="1457"/>
        <v>0</v>
      </c>
      <c r="GX237">
        <f t="shared" ca="1" si="1458"/>
        <v>0</v>
      </c>
      <c r="GY237">
        <f t="shared" ca="1" si="1459"/>
        <v>1</v>
      </c>
      <c r="GZ237">
        <f t="shared" ca="1" si="1460"/>
        <v>0</v>
      </c>
      <c r="HA237">
        <f t="shared" ca="1" si="1461"/>
        <v>0</v>
      </c>
      <c r="HB237">
        <f t="shared" ca="1" si="1462"/>
        <v>0</v>
      </c>
      <c r="HC237">
        <f t="shared" ca="1" si="1463"/>
        <v>0</v>
      </c>
      <c r="HD237">
        <f t="shared" ca="1" si="1464"/>
        <v>0</v>
      </c>
      <c r="HE237">
        <f t="shared" ca="1" si="1465"/>
        <v>0</v>
      </c>
      <c r="HF237">
        <f t="shared" ca="1" si="1466"/>
        <v>0</v>
      </c>
      <c r="HG237">
        <f t="shared" ca="1" si="1467"/>
        <v>0</v>
      </c>
      <c r="HH237">
        <f t="shared" ca="1" si="1468"/>
        <v>0</v>
      </c>
      <c r="HI237">
        <f t="shared" ca="1" si="1469"/>
        <v>0</v>
      </c>
    </row>
    <row r="238" spans="2:217" x14ac:dyDescent="0.2">
      <c r="B238" s="2">
        <v>45809</v>
      </c>
      <c r="C238">
        <v>2</v>
      </c>
      <c r="D238">
        <v>1</v>
      </c>
      <c r="E238">
        <v>10</v>
      </c>
      <c r="F238">
        <v>23</v>
      </c>
      <c r="G238" s="5">
        <v>56</v>
      </c>
      <c r="H238">
        <f t="shared" ca="1" si="1260"/>
        <v>8</v>
      </c>
      <c r="I238">
        <f t="shared" ca="1" si="1261"/>
        <v>12</v>
      </c>
      <c r="J238">
        <f t="shared" ca="1" si="1262"/>
        <v>7.70034722222222</v>
      </c>
      <c r="K238">
        <f t="shared" ca="1" si="1263"/>
        <v>-3.40266971371882</v>
      </c>
      <c r="L238">
        <f t="shared" ca="1" si="1264"/>
        <v>7.70034722222222</v>
      </c>
      <c r="M238">
        <f t="shared" ca="1" si="1265"/>
        <v>0</v>
      </c>
      <c r="N238">
        <f t="shared" ca="1" si="1266"/>
        <v>0.56899738975353564</v>
      </c>
      <c r="O238">
        <f t="shared" ca="1" si="1267"/>
        <v>254.42799999999966</v>
      </c>
      <c r="P238">
        <f t="shared" ca="1" si="1268"/>
        <v>242.33199999999934</v>
      </c>
      <c r="Q238">
        <f t="shared" ca="1" si="1269"/>
        <v>254.33308559066666</v>
      </c>
      <c r="R238">
        <f t="shared" ca="1" si="1270"/>
        <v>58</v>
      </c>
      <c r="S238">
        <f t="shared" ca="1" si="1271"/>
        <v>0</v>
      </c>
      <c r="T238">
        <f t="shared" ca="1" si="1272"/>
        <v>0.34410886983477701</v>
      </c>
      <c r="U238">
        <f t="shared" ca="1" si="1273"/>
        <v>-1</v>
      </c>
      <c r="V238">
        <f t="shared" ca="1" si="1274"/>
        <v>1</v>
      </c>
      <c r="W238">
        <f t="shared" ca="1" si="1275"/>
        <v>0.34410886983477701</v>
      </c>
      <c r="X238">
        <f t="shared" ca="1" si="1276"/>
        <v>1.5757575757575732</v>
      </c>
      <c r="Y238">
        <f t="shared" ca="1" si="1277"/>
        <v>2.2848484848484834</v>
      </c>
      <c r="Z238">
        <f t="shared" ca="1" si="1278"/>
        <v>2.8666666666666667</v>
      </c>
      <c r="AA238">
        <f t="shared" ca="1" si="1279"/>
        <v>-1.62879763695718E-16</v>
      </c>
      <c r="AB238">
        <f t="shared" ca="1" si="1280"/>
        <v>-0.22426050662703634</v>
      </c>
      <c r="AC238">
        <f t="shared" ca="1" si="1281"/>
        <v>-9.6014474754739319E-3</v>
      </c>
      <c r="AD238">
        <f t="shared" ca="1" si="1282"/>
        <v>-2.5158498072880868</v>
      </c>
      <c r="AE238">
        <f t="shared" ca="1" si="1283"/>
        <v>-1.936636123241518E-16</v>
      </c>
      <c r="AF238">
        <f t="shared" ca="1" si="1284"/>
        <v>-3.3159474935686535</v>
      </c>
      <c r="AG238">
        <f t="shared" ca="1" si="1285"/>
        <v>1.0271433777665506E-16</v>
      </c>
      <c r="AH238">
        <f t="shared" ca="1" si="1286"/>
        <v>-1.89246634017547</v>
      </c>
      <c r="AI238">
        <f t="shared" ca="1" si="1287"/>
        <v>4.5533304529685568E-6</v>
      </c>
      <c r="AJ238">
        <f t="shared" ca="1" si="1288"/>
        <v>555.37283209994223</v>
      </c>
      <c r="AK238">
        <f t="shared" ca="1" si="1289"/>
        <v>17.199803875533235</v>
      </c>
      <c r="AL238">
        <f t="shared" ca="1" si="1290"/>
        <v>16.961260831997066</v>
      </c>
      <c r="AM238">
        <f t="shared" ca="1" si="1291"/>
        <v>7.118759123173457</v>
      </c>
      <c r="AN238">
        <f t="shared" ca="1" si="1292"/>
        <v>9.3202436178321104</v>
      </c>
      <c r="AO238">
        <f t="shared" ca="1" si="1293"/>
        <v>8.1179970144044695</v>
      </c>
      <c r="AP238">
        <f t="shared" ca="1" si="1294"/>
        <v>2.2763562279045932</v>
      </c>
      <c r="AQ238">
        <f t="shared" ca="1" si="1295"/>
        <v>1.29719880482428</v>
      </c>
      <c r="AR238">
        <f t="shared" ca="1" si="1296"/>
        <v>1.29719880482428</v>
      </c>
      <c r="AS238">
        <f t="shared" ca="1" si="1297"/>
        <v>0.72591031432730302</v>
      </c>
      <c r="AT238">
        <f t="shared" ca="1" si="1298"/>
        <v>0.72591031432730302</v>
      </c>
      <c r="AU238">
        <f t="shared" ca="1" si="1299"/>
        <v>0.38158905697614937</v>
      </c>
      <c r="AV238">
        <f t="shared" ca="1" si="1300"/>
        <v>0.38158905697614937</v>
      </c>
      <c r="AW238">
        <f t="shared" ca="1" si="1301"/>
        <v>-0.15666666666666665</v>
      </c>
      <c r="AX238">
        <f t="shared" ca="1" si="1302"/>
        <v>17056.600245655532</v>
      </c>
      <c r="AY238">
        <f t="shared" ca="1" si="1303"/>
        <v>1.9137274749865967</v>
      </c>
      <c r="AZ238">
        <f t="shared" ca="1" si="1304"/>
        <v>5.5750473913018572</v>
      </c>
      <c r="BA238">
        <f t="shared" ca="1" si="1305"/>
        <v>3.1390003183089301</v>
      </c>
      <c r="BB238">
        <f t="shared" ca="1" si="1306"/>
        <v>97.383301437167674</v>
      </c>
      <c r="BC238">
        <f t="shared" ca="1" si="1307"/>
        <v>31.268336168203671</v>
      </c>
      <c r="BD238">
        <f t="shared" ca="1" si="1308"/>
        <v>1.9165039444279666</v>
      </c>
      <c r="BE238">
        <f t="shared" ca="1" si="1309"/>
        <v>0</v>
      </c>
      <c r="BF238">
        <f t="shared" ca="1" si="1310"/>
        <v>0</v>
      </c>
      <c r="BG238">
        <f t="shared" ca="1" si="1311"/>
        <v>0</v>
      </c>
      <c r="BH238">
        <f t="shared" ca="1" si="1312"/>
        <v>4.2355262349845999</v>
      </c>
      <c r="BI238">
        <f t="shared" ca="1" si="1313"/>
        <v>0</v>
      </c>
      <c r="BJ238">
        <f t="shared" ca="1" si="1314"/>
        <v>0</v>
      </c>
      <c r="BK238">
        <f t="shared" ca="1" si="1315"/>
        <v>0</v>
      </c>
      <c r="BL238">
        <f t="shared" ca="1" si="1316"/>
        <v>0</v>
      </c>
      <c r="BM238">
        <f t="shared" ca="1" si="1317"/>
        <v>20.141395692210931</v>
      </c>
      <c r="BN238">
        <f t="shared" ca="1" si="1318"/>
        <v>11.765525938015694</v>
      </c>
      <c r="BO238">
        <f t="shared" ca="1" si="1319"/>
        <v>7.9307785063455434</v>
      </c>
      <c r="BP238">
        <f t="shared" ca="1" si="1320"/>
        <v>19.3519927679151</v>
      </c>
      <c r="BQ238">
        <f t="shared" ca="1" si="1321"/>
        <v>47.840689408720266</v>
      </c>
      <c r="BR238">
        <f t="shared" ca="1" si="1322"/>
        <v>0</v>
      </c>
      <c r="BS238">
        <f t="shared" ca="1" si="1323"/>
        <v>0</v>
      </c>
      <c r="BT238">
        <f t="shared" ca="1" si="1324"/>
        <v>0</v>
      </c>
      <c r="BU238">
        <f t="shared" ca="1" si="1325"/>
        <v>0</v>
      </c>
      <c r="BV238">
        <f t="shared" ca="1" si="1326"/>
        <v>6.4142364956582263</v>
      </c>
      <c r="BW238">
        <f t="shared" ca="1" si="1327"/>
        <v>6.6772239425048197</v>
      </c>
      <c r="BX238">
        <f t="shared" ca="1" si="1328"/>
        <v>33.761405460792297</v>
      </c>
      <c r="BY238">
        <f t="shared" ca="1" si="1329"/>
        <v>0</v>
      </c>
      <c r="BZ238">
        <f t="shared" ca="1" si="1330"/>
        <v>1.9165039444279666</v>
      </c>
      <c r="CA238">
        <f t="shared" ca="1" si="1331"/>
        <v>31.268336168203671</v>
      </c>
      <c r="CB238">
        <f t="shared" ca="1" si="1332"/>
        <v>0</v>
      </c>
      <c r="CC238">
        <f t="shared" ca="1" si="1333"/>
        <v>1.9165039444279666</v>
      </c>
      <c r="CD238">
        <f t="shared" ca="1" si="1334"/>
        <v>0</v>
      </c>
      <c r="CE238">
        <f t="shared" ca="1" si="1335"/>
        <v>6.6772239425048197</v>
      </c>
      <c r="CF238">
        <f t="shared" ca="1" si="1336"/>
        <v>6.4142364956582263</v>
      </c>
      <c r="CG238">
        <f t="shared" ca="1" si="1337"/>
        <v>0</v>
      </c>
      <c r="CH238">
        <f t="shared" ca="1" si="1338"/>
        <v>17.9002784972289</v>
      </c>
      <c r="CI238">
        <f t="shared" ca="1" si="1339"/>
        <v>28.197953969095298</v>
      </c>
      <c r="CJ238">
        <f t="shared" ca="1" si="1340"/>
        <v>4.2355262349845999</v>
      </c>
      <c r="CK238">
        <f t="shared" ca="1" si="1341"/>
        <v>0</v>
      </c>
      <c r="CL238">
        <f t="shared" ca="1" si="1342"/>
        <v>0</v>
      </c>
      <c r="CM238">
        <f t="shared" ca="1" si="1343"/>
        <v>30.716666666666669</v>
      </c>
      <c r="CN238">
        <f t="shared" ca="1" si="1344"/>
        <v>54.482111568391701</v>
      </c>
      <c r="CO238">
        <f t="shared" ca="1" si="1345"/>
        <v>0</v>
      </c>
      <c r="CP238">
        <f t="shared" ca="1" si="1346"/>
        <v>0</v>
      </c>
      <c r="CQ238">
        <f t="shared" ca="1" si="1347"/>
        <v>23.976640125261998</v>
      </c>
      <c r="CR238">
        <f t="shared" ca="1" si="1348"/>
        <v>0</v>
      </c>
      <c r="CS238">
        <f t="shared" ca="1" si="1349"/>
        <v>0</v>
      </c>
      <c r="CT238">
        <f t="shared" ca="1" si="1350"/>
        <v>0</v>
      </c>
      <c r="CU238">
        <f t="shared" ca="1" si="1351"/>
        <v>0</v>
      </c>
      <c r="CV238">
        <f t="shared" ca="1" si="1352"/>
        <v>0</v>
      </c>
      <c r="CW238">
        <f t="shared" ca="1" si="1353"/>
        <v>1.5789543179333467</v>
      </c>
      <c r="CX238">
        <f t="shared" ca="1" si="1354"/>
        <v>16.572353240516499</v>
      </c>
      <c r="CY238">
        <f t="shared" ca="1" si="1355"/>
        <v>90.014634865520236</v>
      </c>
      <c r="CZ238">
        <f t="shared" ca="1" si="1356"/>
        <v>0</v>
      </c>
      <c r="DA238">
        <f t="shared" ca="1" si="1357"/>
        <v>0</v>
      </c>
      <c r="DB238">
        <f t="shared" ca="1" si="1358"/>
        <v>0</v>
      </c>
      <c r="DC238">
        <f t="shared" ca="1" si="1359"/>
        <v>-3.6454056831065702</v>
      </c>
      <c r="DD238">
        <f t="shared" ca="1" si="1360"/>
        <v>-0.298582766439909</v>
      </c>
      <c r="DE238">
        <f t="shared" ca="1" si="1361"/>
        <v>-4.2706676744771936</v>
      </c>
      <c r="DF238">
        <f t="shared" ca="1" si="1362"/>
        <v>-2.2184413580246867</v>
      </c>
      <c r="DG238">
        <f t="shared" ca="1" si="1363"/>
        <v>-3.40266971371882</v>
      </c>
      <c r="DH238">
        <f t="shared" ca="1" si="1364"/>
        <v>-1.0122010030864168</v>
      </c>
      <c r="DI238">
        <f t="shared" ca="1" si="1365"/>
        <v>0.25</v>
      </c>
      <c r="DJ238">
        <f t="shared" ca="1" si="1366"/>
        <v>10.333333333333334</v>
      </c>
      <c r="DK238">
        <f t="shared" ca="1" si="1367"/>
        <v>3</v>
      </c>
      <c r="DL238">
        <f t="shared" ca="1" si="1368"/>
        <v>1.3333333333333333</v>
      </c>
      <c r="DM238">
        <f t="shared" ca="1" si="1369"/>
        <v>0</v>
      </c>
      <c r="DN238">
        <f t="shared" ca="1" si="1370"/>
        <v>0</v>
      </c>
      <c r="DO238">
        <f t="shared" ca="1" si="1371"/>
        <v>0</v>
      </c>
      <c r="DP238">
        <f t="shared" ca="1" si="1372"/>
        <v>1</v>
      </c>
      <c r="DQ238">
        <f t="shared" ca="1" si="1373"/>
        <v>0</v>
      </c>
      <c r="DR238">
        <f t="shared" ca="1" si="1374"/>
        <v>1</v>
      </c>
      <c r="DS238">
        <f t="shared" ca="1" si="1375"/>
        <v>0.33333333333333331</v>
      </c>
      <c r="DT238">
        <f t="shared" ca="1" si="1376"/>
        <v>1</v>
      </c>
      <c r="DU238">
        <f t="shared" ca="1" si="1377"/>
        <v>2.3333333333333335</v>
      </c>
      <c r="DV238">
        <f t="shared" ca="1" si="1378"/>
        <v>3.3333333333333335</v>
      </c>
      <c r="DW238">
        <f t="shared" ca="1" si="1379"/>
        <v>0</v>
      </c>
      <c r="DX238">
        <f t="shared" ca="1" si="1380"/>
        <v>0</v>
      </c>
      <c r="DY238">
        <f t="shared" ca="1" si="1381"/>
        <v>0</v>
      </c>
      <c r="DZ238">
        <f t="shared" ca="1" si="1382"/>
        <v>1</v>
      </c>
      <c r="EA238">
        <f t="shared" ca="1" si="1383"/>
        <v>-2.53629999999999</v>
      </c>
      <c r="EB238">
        <f t="shared" ca="1" si="1384"/>
        <v>38.462766666666667</v>
      </c>
      <c r="EC238">
        <f t="shared" ca="1" si="1385"/>
        <v>0</v>
      </c>
      <c r="ED238">
        <f t="shared" ca="1" si="1386"/>
        <v>0</v>
      </c>
      <c r="EE238">
        <f t="shared" ca="1" si="1387"/>
        <v>0</v>
      </c>
      <c r="EF238">
        <f t="shared" ca="1" si="1388"/>
        <v>0</v>
      </c>
      <c r="EG238">
        <f t="shared" ca="1" si="1389"/>
        <v>0</v>
      </c>
      <c r="EH238">
        <f t="shared" ca="1" si="1390"/>
        <v>0</v>
      </c>
      <c r="EI238">
        <f t="shared" ca="1" si="1391"/>
        <v>0</v>
      </c>
      <c r="EJ238">
        <f t="shared" ca="1" si="1392"/>
        <v>0</v>
      </c>
      <c r="EK238">
        <f t="shared" ca="1" si="1393"/>
        <v>0</v>
      </c>
      <c r="EL238">
        <f t="shared" ca="1" si="1394"/>
        <v>0</v>
      </c>
      <c r="EM238">
        <f t="shared" ca="1" si="1395"/>
        <v>0</v>
      </c>
      <c r="EN238">
        <f t="shared" ca="1" si="1396"/>
        <v>0</v>
      </c>
      <c r="EO238">
        <f t="shared" ca="1" si="1397"/>
        <v>0</v>
      </c>
      <c r="EP238">
        <f t="shared" ca="1" si="1398"/>
        <v>0</v>
      </c>
      <c r="EQ238">
        <f t="shared" ca="1" si="1399"/>
        <v>0</v>
      </c>
      <c r="ER238">
        <f t="shared" ca="1" si="1400"/>
        <v>0</v>
      </c>
      <c r="ES238">
        <f t="shared" ca="1" si="1401"/>
        <v>0</v>
      </c>
      <c r="ET238">
        <f t="shared" ca="1" si="1402"/>
        <v>0</v>
      </c>
      <c r="EU238">
        <f t="shared" ca="1" si="1403"/>
        <v>0</v>
      </c>
      <c r="EV238">
        <f t="shared" ca="1" si="1404"/>
        <v>0</v>
      </c>
      <c r="EW238">
        <f t="shared" ca="1" si="1405"/>
        <v>0</v>
      </c>
      <c r="EX238">
        <f t="shared" ca="1" si="1406"/>
        <v>0</v>
      </c>
      <c r="EY238">
        <f t="shared" ca="1" si="1407"/>
        <v>0</v>
      </c>
      <c r="EZ238">
        <f t="shared" ca="1" si="1408"/>
        <v>0</v>
      </c>
      <c r="FA238">
        <f t="shared" ca="1" si="1409"/>
        <v>0</v>
      </c>
      <c r="FB238">
        <f t="shared" ca="1" si="1410"/>
        <v>0</v>
      </c>
      <c r="FC238">
        <f t="shared" ca="1" si="1411"/>
        <v>0</v>
      </c>
      <c r="FD238">
        <f t="shared" ca="1" si="1412"/>
        <v>0</v>
      </c>
      <c r="FE238">
        <f t="shared" ca="1" si="1413"/>
        <v>0</v>
      </c>
      <c r="FF238">
        <f t="shared" ca="1" si="1414"/>
        <v>0</v>
      </c>
      <c r="FG238">
        <f t="shared" ca="1" si="1415"/>
        <v>0</v>
      </c>
      <c r="FH238">
        <f t="shared" ca="1" si="1416"/>
        <v>0</v>
      </c>
      <c r="FI238">
        <f t="shared" ca="1" si="1417"/>
        <v>0</v>
      </c>
      <c r="FJ238">
        <f t="shared" ca="1" si="1418"/>
        <v>0</v>
      </c>
      <c r="FK238">
        <f t="shared" ca="1" si="1419"/>
        <v>1</v>
      </c>
      <c r="FL238">
        <f t="shared" ca="1" si="1420"/>
        <v>0</v>
      </c>
      <c r="FM238">
        <f t="shared" ca="1" si="1421"/>
        <v>0</v>
      </c>
      <c r="FN238">
        <f t="shared" ca="1" si="1422"/>
        <v>0</v>
      </c>
      <c r="FO238">
        <f t="shared" ca="1" si="1423"/>
        <v>0</v>
      </c>
      <c r="FP238">
        <f t="shared" ca="1" si="1424"/>
        <v>0</v>
      </c>
      <c r="FQ238">
        <f t="shared" ca="1" si="1425"/>
        <v>0</v>
      </c>
      <c r="FR238">
        <f t="shared" ca="1" si="1426"/>
        <v>0.33333333333333331</v>
      </c>
      <c r="FS238">
        <f t="shared" ca="1" si="1427"/>
        <v>0</v>
      </c>
      <c r="FT238">
        <f t="shared" ca="1" si="1428"/>
        <v>0</v>
      </c>
      <c r="FU238">
        <f t="shared" ca="1" si="1429"/>
        <v>1</v>
      </c>
      <c r="FV238">
        <f t="shared" ca="1" si="1430"/>
        <v>0</v>
      </c>
      <c r="FW238">
        <f t="shared" ca="1" si="1431"/>
        <v>0</v>
      </c>
      <c r="FX238">
        <f t="shared" ca="1" si="1432"/>
        <v>0</v>
      </c>
      <c r="FY238">
        <f t="shared" ca="1" si="1433"/>
        <v>0</v>
      </c>
      <c r="FZ238">
        <f t="shared" ca="1" si="1434"/>
        <v>0</v>
      </c>
      <c r="GA238">
        <f t="shared" ca="1" si="1435"/>
        <v>0</v>
      </c>
      <c r="GB238">
        <f t="shared" ca="1" si="1436"/>
        <v>0</v>
      </c>
      <c r="GC238">
        <f t="shared" ca="1" si="1437"/>
        <v>0</v>
      </c>
      <c r="GD238">
        <f t="shared" ca="1" si="1438"/>
        <v>0</v>
      </c>
      <c r="GE238">
        <f t="shared" ca="1" si="1439"/>
        <v>0</v>
      </c>
      <c r="GF238">
        <f t="shared" ca="1" si="1440"/>
        <v>0.33333333333333331</v>
      </c>
      <c r="GG238">
        <f t="shared" ca="1" si="1441"/>
        <v>0</v>
      </c>
      <c r="GH238">
        <f t="shared" ca="1" si="1442"/>
        <v>0</v>
      </c>
      <c r="GI238">
        <f t="shared" ca="1" si="1443"/>
        <v>0</v>
      </c>
      <c r="GJ238">
        <f t="shared" ca="1" si="1444"/>
        <v>0</v>
      </c>
      <c r="GK238">
        <f t="shared" ca="1" si="1445"/>
        <v>0</v>
      </c>
      <c r="GL238">
        <f t="shared" ca="1" si="1446"/>
        <v>0</v>
      </c>
      <c r="GM238">
        <f t="shared" ca="1" si="1447"/>
        <v>0</v>
      </c>
      <c r="GN238">
        <f t="shared" ca="1" si="1448"/>
        <v>0</v>
      </c>
      <c r="GO238">
        <f t="shared" ca="1" si="1449"/>
        <v>0</v>
      </c>
      <c r="GP238">
        <f t="shared" ca="1" si="1450"/>
        <v>0</v>
      </c>
      <c r="GQ238">
        <f t="shared" ca="1" si="1451"/>
        <v>0</v>
      </c>
      <c r="GR238">
        <f t="shared" ca="1" si="1452"/>
        <v>0</v>
      </c>
      <c r="GS238">
        <f t="shared" ca="1" si="1453"/>
        <v>0</v>
      </c>
      <c r="GT238">
        <f t="shared" ca="1" si="1454"/>
        <v>0</v>
      </c>
      <c r="GU238">
        <f t="shared" ca="1" si="1455"/>
        <v>0</v>
      </c>
      <c r="GV238">
        <f t="shared" ca="1" si="1456"/>
        <v>0</v>
      </c>
      <c r="GW238">
        <f t="shared" ca="1" si="1457"/>
        <v>0</v>
      </c>
      <c r="GX238">
        <f t="shared" ca="1" si="1458"/>
        <v>0</v>
      </c>
      <c r="GY238">
        <f t="shared" ca="1" si="1459"/>
        <v>1</v>
      </c>
      <c r="GZ238">
        <f t="shared" ca="1" si="1460"/>
        <v>0</v>
      </c>
      <c r="HA238">
        <f t="shared" ca="1" si="1461"/>
        <v>0</v>
      </c>
      <c r="HB238">
        <f t="shared" ca="1" si="1462"/>
        <v>0</v>
      </c>
      <c r="HC238">
        <f t="shared" ca="1" si="1463"/>
        <v>0</v>
      </c>
      <c r="HD238">
        <f t="shared" ca="1" si="1464"/>
        <v>0</v>
      </c>
      <c r="HE238">
        <f t="shared" ca="1" si="1465"/>
        <v>0</v>
      </c>
      <c r="HF238">
        <f t="shared" ca="1" si="1466"/>
        <v>0</v>
      </c>
      <c r="HG238">
        <f t="shared" ca="1" si="1467"/>
        <v>0</v>
      </c>
      <c r="HH238">
        <f t="shared" ca="1" si="1468"/>
        <v>0</v>
      </c>
      <c r="HI238">
        <f t="shared" ca="1" si="1469"/>
        <v>0</v>
      </c>
    </row>
    <row r="239" spans="2:217" x14ac:dyDescent="0.2">
      <c r="B239" s="2">
        <v>45809</v>
      </c>
      <c r="C239">
        <v>2</v>
      </c>
      <c r="D239">
        <v>1</v>
      </c>
      <c r="E239">
        <v>10</v>
      </c>
      <c r="F239">
        <v>28</v>
      </c>
      <c r="G239" s="5">
        <v>114</v>
      </c>
      <c r="H239">
        <f t="shared" ca="1" si="1260"/>
        <v>8</v>
      </c>
      <c r="I239">
        <f t="shared" ca="1" si="1261"/>
        <v>12</v>
      </c>
      <c r="J239">
        <f t="shared" ca="1" si="1262"/>
        <v>7.7294170445956132</v>
      </c>
      <c r="K239">
        <f t="shared" ca="1" si="1263"/>
        <v>-3.5083114843159464</v>
      </c>
      <c r="L239">
        <f t="shared" ca="1" si="1264"/>
        <v>7.7294170445956132</v>
      </c>
      <c r="M239">
        <f t="shared" ca="1" si="1265"/>
        <v>0</v>
      </c>
      <c r="N239">
        <f t="shared" ca="1" si="1266"/>
        <v>0.55897304770793477</v>
      </c>
      <c r="O239">
        <f t="shared" ca="1" si="1267"/>
        <v>254.42799999999966</v>
      </c>
      <c r="P239">
        <f t="shared" ca="1" si="1268"/>
        <v>242.331999999999</v>
      </c>
      <c r="Q239">
        <f t="shared" ca="1" si="1269"/>
        <v>254.33308559066666</v>
      </c>
      <c r="R239">
        <f t="shared" ca="1" si="1270"/>
        <v>58</v>
      </c>
      <c r="S239">
        <f t="shared" ca="1" si="1271"/>
        <v>0</v>
      </c>
      <c r="T239">
        <f t="shared" ca="1" si="1272"/>
        <v>0.3440157019736203</v>
      </c>
      <c r="U239">
        <f t="shared" ca="1" si="1273"/>
        <v>-1</v>
      </c>
      <c r="V239">
        <f t="shared" ca="1" si="1274"/>
        <v>1</v>
      </c>
      <c r="W239">
        <f t="shared" ca="1" si="1275"/>
        <v>0.3440157019736203</v>
      </c>
      <c r="X239">
        <f t="shared" ca="1" si="1276"/>
        <v>1.5454545454545432</v>
      </c>
      <c r="Y239">
        <f t="shared" ca="1" si="1277"/>
        <v>2.2545454545454535</v>
      </c>
      <c r="Z239">
        <f t="shared" ca="1" si="1278"/>
        <v>2.8363636363636329</v>
      </c>
      <c r="AA239">
        <f t="shared" ca="1" si="1279"/>
        <v>-3.9099167913731031E-16</v>
      </c>
      <c r="AB239">
        <f t="shared" ca="1" si="1280"/>
        <v>-0.21475200191661334</v>
      </c>
      <c r="AC239">
        <f t="shared" ca="1" si="1281"/>
        <v>-9.60144747547397E-3</v>
      </c>
      <c r="AD239">
        <f t="shared" ca="1" si="1282"/>
        <v>-2.5420433159261799</v>
      </c>
      <c r="AE239">
        <f t="shared" ca="1" si="1283"/>
        <v>-1.7995467674580915E-16</v>
      </c>
      <c r="AF239">
        <f t="shared" ca="1" si="1284"/>
        <v>-3.3269480725250666</v>
      </c>
      <c r="AG239">
        <f t="shared" ca="1" si="1285"/>
        <v>1.8947834683258675E-16</v>
      </c>
      <c r="AH239">
        <f t="shared" ca="1" si="1286"/>
        <v>-1.8901497719901268</v>
      </c>
      <c r="AI239">
        <f t="shared" ca="1" si="1287"/>
        <v>4.5533304903684961E-6</v>
      </c>
      <c r="AJ239">
        <f t="shared" ca="1" si="1288"/>
        <v>557.20942376805135</v>
      </c>
      <c r="AK239">
        <f t="shared" ca="1" si="1289"/>
        <v>17.199803875533235</v>
      </c>
      <c r="AL239">
        <f t="shared" ca="1" si="1290"/>
        <v>16.961260831997066</v>
      </c>
      <c r="AM239">
        <f t="shared" ca="1" si="1291"/>
        <v>7.118759123173457</v>
      </c>
      <c r="AN239">
        <f t="shared" ca="1" si="1292"/>
        <v>9.354761414696533</v>
      </c>
      <c r="AO239">
        <f t="shared" ca="1" si="1293"/>
        <v>8.1027050628151134</v>
      </c>
      <c r="AP239">
        <f t="shared" ca="1" si="1294"/>
        <v>2.2916481794939498</v>
      </c>
      <c r="AQ239">
        <f t="shared" ca="1" si="1295"/>
        <v>1.30484478061896</v>
      </c>
      <c r="AR239">
        <f t="shared" ca="1" si="1296"/>
        <v>1.30484478061896</v>
      </c>
      <c r="AS239">
        <f t="shared" ca="1" si="1297"/>
        <v>0.71492239030948268</v>
      </c>
      <c r="AT239">
        <f t="shared" ca="1" si="1298"/>
        <v>0.71492239030948268</v>
      </c>
      <c r="AU239">
        <f t="shared" ca="1" si="1299"/>
        <v>0.38541204487348835</v>
      </c>
      <c r="AV239">
        <f t="shared" ca="1" si="1300"/>
        <v>0.38541204487348835</v>
      </c>
      <c r="AW239">
        <f t="shared" ca="1" si="1301"/>
        <v>-0.15666666666666665</v>
      </c>
      <c r="AX239">
        <f t="shared" ca="1" si="1302"/>
        <v>18476.170275338369</v>
      </c>
      <c r="AY239">
        <f t="shared" ca="1" si="1303"/>
        <v>1.9137274749865967</v>
      </c>
      <c r="AZ239">
        <f t="shared" ca="1" si="1304"/>
        <v>5.5750473913018572</v>
      </c>
      <c r="BA239">
        <f t="shared" ca="1" si="1305"/>
        <v>3.306407287526147</v>
      </c>
      <c r="BB239">
        <f t="shared" ca="1" si="1306"/>
        <v>97.305754364106335</v>
      </c>
      <c r="BC239">
        <f t="shared" ca="1" si="1307"/>
        <v>31.392317913972704</v>
      </c>
      <c r="BD239">
        <f t="shared" ca="1" si="1308"/>
        <v>1.9165039444279666</v>
      </c>
      <c r="BE239">
        <f t="shared" ca="1" si="1309"/>
        <v>0</v>
      </c>
      <c r="BF239">
        <f t="shared" ca="1" si="1310"/>
        <v>0</v>
      </c>
      <c r="BG239">
        <f t="shared" ca="1" si="1311"/>
        <v>0.47706655241087664</v>
      </c>
      <c r="BH239">
        <f t="shared" ca="1" si="1312"/>
        <v>4.2355262349845999</v>
      </c>
      <c r="BI239">
        <f t="shared" ca="1" si="1313"/>
        <v>0</v>
      </c>
      <c r="BJ239">
        <f t="shared" ca="1" si="1314"/>
        <v>0</v>
      </c>
      <c r="BK239">
        <f t="shared" ca="1" si="1315"/>
        <v>0</v>
      </c>
      <c r="BL239">
        <f t="shared" ca="1" si="1316"/>
        <v>0</v>
      </c>
      <c r="BM239">
        <f t="shared" ca="1" si="1317"/>
        <v>24.169674830653097</v>
      </c>
      <c r="BN239">
        <f t="shared" ca="1" si="1318"/>
        <v>9.5917306301391605</v>
      </c>
      <c r="BO239">
        <f t="shared" ca="1" si="1319"/>
        <v>9.1144420136698194</v>
      </c>
      <c r="BP239">
        <f t="shared" ca="1" si="1320"/>
        <v>15.635250058784001</v>
      </c>
      <c r="BQ239">
        <f t="shared" ca="1" si="1321"/>
        <v>47.507751635765906</v>
      </c>
      <c r="BR239">
        <f t="shared" ca="1" si="1322"/>
        <v>0</v>
      </c>
      <c r="BS239">
        <f t="shared" ca="1" si="1323"/>
        <v>0.47706655241087664</v>
      </c>
      <c r="BT239">
        <f t="shared" ca="1" si="1324"/>
        <v>0</v>
      </c>
      <c r="BU239">
        <f t="shared" ca="1" si="1325"/>
        <v>0</v>
      </c>
      <c r="BV239">
        <f t="shared" ca="1" si="1326"/>
        <v>6.3729249013293696</v>
      </c>
      <c r="BW239">
        <f t="shared" ca="1" si="1327"/>
        <v>6.4968596843159396</v>
      </c>
      <c r="BX239">
        <f t="shared" ca="1" si="1328"/>
        <v>33.761405460792297</v>
      </c>
      <c r="BY239">
        <f t="shared" ca="1" si="1329"/>
        <v>0</v>
      </c>
      <c r="BZ239">
        <f t="shared" ca="1" si="1330"/>
        <v>1.9165039444279666</v>
      </c>
      <c r="CA239">
        <f t="shared" ca="1" si="1331"/>
        <v>29.689381850270298</v>
      </c>
      <c r="CB239">
        <f t="shared" ca="1" si="1332"/>
        <v>0</v>
      </c>
      <c r="CC239">
        <f t="shared" ca="1" si="1333"/>
        <v>1.9165039444279666</v>
      </c>
      <c r="CD239">
        <f t="shared" ca="1" si="1334"/>
        <v>0</v>
      </c>
      <c r="CE239">
        <f t="shared" ca="1" si="1335"/>
        <v>8.6768623004291925</v>
      </c>
      <c r="CF239">
        <f t="shared" ca="1" si="1336"/>
        <v>6.3729249013293696</v>
      </c>
      <c r="CG239">
        <f t="shared" ca="1" si="1337"/>
        <v>0</v>
      </c>
      <c r="CH239">
        <f t="shared" ca="1" si="1338"/>
        <v>17.443358978505501</v>
      </c>
      <c r="CI239">
        <f t="shared" ca="1" si="1339"/>
        <v>28.197953969095298</v>
      </c>
      <c r="CJ239">
        <f t="shared" ca="1" si="1340"/>
        <v>4.2355262349845999</v>
      </c>
      <c r="CK239">
        <f t="shared" ca="1" si="1341"/>
        <v>0</v>
      </c>
      <c r="CL239">
        <f t="shared" ca="1" si="1342"/>
        <v>0</v>
      </c>
      <c r="CM239">
        <f t="shared" ca="1" si="1343"/>
        <v>34.383333333333333</v>
      </c>
      <c r="CN239">
        <f t="shared" ca="1" si="1344"/>
        <v>54.260435715873967</v>
      </c>
      <c r="CO239">
        <f t="shared" ca="1" si="1345"/>
        <v>0</v>
      </c>
      <c r="CP239">
        <f t="shared" ca="1" si="1346"/>
        <v>0</v>
      </c>
      <c r="CQ239">
        <f t="shared" ca="1" si="1347"/>
        <v>23.976640125261998</v>
      </c>
      <c r="CR239">
        <f t="shared" ca="1" si="1348"/>
        <v>0</v>
      </c>
      <c r="CS239">
        <f t="shared" ca="1" si="1349"/>
        <v>0</v>
      </c>
      <c r="CT239">
        <f t="shared" ca="1" si="1350"/>
        <v>0</v>
      </c>
      <c r="CU239">
        <f t="shared" ca="1" si="1351"/>
        <v>0</v>
      </c>
      <c r="CV239">
        <f t="shared" ca="1" si="1352"/>
        <v>0</v>
      </c>
      <c r="CW239">
        <f t="shared" ca="1" si="1353"/>
        <v>1.7029360637024034</v>
      </c>
      <c r="CX239">
        <f t="shared" ca="1" si="1354"/>
        <v>16.592500274203967</v>
      </c>
      <c r="CY239">
        <f t="shared" ca="1" si="1355"/>
        <v>88.886304629104657</v>
      </c>
      <c r="CZ239">
        <f t="shared" ca="1" si="1356"/>
        <v>0</v>
      </c>
      <c r="DA239">
        <f t="shared" ca="1" si="1357"/>
        <v>0</v>
      </c>
      <c r="DB239">
        <f t="shared" ca="1" si="1358"/>
        <v>1.3205846875787333</v>
      </c>
      <c r="DC239">
        <f t="shared" ca="1" si="1359"/>
        <v>-3.7164565486688432</v>
      </c>
      <c r="DD239">
        <f t="shared" ca="1" si="1360"/>
        <v>-0.25509731670445934</v>
      </c>
      <c r="DE239">
        <f t="shared" ca="1" si="1361"/>
        <v>-4.2210739480977537</v>
      </c>
      <c r="DF239">
        <f t="shared" ca="1" si="1362"/>
        <v>-3.3392833522297765</v>
      </c>
      <c r="DG239">
        <f t="shared" ca="1" si="1363"/>
        <v>-3.5083114843159464</v>
      </c>
      <c r="DH239">
        <f t="shared" ca="1" si="1364"/>
        <v>0</v>
      </c>
      <c r="DI239">
        <f t="shared" ca="1" si="1365"/>
        <v>0.25</v>
      </c>
      <c r="DJ239">
        <f t="shared" ca="1" si="1366"/>
        <v>10.333333333333334</v>
      </c>
      <c r="DK239">
        <f t="shared" ca="1" si="1367"/>
        <v>3.3333333333333335</v>
      </c>
      <c r="DL239">
        <f t="shared" ca="1" si="1368"/>
        <v>1.3333333333333333</v>
      </c>
      <c r="DM239">
        <f t="shared" ca="1" si="1369"/>
        <v>0</v>
      </c>
      <c r="DN239">
        <f t="shared" ca="1" si="1370"/>
        <v>0</v>
      </c>
      <c r="DO239">
        <f t="shared" ca="1" si="1371"/>
        <v>0</v>
      </c>
      <c r="DP239">
        <f t="shared" ca="1" si="1372"/>
        <v>1</v>
      </c>
      <c r="DQ239">
        <f t="shared" ca="1" si="1373"/>
        <v>0</v>
      </c>
      <c r="DR239">
        <f t="shared" ca="1" si="1374"/>
        <v>1</v>
      </c>
      <c r="DS239">
        <f t="shared" ca="1" si="1375"/>
        <v>0.33333333333333331</v>
      </c>
      <c r="DT239">
        <f t="shared" ca="1" si="1376"/>
        <v>1.3333333333333333</v>
      </c>
      <c r="DU239">
        <f t="shared" ca="1" si="1377"/>
        <v>2.3333333333333335</v>
      </c>
      <c r="DV239">
        <f t="shared" ca="1" si="1378"/>
        <v>3.3333333333333335</v>
      </c>
      <c r="DW239">
        <f t="shared" ca="1" si="1379"/>
        <v>0</v>
      </c>
      <c r="DX239">
        <f t="shared" ca="1" si="1380"/>
        <v>0</v>
      </c>
      <c r="DY239">
        <f t="shared" ca="1" si="1381"/>
        <v>0</v>
      </c>
      <c r="DZ239">
        <f t="shared" ca="1" si="1382"/>
        <v>1</v>
      </c>
      <c r="EA239">
        <f t="shared" ca="1" si="1383"/>
        <v>-2.6231333333333233</v>
      </c>
      <c r="EB239">
        <f t="shared" ca="1" si="1384"/>
        <v>38.45603333333333</v>
      </c>
      <c r="EC239">
        <f t="shared" ca="1" si="1385"/>
        <v>0</v>
      </c>
      <c r="ED239">
        <f t="shared" ca="1" si="1386"/>
        <v>0</v>
      </c>
      <c r="EE239">
        <f t="shared" ca="1" si="1387"/>
        <v>0</v>
      </c>
      <c r="EF239">
        <f t="shared" ca="1" si="1388"/>
        <v>0</v>
      </c>
      <c r="EG239">
        <f t="shared" ca="1" si="1389"/>
        <v>0</v>
      </c>
      <c r="EH239">
        <f t="shared" ca="1" si="1390"/>
        <v>0</v>
      </c>
      <c r="EI239">
        <f t="shared" ca="1" si="1391"/>
        <v>0</v>
      </c>
      <c r="EJ239">
        <f t="shared" ca="1" si="1392"/>
        <v>0.33333333333333331</v>
      </c>
      <c r="EK239">
        <f t="shared" ca="1" si="1393"/>
        <v>0</v>
      </c>
      <c r="EL239">
        <f t="shared" ca="1" si="1394"/>
        <v>0</v>
      </c>
      <c r="EM239">
        <f t="shared" ca="1" si="1395"/>
        <v>0</v>
      </c>
      <c r="EN239">
        <f t="shared" ca="1" si="1396"/>
        <v>0</v>
      </c>
      <c r="EO239">
        <f t="shared" ca="1" si="1397"/>
        <v>0</v>
      </c>
      <c r="EP239">
        <f t="shared" ca="1" si="1398"/>
        <v>0</v>
      </c>
      <c r="EQ239">
        <f t="shared" ca="1" si="1399"/>
        <v>0</v>
      </c>
      <c r="ER239">
        <f t="shared" ca="1" si="1400"/>
        <v>0</v>
      </c>
      <c r="ES239">
        <f t="shared" ca="1" si="1401"/>
        <v>0</v>
      </c>
      <c r="ET239">
        <f t="shared" ca="1" si="1402"/>
        <v>0</v>
      </c>
      <c r="EU239">
        <f t="shared" ca="1" si="1403"/>
        <v>0</v>
      </c>
      <c r="EV239">
        <f t="shared" ca="1" si="1404"/>
        <v>0</v>
      </c>
      <c r="EW239">
        <f t="shared" ca="1" si="1405"/>
        <v>0</v>
      </c>
      <c r="EX239">
        <f t="shared" ca="1" si="1406"/>
        <v>0</v>
      </c>
      <c r="EY239">
        <f t="shared" ca="1" si="1407"/>
        <v>0</v>
      </c>
      <c r="EZ239">
        <f t="shared" ca="1" si="1408"/>
        <v>0</v>
      </c>
      <c r="FA239">
        <f t="shared" ca="1" si="1409"/>
        <v>0</v>
      </c>
      <c r="FB239">
        <f t="shared" ca="1" si="1410"/>
        <v>0</v>
      </c>
      <c r="FC239">
        <f t="shared" ca="1" si="1411"/>
        <v>0</v>
      </c>
      <c r="FD239">
        <f t="shared" ca="1" si="1412"/>
        <v>0</v>
      </c>
      <c r="FE239">
        <f t="shared" ca="1" si="1413"/>
        <v>0</v>
      </c>
      <c r="FF239">
        <f t="shared" ca="1" si="1414"/>
        <v>0</v>
      </c>
      <c r="FG239">
        <f t="shared" ca="1" si="1415"/>
        <v>0</v>
      </c>
      <c r="FH239">
        <f t="shared" ca="1" si="1416"/>
        <v>0</v>
      </c>
      <c r="FI239">
        <f t="shared" ca="1" si="1417"/>
        <v>0</v>
      </c>
      <c r="FJ239">
        <f t="shared" ca="1" si="1418"/>
        <v>0</v>
      </c>
      <c r="FK239">
        <f t="shared" ca="1" si="1419"/>
        <v>1</v>
      </c>
      <c r="FL239">
        <f t="shared" ca="1" si="1420"/>
        <v>0</v>
      </c>
      <c r="FM239">
        <f t="shared" ca="1" si="1421"/>
        <v>0</v>
      </c>
      <c r="FN239">
        <f t="shared" ca="1" si="1422"/>
        <v>0</v>
      </c>
      <c r="FO239">
        <f t="shared" ca="1" si="1423"/>
        <v>0</v>
      </c>
      <c r="FP239">
        <f t="shared" ca="1" si="1424"/>
        <v>0</v>
      </c>
      <c r="FQ239">
        <f t="shared" ca="1" si="1425"/>
        <v>0</v>
      </c>
      <c r="FR239">
        <f t="shared" ca="1" si="1426"/>
        <v>0</v>
      </c>
      <c r="FS239">
        <f t="shared" ca="1" si="1427"/>
        <v>0</v>
      </c>
      <c r="FT239">
        <f t="shared" ca="1" si="1428"/>
        <v>0</v>
      </c>
      <c r="FU239">
        <f t="shared" ca="1" si="1429"/>
        <v>1</v>
      </c>
      <c r="FV239">
        <f t="shared" ca="1" si="1430"/>
        <v>0</v>
      </c>
      <c r="FW239">
        <f t="shared" ca="1" si="1431"/>
        <v>0</v>
      </c>
      <c r="FX239">
        <f t="shared" ca="1" si="1432"/>
        <v>0</v>
      </c>
      <c r="FY239">
        <f t="shared" ca="1" si="1433"/>
        <v>0</v>
      </c>
      <c r="FZ239">
        <f t="shared" ca="1" si="1434"/>
        <v>0</v>
      </c>
      <c r="GA239">
        <f t="shared" ca="1" si="1435"/>
        <v>0</v>
      </c>
      <c r="GB239">
        <f t="shared" ca="1" si="1436"/>
        <v>0</v>
      </c>
      <c r="GC239">
        <f t="shared" ca="1" si="1437"/>
        <v>0</v>
      </c>
      <c r="GD239">
        <f t="shared" ca="1" si="1438"/>
        <v>0</v>
      </c>
      <c r="GE239">
        <f t="shared" ca="1" si="1439"/>
        <v>0</v>
      </c>
      <c r="GF239">
        <f t="shared" ca="1" si="1440"/>
        <v>0</v>
      </c>
      <c r="GG239">
        <f t="shared" ca="1" si="1441"/>
        <v>0</v>
      </c>
      <c r="GH239">
        <f t="shared" ca="1" si="1442"/>
        <v>0</v>
      </c>
      <c r="GI239">
        <f t="shared" ca="1" si="1443"/>
        <v>0</v>
      </c>
      <c r="GJ239">
        <f t="shared" ca="1" si="1444"/>
        <v>0</v>
      </c>
      <c r="GK239">
        <f t="shared" ca="1" si="1445"/>
        <v>0</v>
      </c>
      <c r="GL239">
        <f t="shared" ca="1" si="1446"/>
        <v>0</v>
      </c>
      <c r="GM239">
        <f t="shared" ca="1" si="1447"/>
        <v>0</v>
      </c>
      <c r="GN239">
        <f t="shared" ca="1" si="1448"/>
        <v>0</v>
      </c>
      <c r="GO239">
        <f t="shared" ca="1" si="1449"/>
        <v>0</v>
      </c>
      <c r="GP239">
        <f t="shared" ca="1" si="1450"/>
        <v>0.33333333333333331</v>
      </c>
      <c r="GQ239">
        <f t="shared" ca="1" si="1451"/>
        <v>0.33333333333333331</v>
      </c>
      <c r="GR239">
        <f t="shared" ca="1" si="1452"/>
        <v>0</v>
      </c>
      <c r="GS239">
        <f t="shared" ca="1" si="1453"/>
        <v>0</v>
      </c>
      <c r="GT239">
        <f t="shared" ca="1" si="1454"/>
        <v>0</v>
      </c>
      <c r="GU239">
        <f t="shared" ca="1" si="1455"/>
        <v>0</v>
      </c>
      <c r="GV239">
        <f t="shared" ca="1" si="1456"/>
        <v>0</v>
      </c>
      <c r="GW239">
        <f t="shared" ca="1" si="1457"/>
        <v>0</v>
      </c>
      <c r="GX239">
        <f t="shared" ca="1" si="1458"/>
        <v>0</v>
      </c>
      <c r="GY239">
        <f t="shared" ca="1" si="1459"/>
        <v>1</v>
      </c>
      <c r="GZ239">
        <f t="shared" ca="1" si="1460"/>
        <v>0</v>
      </c>
      <c r="HA239">
        <f t="shared" ca="1" si="1461"/>
        <v>0</v>
      </c>
      <c r="HB239">
        <f t="shared" ca="1" si="1462"/>
        <v>0</v>
      </c>
      <c r="HC239">
        <f t="shared" ca="1" si="1463"/>
        <v>0</v>
      </c>
      <c r="HD239">
        <f t="shared" ca="1" si="1464"/>
        <v>0</v>
      </c>
      <c r="HE239">
        <f t="shared" ca="1" si="1465"/>
        <v>0</v>
      </c>
      <c r="HF239">
        <f t="shared" ca="1" si="1466"/>
        <v>0</v>
      </c>
      <c r="HG239">
        <f t="shared" ca="1" si="1467"/>
        <v>0</v>
      </c>
      <c r="HH239">
        <f t="shared" ca="1" si="1468"/>
        <v>0</v>
      </c>
      <c r="HI239">
        <f t="shared" ca="1" si="1469"/>
        <v>0</v>
      </c>
    </row>
    <row r="240" spans="2:217" x14ac:dyDescent="0.2">
      <c r="B240" s="2">
        <v>45809</v>
      </c>
      <c r="C240">
        <v>2</v>
      </c>
      <c r="D240">
        <v>1</v>
      </c>
      <c r="E240">
        <v>10</v>
      </c>
      <c r="F240">
        <v>16</v>
      </c>
      <c r="G240" s="5">
        <v>812</v>
      </c>
      <c r="H240">
        <f t="shared" ca="1" si="1260"/>
        <v>8</v>
      </c>
      <c r="I240">
        <f t="shared" ca="1" si="1261"/>
        <v>11.666666666666666</v>
      </c>
      <c r="J240">
        <f t="shared" ca="1" si="1262"/>
        <v>9.6144314531368078</v>
      </c>
      <c r="K240">
        <f t="shared" ca="1" si="1263"/>
        <v>-3.5193924792139062</v>
      </c>
      <c r="L240">
        <f t="shared" ca="1" si="1264"/>
        <v>9.6144314531368078</v>
      </c>
      <c r="M240">
        <f t="shared" ca="1" si="1265"/>
        <v>0</v>
      </c>
      <c r="N240">
        <f t="shared" ca="1" si="1266"/>
        <v>0.56648677346444509</v>
      </c>
      <c r="O240">
        <f t="shared" ca="1" si="1267"/>
        <v>255.09166666666633</v>
      </c>
      <c r="P240">
        <f t="shared" ca="1" si="1268"/>
        <v>243.33166666666565</v>
      </c>
      <c r="Q240">
        <f t="shared" ca="1" si="1269"/>
        <v>254.99830677999998</v>
      </c>
      <c r="R240">
        <f t="shared" ca="1" si="1270"/>
        <v>58</v>
      </c>
      <c r="S240">
        <f t="shared" ca="1" si="1271"/>
        <v>0</v>
      </c>
      <c r="T240">
        <f t="shared" ca="1" si="1272"/>
        <v>0.34401570197360432</v>
      </c>
      <c r="U240">
        <f t="shared" ca="1" si="1273"/>
        <v>-1</v>
      </c>
      <c r="V240">
        <f t="shared" ca="1" si="1274"/>
        <v>1</v>
      </c>
      <c r="W240">
        <f t="shared" ca="1" si="1275"/>
        <v>0.34401570197360432</v>
      </c>
      <c r="X240">
        <f t="shared" ca="1" si="1276"/>
        <v>1.5151515151515131</v>
      </c>
      <c r="Y240">
        <f t="shared" ca="1" si="1277"/>
        <v>2.1939393939393934</v>
      </c>
      <c r="Z240">
        <f t="shared" ca="1" si="1278"/>
        <v>2.7757575757575732</v>
      </c>
      <c r="AA240">
        <f t="shared" ca="1" si="1279"/>
        <v>5.382552819106187E-16</v>
      </c>
      <c r="AB240">
        <f t="shared" ca="1" si="1280"/>
        <v>-0.21474935603567399</v>
      </c>
      <c r="AC240">
        <f t="shared" ca="1" si="1281"/>
        <v>-9.6014474754739856E-3</v>
      </c>
      <c r="AD240">
        <f t="shared" ca="1" si="1282"/>
        <v>-2.5419113975339265</v>
      </c>
      <c r="AE240">
        <f t="shared" ca="1" si="1283"/>
        <v>-1.8967650584566557E-16</v>
      </c>
      <c r="AF240">
        <f t="shared" ca="1" si="1284"/>
        <v>-3.3269487716231834</v>
      </c>
      <c r="AG240">
        <f t="shared" ca="1" si="1285"/>
        <v>3.0858382648348175E-16</v>
      </c>
      <c r="AH240">
        <f t="shared" ca="1" si="1286"/>
        <v>-1.8901497545800965</v>
      </c>
      <c r="AI240">
        <f t="shared" ca="1" si="1287"/>
        <v>4.4099973382516497E-6</v>
      </c>
      <c r="AJ240">
        <f t="shared" ca="1" si="1288"/>
        <v>552.11985994035933</v>
      </c>
      <c r="AK240">
        <f t="shared" ca="1" si="1289"/>
        <v>16.9641016151377</v>
      </c>
      <c r="AL240">
        <f t="shared" ca="1" si="1290"/>
        <v>16.617832892845531</v>
      </c>
      <c r="AM240">
        <f t="shared" ca="1" si="1291"/>
        <v>7.1086645173552432</v>
      </c>
      <c r="AN240">
        <f t="shared" ca="1" si="1292"/>
        <v>9.1754264805429404</v>
      </c>
      <c r="AO240">
        <f t="shared" ca="1" si="1293"/>
        <v>7.9615749964180536</v>
      </c>
      <c r="AP240">
        <f t="shared" ca="1" si="1294"/>
        <v>2.2866008765848433</v>
      </c>
      <c r="AQ240">
        <f t="shared" ca="1" si="1295"/>
        <v>1.2997974777098533</v>
      </c>
      <c r="AR240">
        <f t="shared" ca="1" si="1296"/>
        <v>1.2997974777098533</v>
      </c>
      <c r="AS240">
        <f t="shared" ca="1" si="1297"/>
        <v>0.71239873885492966</v>
      </c>
      <c r="AT240">
        <f t="shared" ca="1" si="1298"/>
        <v>0.71239873885492966</v>
      </c>
      <c r="AU240">
        <f t="shared" ca="1" si="1299"/>
        <v>0.384150219146212</v>
      </c>
      <c r="AV240">
        <f t="shared" ca="1" si="1300"/>
        <v>0.384150219146212</v>
      </c>
      <c r="AW240">
        <f t="shared" ca="1" si="1301"/>
        <v>-0.11333333333333333</v>
      </c>
      <c r="AX240">
        <f t="shared" ca="1" si="1302"/>
        <v>15077.674828040799</v>
      </c>
      <c r="AY240">
        <f t="shared" ca="1" si="1303"/>
        <v>2.0051505328052501</v>
      </c>
      <c r="AZ240">
        <f t="shared" ca="1" si="1304"/>
        <v>5.6127728481497359</v>
      </c>
      <c r="BA240">
        <f t="shared" ca="1" si="1305"/>
        <v>3.3382543754607403</v>
      </c>
      <c r="BB240">
        <f t="shared" ca="1" si="1306"/>
        <v>96.598974661584975</v>
      </c>
      <c r="BC240">
        <f t="shared" ca="1" si="1307"/>
        <v>29.689381850270298</v>
      </c>
      <c r="BD240">
        <f t="shared" ca="1" si="1308"/>
        <v>1.9390736136819633</v>
      </c>
      <c r="BE240">
        <f t="shared" ca="1" si="1309"/>
        <v>0</v>
      </c>
      <c r="BF240">
        <f t="shared" ca="1" si="1310"/>
        <v>0</v>
      </c>
      <c r="BG240">
        <f t="shared" ca="1" si="1311"/>
        <v>0</v>
      </c>
      <c r="BH240">
        <f t="shared" ca="1" si="1312"/>
        <v>4.2355262349845999</v>
      </c>
      <c r="BI240">
        <f t="shared" ca="1" si="1313"/>
        <v>0</v>
      </c>
      <c r="BJ240">
        <f t="shared" ca="1" si="1314"/>
        <v>1.4634716825582732</v>
      </c>
      <c r="BK240">
        <f t="shared" ca="1" si="1315"/>
        <v>0</v>
      </c>
      <c r="BL240">
        <f t="shared" ca="1" si="1316"/>
        <v>0</v>
      </c>
      <c r="BM240">
        <f t="shared" ca="1" si="1317"/>
        <v>24.169674830653097</v>
      </c>
      <c r="BN240">
        <f t="shared" ca="1" si="1318"/>
        <v>9.5917306301391605</v>
      </c>
      <c r="BO240">
        <f t="shared" ca="1" si="1319"/>
        <v>9.1144420136698194</v>
      </c>
      <c r="BP240">
        <f t="shared" ca="1" si="1320"/>
        <v>15.635250058784001</v>
      </c>
      <c r="BQ240">
        <f t="shared" ca="1" si="1321"/>
        <v>47.268287254621761</v>
      </c>
      <c r="BR240">
        <f t="shared" ca="1" si="1322"/>
        <v>0</v>
      </c>
      <c r="BS240">
        <f t="shared" ca="1" si="1323"/>
        <v>0</v>
      </c>
      <c r="BT240">
        <f t="shared" ca="1" si="1324"/>
        <v>0</v>
      </c>
      <c r="BU240">
        <f t="shared" ca="1" si="1325"/>
        <v>0</v>
      </c>
      <c r="BV240">
        <f t="shared" ca="1" si="1326"/>
        <v>6.3729249013293696</v>
      </c>
      <c r="BW240">
        <f t="shared" ca="1" si="1327"/>
        <v>6.4968596843159396</v>
      </c>
      <c r="BX240">
        <f t="shared" ca="1" si="1328"/>
        <v>35.700479074474266</v>
      </c>
      <c r="BY240">
        <f t="shared" ca="1" si="1329"/>
        <v>0</v>
      </c>
      <c r="BZ240">
        <f t="shared" ca="1" si="1330"/>
        <v>0</v>
      </c>
      <c r="CA240">
        <f t="shared" ca="1" si="1331"/>
        <v>29.689381850270298</v>
      </c>
      <c r="CB240">
        <f t="shared" ca="1" si="1332"/>
        <v>1.4634716825582732</v>
      </c>
      <c r="CC240">
        <f t="shared" ca="1" si="1333"/>
        <v>0</v>
      </c>
      <c r="CD240">
        <f t="shared" ca="1" si="1334"/>
        <v>0</v>
      </c>
      <c r="CE240">
        <f t="shared" ca="1" si="1335"/>
        <v>6.4968596843159396</v>
      </c>
      <c r="CF240">
        <f t="shared" ca="1" si="1336"/>
        <v>6.3729249013293696</v>
      </c>
      <c r="CG240">
        <f t="shared" ca="1" si="1337"/>
        <v>1.9390736136819633</v>
      </c>
      <c r="CH240">
        <f t="shared" ca="1" si="1338"/>
        <v>17.443358978505501</v>
      </c>
      <c r="CI240">
        <f t="shared" ca="1" si="1339"/>
        <v>28.197953969095298</v>
      </c>
      <c r="CJ240">
        <f t="shared" ca="1" si="1340"/>
        <v>4.2355262349845999</v>
      </c>
      <c r="CK240">
        <f t="shared" ca="1" si="1341"/>
        <v>0</v>
      </c>
      <c r="CL240">
        <f t="shared" ca="1" si="1342"/>
        <v>0</v>
      </c>
      <c r="CM240">
        <f t="shared" ca="1" si="1343"/>
        <v>27.64</v>
      </c>
      <c r="CN240">
        <f t="shared" ca="1" si="1344"/>
        <v>54.283005385127971</v>
      </c>
      <c r="CO240">
        <f t="shared" ca="1" si="1345"/>
        <v>1.4634716825582732</v>
      </c>
      <c r="CP240">
        <f t="shared" ca="1" si="1346"/>
        <v>0</v>
      </c>
      <c r="CQ240">
        <f t="shared" ca="1" si="1347"/>
        <v>23.976640125261998</v>
      </c>
      <c r="CR240">
        <f t="shared" ca="1" si="1348"/>
        <v>0</v>
      </c>
      <c r="CS240">
        <f t="shared" ca="1" si="1349"/>
        <v>0</v>
      </c>
      <c r="CT240">
        <f t="shared" ca="1" si="1350"/>
        <v>0</v>
      </c>
      <c r="CU240">
        <f t="shared" ca="1" si="1351"/>
        <v>0</v>
      </c>
      <c r="CV240">
        <f t="shared" ca="1" si="1352"/>
        <v>0</v>
      </c>
      <c r="CW240">
        <f t="shared" ca="1" si="1353"/>
        <v>0</v>
      </c>
      <c r="CX240">
        <f t="shared" ca="1" si="1354"/>
        <v>16.115433721793099</v>
      </c>
      <c r="CY240">
        <f t="shared" ca="1" si="1355"/>
        <v>90.650228883219896</v>
      </c>
      <c r="CZ240">
        <f t="shared" ca="1" si="1356"/>
        <v>0</v>
      </c>
      <c r="DA240">
        <f t="shared" ca="1" si="1357"/>
        <v>0</v>
      </c>
      <c r="DB240">
        <f t="shared" ca="1" si="1358"/>
        <v>0</v>
      </c>
      <c r="DC240">
        <f t="shared" ca="1" si="1359"/>
        <v>-3.7546265589569097</v>
      </c>
      <c r="DD240">
        <f t="shared" ca="1" si="1360"/>
        <v>-0.50664052658100001</v>
      </c>
      <c r="DE240">
        <f t="shared" ca="1" si="1361"/>
        <v>-4.5141295036533107</v>
      </c>
      <c r="DF240">
        <f t="shared" ca="1" si="1362"/>
        <v>-3.3554398148148099</v>
      </c>
      <c r="DG240">
        <f t="shared" ca="1" si="1363"/>
        <v>-3.5193924792139062</v>
      </c>
      <c r="DH240">
        <f t="shared" ca="1" si="1364"/>
        <v>0</v>
      </c>
      <c r="DI240">
        <f t="shared" ca="1" si="1365"/>
        <v>0.25</v>
      </c>
      <c r="DJ240">
        <f t="shared" ca="1" si="1366"/>
        <v>10.333333333333334</v>
      </c>
      <c r="DK240">
        <f t="shared" ca="1" si="1367"/>
        <v>3</v>
      </c>
      <c r="DL240">
        <f t="shared" ca="1" si="1368"/>
        <v>1</v>
      </c>
      <c r="DM240">
        <f t="shared" ca="1" si="1369"/>
        <v>0</v>
      </c>
      <c r="DN240">
        <f t="shared" ca="1" si="1370"/>
        <v>0</v>
      </c>
      <c r="DO240">
        <f t="shared" ca="1" si="1371"/>
        <v>0</v>
      </c>
      <c r="DP240">
        <f t="shared" ca="1" si="1372"/>
        <v>1</v>
      </c>
      <c r="DQ240">
        <f t="shared" ca="1" si="1373"/>
        <v>0</v>
      </c>
      <c r="DR240">
        <f t="shared" ca="1" si="1374"/>
        <v>1</v>
      </c>
      <c r="DS240">
        <f t="shared" ca="1" si="1375"/>
        <v>0</v>
      </c>
      <c r="DT240">
        <f t="shared" ca="1" si="1376"/>
        <v>1</v>
      </c>
      <c r="DU240">
        <f t="shared" ca="1" si="1377"/>
        <v>2.3333333333333335</v>
      </c>
      <c r="DV240">
        <f t="shared" ca="1" si="1378"/>
        <v>3</v>
      </c>
      <c r="DW240">
        <f t="shared" ca="1" si="1379"/>
        <v>0</v>
      </c>
      <c r="DX240">
        <f t="shared" ca="1" si="1380"/>
        <v>0</v>
      </c>
      <c r="DY240">
        <f t="shared" ca="1" si="1381"/>
        <v>0</v>
      </c>
      <c r="DZ240">
        <f t="shared" ca="1" si="1382"/>
        <v>1</v>
      </c>
      <c r="EA240">
        <f t="shared" ca="1" si="1383"/>
        <v>-2.4786333333333235</v>
      </c>
      <c r="EB240">
        <f t="shared" ca="1" si="1384"/>
        <v>37.887099999999997</v>
      </c>
      <c r="EC240">
        <f t="shared" ca="1" si="1385"/>
        <v>0</v>
      </c>
      <c r="ED240">
        <f t="shared" ca="1" si="1386"/>
        <v>0</v>
      </c>
      <c r="EE240">
        <f t="shared" ca="1" si="1387"/>
        <v>0</v>
      </c>
      <c r="EF240">
        <f t="shared" ca="1" si="1388"/>
        <v>0</v>
      </c>
      <c r="EG240">
        <f t="shared" ca="1" si="1389"/>
        <v>0</v>
      </c>
      <c r="EH240">
        <f t="shared" ca="1" si="1390"/>
        <v>0</v>
      </c>
      <c r="EI240">
        <f t="shared" ca="1" si="1391"/>
        <v>0</v>
      </c>
      <c r="EJ240">
        <f t="shared" ca="1" si="1392"/>
        <v>0</v>
      </c>
      <c r="EK240">
        <f t="shared" ca="1" si="1393"/>
        <v>0</v>
      </c>
      <c r="EL240">
        <f t="shared" ca="1" si="1394"/>
        <v>0</v>
      </c>
      <c r="EM240">
        <f t="shared" ca="1" si="1395"/>
        <v>0</v>
      </c>
      <c r="EN240">
        <f t="shared" ca="1" si="1396"/>
        <v>0</v>
      </c>
      <c r="EO240">
        <f t="shared" ca="1" si="1397"/>
        <v>0</v>
      </c>
      <c r="EP240">
        <f t="shared" ca="1" si="1398"/>
        <v>0</v>
      </c>
      <c r="EQ240">
        <f t="shared" ca="1" si="1399"/>
        <v>0</v>
      </c>
      <c r="ER240">
        <f t="shared" ca="1" si="1400"/>
        <v>0</v>
      </c>
      <c r="ES240">
        <f t="shared" ca="1" si="1401"/>
        <v>0</v>
      </c>
      <c r="ET240">
        <f t="shared" ca="1" si="1402"/>
        <v>0</v>
      </c>
      <c r="EU240">
        <f t="shared" ca="1" si="1403"/>
        <v>0</v>
      </c>
      <c r="EV240">
        <f t="shared" ca="1" si="1404"/>
        <v>0</v>
      </c>
      <c r="EW240">
        <f t="shared" ca="1" si="1405"/>
        <v>0</v>
      </c>
      <c r="EX240">
        <f t="shared" ca="1" si="1406"/>
        <v>0</v>
      </c>
      <c r="EY240">
        <f t="shared" ca="1" si="1407"/>
        <v>0</v>
      </c>
      <c r="EZ240">
        <f t="shared" ca="1" si="1408"/>
        <v>0</v>
      </c>
      <c r="FA240">
        <f t="shared" ca="1" si="1409"/>
        <v>0</v>
      </c>
      <c r="FB240">
        <f t="shared" ca="1" si="1410"/>
        <v>0</v>
      </c>
      <c r="FC240">
        <f t="shared" ca="1" si="1411"/>
        <v>0</v>
      </c>
      <c r="FD240">
        <f t="shared" ca="1" si="1412"/>
        <v>0</v>
      </c>
      <c r="FE240">
        <f t="shared" ca="1" si="1413"/>
        <v>0</v>
      </c>
      <c r="FF240">
        <f t="shared" ca="1" si="1414"/>
        <v>0</v>
      </c>
      <c r="FG240">
        <f t="shared" ca="1" si="1415"/>
        <v>0</v>
      </c>
      <c r="FH240">
        <f t="shared" ca="1" si="1416"/>
        <v>0</v>
      </c>
      <c r="FI240">
        <f t="shared" ca="1" si="1417"/>
        <v>0</v>
      </c>
      <c r="FJ240">
        <f t="shared" ca="1" si="1418"/>
        <v>0</v>
      </c>
      <c r="FK240">
        <f t="shared" ca="1" si="1419"/>
        <v>1</v>
      </c>
      <c r="FL240">
        <f t="shared" ca="1" si="1420"/>
        <v>0</v>
      </c>
      <c r="FM240">
        <f t="shared" ca="1" si="1421"/>
        <v>0</v>
      </c>
      <c r="FN240">
        <f t="shared" ca="1" si="1422"/>
        <v>0</v>
      </c>
      <c r="FO240">
        <f t="shared" ca="1" si="1423"/>
        <v>0</v>
      </c>
      <c r="FP240">
        <f t="shared" ca="1" si="1424"/>
        <v>0</v>
      </c>
      <c r="FQ240">
        <f t="shared" ca="1" si="1425"/>
        <v>0</v>
      </c>
      <c r="FR240">
        <f t="shared" ca="1" si="1426"/>
        <v>0</v>
      </c>
      <c r="FS240">
        <f t="shared" ca="1" si="1427"/>
        <v>0</v>
      </c>
      <c r="FT240">
        <f t="shared" ca="1" si="1428"/>
        <v>0</v>
      </c>
      <c r="FU240">
        <f t="shared" ca="1" si="1429"/>
        <v>1.3333333333333333</v>
      </c>
      <c r="FV240">
        <f t="shared" ca="1" si="1430"/>
        <v>0</v>
      </c>
      <c r="FW240">
        <f t="shared" ca="1" si="1431"/>
        <v>0</v>
      </c>
      <c r="FX240">
        <f t="shared" ca="1" si="1432"/>
        <v>0</v>
      </c>
      <c r="FY240">
        <f t="shared" ca="1" si="1433"/>
        <v>0</v>
      </c>
      <c r="FZ240">
        <f t="shared" ca="1" si="1434"/>
        <v>0</v>
      </c>
      <c r="GA240">
        <f t="shared" ca="1" si="1435"/>
        <v>0</v>
      </c>
      <c r="GB240">
        <f t="shared" ca="1" si="1436"/>
        <v>0</v>
      </c>
      <c r="GC240">
        <f t="shared" ca="1" si="1437"/>
        <v>0</v>
      </c>
      <c r="GD240">
        <f t="shared" ca="1" si="1438"/>
        <v>0</v>
      </c>
      <c r="GE240">
        <f t="shared" ca="1" si="1439"/>
        <v>0</v>
      </c>
      <c r="GF240">
        <f t="shared" ca="1" si="1440"/>
        <v>0</v>
      </c>
      <c r="GG240">
        <f t="shared" ca="1" si="1441"/>
        <v>0</v>
      </c>
      <c r="GH240">
        <f t="shared" ca="1" si="1442"/>
        <v>0</v>
      </c>
      <c r="GI240">
        <f t="shared" ca="1" si="1443"/>
        <v>0</v>
      </c>
      <c r="GJ240">
        <f t="shared" ca="1" si="1444"/>
        <v>0</v>
      </c>
      <c r="GK240">
        <f t="shared" ca="1" si="1445"/>
        <v>0</v>
      </c>
      <c r="GL240">
        <f t="shared" ca="1" si="1446"/>
        <v>0</v>
      </c>
      <c r="GM240">
        <f t="shared" ca="1" si="1447"/>
        <v>0</v>
      </c>
      <c r="GN240">
        <f t="shared" ca="1" si="1448"/>
        <v>0</v>
      </c>
      <c r="GO240">
        <f t="shared" ca="1" si="1449"/>
        <v>0</v>
      </c>
      <c r="GP240">
        <f t="shared" ca="1" si="1450"/>
        <v>0</v>
      </c>
      <c r="GQ240">
        <f t="shared" ca="1" si="1451"/>
        <v>0</v>
      </c>
      <c r="GR240">
        <f t="shared" ca="1" si="1452"/>
        <v>0</v>
      </c>
      <c r="GS240">
        <f t="shared" ca="1" si="1453"/>
        <v>0</v>
      </c>
      <c r="GT240">
        <f t="shared" ca="1" si="1454"/>
        <v>0</v>
      </c>
      <c r="GU240">
        <f t="shared" ca="1" si="1455"/>
        <v>0</v>
      </c>
      <c r="GV240">
        <f t="shared" ca="1" si="1456"/>
        <v>0</v>
      </c>
      <c r="GW240">
        <f t="shared" ca="1" si="1457"/>
        <v>0</v>
      </c>
      <c r="GX240">
        <f t="shared" ca="1" si="1458"/>
        <v>0</v>
      </c>
      <c r="GY240">
        <f t="shared" ca="1" si="1459"/>
        <v>1</v>
      </c>
      <c r="GZ240">
        <f t="shared" ca="1" si="1460"/>
        <v>0</v>
      </c>
      <c r="HA240">
        <f t="shared" ca="1" si="1461"/>
        <v>0</v>
      </c>
      <c r="HB240">
        <f t="shared" ca="1" si="1462"/>
        <v>0</v>
      </c>
      <c r="HC240">
        <f t="shared" ca="1" si="1463"/>
        <v>0</v>
      </c>
      <c r="HD240">
        <f t="shared" ca="1" si="1464"/>
        <v>0</v>
      </c>
      <c r="HE240">
        <f t="shared" ca="1" si="1465"/>
        <v>0</v>
      </c>
      <c r="HF240">
        <f t="shared" ca="1" si="1466"/>
        <v>0</v>
      </c>
      <c r="HG240">
        <f t="shared" ca="1" si="1467"/>
        <v>0</v>
      </c>
      <c r="HH240">
        <f t="shared" ca="1" si="1468"/>
        <v>0</v>
      </c>
      <c r="HI240">
        <f t="shared" ca="1" si="1469"/>
        <v>0</v>
      </c>
    </row>
    <row r="241" spans="2:217" x14ac:dyDescent="0.2">
      <c r="B241" s="2">
        <v>45809</v>
      </c>
      <c r="C241">
        <v>2</v>
      </c>
      <c r="D241">
        <v>1</v>
      </c>
      <c r="E241">
        <v>10</v>
      </c>
      <c r="F241">
        <v>15</v>
      </c>
      <c r="G241" s="5">
        <v>664</v>
      </c>
      <c r="H241">
        <f t="shared" ca="1" si="1260"/>
        <v>8</v>
      </c>
      <c r="I241">
        <f t="shared" ca="1" si="1261"/>
        <v>11.666666666666666</v>
      </c>
      <c r="J241">
        <f t="shared" ca="1" si="1262"/>
        <v>9.6907979024943067</v>
      </c>
      <c r="K241">
        <f t="shared" ca="1" si="1263"/>
        <v>-3.5267620937263771</v>
      </c>
      <c r="L241">
        <f t="shared" ca="1" si="1264"/>
        <v>9.6907979024943067</v>
      </c>
      <c r="M241">
        <f t="shared" ca="1" si="1265"/>
        <v>0</v>
      </c>
      <c r="N241">
        <f t="shared" ca="1" si="1266"/>
        <v>0.56648677346444509</v>
      </c>
      <c r="O241">
        <f t="shared" ca="1" si="1267"/>
        <v>255.09166666666633</v>
      </c>
      <c r="P241">
        <f t="shared" ca="1" si="1268"/>
        <v>243.33166666666565</v>
      </c>
      <c r="Q241">
        <f t="shared" ca="1" si="1269"/>
        <v>254.99830677999998</v>
      </c>
      <c r="R241">
        <f t="shared" ca="1" si="1270"/>
        <v>58</v>
      </c>
      <c r="S241">
        <f t="shared" ca="1" si="1271"/>
        <v>0</v>
      </c>
      <c r="T241">
        <f t="shared" ca="1" si="1272"/>
        <v>0.34401570198692671</v>
      </c>
      <c r="U241">
        <f t="shared" ca="1" si="1273"/>
        <v>-1</v>
      </c>
      <c r="V241">
        <f t="shared" ca="1" si="1274"/>
        <v>1</v>
      </c>
      <c r="W241">
        <f t="shared" ca="1" si="1275"/>
        <v>0.34401570198692671</v>
      </c>
      <c r="X241">
        <f t="shared" ca="1" si="1276"/>
        <v>1.5757575757575732</v>
      </c>
      <c r="Y241">
        <f t="shared" ca="1" si="1277"/>
        <v>2.3151515151515132</v>
      </c>
      <c r="Z241">
        <f t="shared" ca="1" si="1278"/>
        <v>2.9575757575757566</v>
      </c>
      <c r="AA241">
        <f t="shared" ca="1" si="1279"/>
        <v>3.3279294939836531E-16</v>
      </c>
      <c r="AB241">
        <f t="shared" ca="1" si="1280"/>
        <v>-0.21474933462177367</v>
      </c>
      <c r="AC241">
        <f t="shared" ca="1" si="1281"/>
        <v>-9.6014474754739162E-3</v>
      </c>
      <c r="AD241">
        <f t="shared" ca="1" si="1282"/>
        <v>-2.5416982412544997</v>
      </c>
      <c r="AE241">
        <f t="shared" ca="1" si="1283"/>
        <v>-1.6816783498888702E-16</v>
      </c>
      <c r="AF241">
        <f t="shared" ca="1" si="1284"/>
        <v>-3.3269493717678298</v>
      </c>
      <c r="AG241">
        <f t="shared" ca="1" si="1285"/>
        <v>1.6263378796421341E-16</v>
      </c>
      <c r="AH241">
        <f t="shared" ca="1" si="1286"/>
        <v>-1.8901497185327434</v>
      </c>
      <c r="AI241">
        <f t="shared" ca="1" si="1287"/>
        <v>4.4099973382516497E-6</v>
      </c>
      <c r="AJ241">
        <f t="shared" ca="1" si="1288"/>
        <v>552.11985994035933</v>
      </c>
      <c r="AK241">
        <f t="shared" ca="1" si="1289"/>
        <v>16.9641016151377</v>
      </c>
      <c r="AL241">
        <f t="shared" ca="1" si="1290"/>
        <v>16.617832892845531</v>
      </c>
      <c r="AM241">
        <f t="shared" ca="1" si="1291"/>
        <v>7.1086645173552432</v>
      </c>
      <c r="AN241">
        <f t="shared" ca="1" si="1292"/>
        <v>9.1754264805429404</v>
      </c>
      <c r="AO241">
        <f t="shared" ca="1" si="1293"/>
        <v>7.9615749964180536</v>
      </c>
      <c r="AP241">
        <f t="shared" ca="1" si="1294"/>
        <v>2.2866008765848433</v>
      </c>
      <c r="AQ241">
        <f t="shared" ca="1" si="1295"/>
        <v>1.2997974777098533</v>
      </c>
      <c r="AR241">
        <f t="shared" ca="1" si="1296"/>
        <v>1.2997974777098533</v>
      </c>
      <c r="AS241">
        <f t="shared" ca="1" si="1297"/>
        <v>0.71239873885492966</v>
      </c>
      <c r="AT241">
        <f t="shared" ca="1" si="1298"/>
        <v>0.71239873885492966</v>
      </c>
      <c r="AU241">
        <f t="shared" ca="1" si="1299"/>
        <v>0.39202447900057069</v>
      </c>
      <c r="AV241">
        <f t="shared" ca="1" si="1300"/>
        <v>0.39202447900057069</v>
      </c>
      <c r="AW241">
        <f t="shared" ca="1" si="1301"/>
        <v>-0.11333333333333333</v>
      </c>
      <c r="AX241">
        <f t="shared" ca="1" si="1302"/>
        <v>15077.674828040799</v>
      </c>
      <c r="AY241">
        <f t="shared" ca="1" si="1303"/>
        <v>2.0051505328052501</v>
      </c>
      <c r="AZ241">
        <f t="shared" ca="1" si="1304"/>
        <v>5.6127728481497359</v>
      </c>
      <c r="BA241">
        <f t="shared" ca="1" si="1305"/>
        <v>3.3382543754607403</v>
      </c>
      <c r="BB241">
        <f t="shared" ca="1" si="1306"/>
        <v>96.598974661584975</v>
      </c>
      <c r="BC241">
        <f t="shared" ca="1" si="1307"/>
        <v>29.689381850270298</v>
      </c>
      <c r="BD241">
        <f t="shared" ca="1" si="1308"/>
        <v>1.9390736136819633</v>
      </c>
      <c r="BE241">
        <f t="shared" ca="1" si="1309"/>
        <v>0</v>
      </c>
      <c r="BF241">
        <f t="shared" ca="1" si="1310"/>
        <v>0</v>
      </c>
      <c r="BG241">
        <f t="shared" ca="1" si="1311"/>
        <v>0</v>
      </c>
      <c r="BH241">
        <f t="shared" ca="1" si="1312"/>
        <v>4.2355262349845999</v>
      </c>
      <c r="BI241">
        <f t="shared" ca="1" si="1313"/>
        <v>0</v>
      </c>
      <c r="BJ241">
        <f t="shared" ca="1" si="1314"/>
        <v>1.4634716825582732</v>
      </c>
      <c r="BK241">
        <f t="shared" ca="1" si="1315"/>
        <v>0</v>
      </c>
      <c r="BL241">
        <f t="shared" ca="1" si="1316"/>
        <v>0</v>
      </c>
      <c r="BM241">
        <f t="shared" ca="1" si="1317"/>
        <v>24.169674830653097</v>
      </c>
      <c r="BN241">
        <f t="shared" ca="1" si="1318"/>
        <v>9.5917306301391605</v>
      </c>
      <c r="BO241">
        <f t="shared" ca="1" si="1319"/>
        <v>9.1144420136698194</v>
      </c>
      <c r="BP241">
        <f t="shared" ca="1" si="1320"/>
        <v>15.635250058784001</v>
      </c>
      <c r="BQ241">
        <f t="shared" ca="1" si="1321"/>
        <v>47.268287254621761</v>
      </c>
      <c r="BR241">
        <f t="shared" ca="1" si="1322"/>
        <v>0</v>
      </c>
      <c r="BS241">
        <f t="shared" ca="1" si="1323"/>
        <v>0</v>
      </c>
      <c r="BT241">
        <f t="shared" ca="1" si="1324"/>
        <v>0</v>
      </c>
      <c r="BU241">
        <f t="shared" ca="1" si="1325"/>
        <v>0</v>
      </c>
      <c r="BV241">
        <f t="shared" ca="1" si="1326"/>
        <v>6.3729249013293696</v>
      </c>
      <c r="BW241">
        <f t="shared" ca="1" si="1327"/>
        <v>6.4968596843159396</v>
      </c>
      <c r="BX241">
        <f t="shared" ca="1" si="1328"/>
        <v>35.700479074474266</v>
      </c>
      <c r="BY241">
        <f t="shared" ca="1" si="1329"/>
        <v>0</v>
      </c>
      <c r="BZ241">
        <f t="shared" ca="1" si="1330"/>
        <v>0</v>
      </c>
      <c r="CA241">
        <f t="shared" ca="1" si="1331"/>
        <v>29.689381850270298</v>
      </c>
      <c r="CB241">
        <f t="shared" ca="1" si="1332"/>
        <v>1.4634716825582732</v>
      </c>
      <c r="CC241">
        <f t="shared" ca="1" si="1333"/>
        <v>0</v>
      </c>
      <c r="CD241">
        <f t="shared" ca="1" si="1334"/>
        <v>0</v>
      </c>
      <c r="CE241">
        <f t="shared" ca="1" si="1335"/>
        <v>6.4968596843159396</v>
      </c>
      <c r="CF241">
        <f t="shared" ca="1" si="1336"/>
        <v>6.3729249013293696</v>
      </c>
      <c r="CG241">
        <f t="shared" ca="1" si="1337"/>
        <v>1.9390736136819633</v>
      </c>
      <c r="CH241">
        <f t="shared" ca="1" si="1338"/>
        <v>17.443358978505501</v>
      </c>
      <c r="CI241">
        <f t="shared" ca="1" si="1339"/>
        <v>28.197953969095298</v>
      </c>
      <c r="CJ241">
        <f t="shared" ca="1" si="1340"/>
        <v>4.2355262349845999</v>
      </c>
      <c r="CK241">
        <f t="shared" ca="1" si="1341"/>
        <v>0</v>
      </c>
      <c r="CL241">
        <f t="shared" ca="1" si="1342"/>
        <v>0</v>
      </c>
      <c r="CM241">
        <f t="shared" ca="1" si="1343"/>
        <v>27.64</v>
      </c>
      <c r="CN241">
        <f t="shared" ca="1" si="1344"/>
        <v>54.283005385127971</v>
      </c>
      <c r="CO241">
        <f t="shared" ca="1" si="1345"/>
        <v>1.4634716825582732</v>
      </c>
      <c r="CP241">
        <f t="shared" ca="1" si="1346"/>
        <v>0</v>
      </c>
      <c r="CQ241">
        <f t="shared" ca="1" si="1347"/>
        <v>23.976640125261998</v>
      </c>
      <c r="CR241">
        <f t="shared" ca="1" si="1348"/>
        <v>0</v>
      </c>
      <c r="CS241">
        <f t="shared" ca="1" si="1349"/>
        <v>0</v>
      </c>
      <c r="CT241">
        <f t="shared" ca="1" si="1350"/>
        <v>0</v>
      </c>
      <c r="CU241">
        <f t="shared" ca="1" si="1351"/>
        <v>0</v>
      </c>
      <c r="CV241">
        <f t="shared" ca="1" si="1352"/>
        <v>0</v>
      </c>
      <c r="CW241">
        <f t="shared" ca="1" si="1353"/>
        <v>0</v>
      </c>
      <c r="CX241">
        <f t="shared" ca="1" si="1354"/>
        <v>16.115433721793099</v>
      </c>
      <c r="CY241">
        <f t="shared" ca="1" si="1355"/>
        <v>90.674603883219902</v>
      </c>
      <c r="CZ241">
        <f t="shared" ca="1" si="1356"/>
        <v>0</v>
      </c>
      <c r="DA241">
        <f t="shared" ca="1" si="1357"/>
        <v>0</v>
      </c>
      <c r="DB241">
        <f t="shared" ca="1" si="1358"/>
        <v>0</v>
      </c>
      <c r="DC241">
        <f t="shared" ca="1" si="1359"/>
        <v>-3.7819097222222169</v>
      </c>
      <c r="DD241">
        <f t="shared" ca="1" si="1360"/>
        <v>-0.53588986520533999</v>
      </c>
      <c r="DE241">
        <f t="shared" ca="1" si="1361"/>
        <v>-4.4623801650289705</v>
      </c>
      <c r="DF241">
        <f t="shared" ca="1" si="1362"/>
        <v>-3.36766203703703</v>
      </c>
      <c r="DG241">
        <f t="shared" ca="1" si="1363"/>
        <v>-3.5267620937263771</v>
      </c>
      <c r="DH241">
        <f t="shared" ca="1" si="1364"/>
        <v>0</v>
      </c>
      <c r="DI241">
        <f t="shared" ca="1" si="1365"/>
        <v>0.25</v>
      </c>
      <c r="DJ241">
        <f t="shared" ca="1" si="1366"/>
        <v>10.333333333333334</v>
      </c>
      <c r="DK241">
        <f t="shared" ca="1" si="1367"/>
        <v>3</v>
      </c>
      <c r="DL241">
        <f t="shared" ca="1" si="1368"/>
        <v>1</v>
      </c>
      <c r="DM241">
        <f t="shared" ca="1" si="1369"/>
        <v>0</v>
      </c>
      <c r="DN241">
        <f t="shared" ca="1" si="1370"/>
        <v>0</v>
      </c>
      <c r="DO241">
        <f t="shared" ca="1" si="1371"/>
        <v>0</v>
      </c>
      <c r="DP241">
        <f t="shared" ca="1" si="1372"/>
        <v>1</v>
      </c>
      <c r="DQ241">
        <f t="shared" ca="1" si="1373"/>
        <v>0</v>
      </c>
      <c r="DR241">
        <f t="shared" ca="1" si="1374"/>
        <v>1</v>
      </c>
      <c r="DS241">
        <f t="shared" ca="1" si="1375"/>
        <v>0</v>
      </c>
      <c r="DT241">
        <f t="shared" ca="1" si="1376"/>
        <v>1</v>
      </c>
      <c r="DU241">
        <f t="shared" ca="1" si="1377"/>
        <v>2.3333333333333335</v>
      </c>
      <c r="DV241">
        <f t="shared" ca="1" si="1378"/>
        <v>3</v>
      </c>
      <c r="DW241">
        <f t="shared" ca="1" si="1379"/>
        <v>0</v>
      </c>
      <c r="DX241">
        <f t="shared" ca="1" si="1380"/>
        <v>0</v>
      </c>
      <c r="DY241">
        <f t="shared" ca="1" si="1381"/>
        <v>0</v>
      </c>
      <c r="DZ241">
        <f t="shared" ca="1" si="1382"/>
        <v>1</v>
      </c>
      <c r="EA241">
        <f t="shared" ca="1" si="1383"/>
        <v>-2.4786333333333235</v>
      </c>
      <c r="EB241">
        <f t="shared" ca="1" si="1384"/>
        <v>37.887099999999997</v>
      </c>
      <c r="EC241">
        <f t="shared" ca="1" si="1385"/>
        <v>0</v>
      </c>
      <c r="ED241">
        <f t="shared" ca="1" si="1386"/>
        <v>0</v>
      </c>
      <c r="EE241">
        <f t="shared" ca="1" si="1387"/>
        <v>0</v>
      </c>
      <c r="EF241">
        <f t="shared" ca="1" si="1388"/>
        <v>0</v>
      </c>
      <c r="EG241">
        <f t="shared" ca="1" si="1389"/>
        <v>0</v>
      </c>
      <c r="EH241">
        <f t="shared" ca="1" si="1390"/>
        <v>0</v>
      </c>
      <c r="EI241">
        <f t="shared" ca="1" si="1391"/>
        <v>0</v>
      </c>
      <c r="EJ241">
        <f t="shared" ca="1" si="1392"/>
        <v>0</v>
      </c>
      <c r="EK241">
        <f t="shared" ca="1" si="1393"/>
        <v>0</v>
      </c>
      <c r="EL241">
        <f t="shared" ca="1" si="1394"/>
        <v>0</v>
      </c>
      <c r="EM241">
        <f t="shared" ca="1" si="1395"/>
        <v>0</v>
      </c>
      <c r="EN241">
        <f t="shared" ca="1" si="1396"/>
        <v>0</v>
      </c>
      <c r="EO241">
        <f t="shared" ca="1" si="1397"/>
        <v>0</v>
      </c>
      <c r="EP241">
        <f t="shared" ca="1" si="1398"/>
        <v>0</v>
      </c>
      <c r="EQ241">
        <f t="shared" ca="1" si="1399"/>
        <v>0</v>
      </c>
      <c r="ER241">
        <f t="shared" ca="1" si="1400"/>
        <v>0</v>
      </c>
      <c r="ES241">
        <f t="shared" ca="1" si="1401"/>
        <v>0</v>
      </c>
      <c r="ET241">
        <f t="shared" ca="1" si="1402"/>
        <v>0</v>
      </c>
      <c r="EU241">
        <f t="shared" ca="1" si="1403"/>
        <v>0</v>
      </c>
      <c r="EV241">
        <f t="shared" ca="1" si="1404"/>
        <v>0</v>
      </c>
      <c r="EW241">
        <f t="shared" ca="1" si="1405"/>
        <v>0</v>
      </c>
      <c r="EX241">
        <f t="shared" ca="1" si="1406"/>
        <v>0</v>
      </c>
      <c r="EY241">
        <f t="shared" ca="1" si="1407"/>
        <v>0</v>
      </c>
      <c r="EZ241">
        <f t="shared" ca="1" si="1408"/>
        <v>0</v>
      </c>
      <c r="FA241">
        <f t="shared" ca="1" si="1409"/>
        <v>0</v>
      </c>
      <c r="FB241">
        <f t="shared" ca="1" si="1410"/>
        <v>0</v>
      </c>
      <c r="FC241">
        <f t="shared" ca="1" si="1411"/>
        <v>0</v>
      </c>
      <c r="FD241">
        <f t="shared" ca="1" si="1412"/>
        <v>0</v>
      </c>
      <c r="FE241">
        <f t="shared" ca="1" si="1413"/>
        <v>0</v>
      </c>
      <c r="FF241">
        <f t="shared" ca="1" si="1414"/>
        <v>0</v>
      </c>
      <c r="FG241">
        <f t="shared" ca="1" si="1415"/>
        <v>0</v>
      </c>
      <c r="FH241">
        <f t="shared" ca="1" si="1416"/>
        <v>0</v>
      </c>
      <c r="FI241">
        <f t="shared" ca="1" si="1417"/>
        <v>0</v>
      </c>
      <c r="FJ241">
        <f t="shared" ca="1" si="1418"/>
        <v>0</v>
      </c>
      <c r="FK241">
        <f t="shared" ca="1" si="1419"/>
        <v>1</v>
      </c>
      <c r="FL241">
        <f t="shared" ca="1" si="1420"/>
        <v>0</v>
      </c>
      <c r="FM241">
        <f t="shared" ca="1" si="1421"/>
        <v>0</v>
      </c>
      <c r="FN241">
        <f t="shared" ca="1" si="1422"/>
        <v>0</v>
      </c>
      <c r="FO241">
        <f t="shared" ca="1" si="1423"/>
        <v>0</v>
      </c>
      <c r="FP241">
        <f t="shared" ca="1" si="1424"/>
        <v>0</v>
      </c>
      <c r="FQ241">
        <f t="shared" ca="1" si="1425"/>
        <v>0</v>
      </c>
      <c r="FR241">
        <f t="shared" ca="1" si="1426"/>
        <v>0</v>
      </c>
      <c r="FS241">
        <f t="shared" ca="1" si="1427"/>
        <v>0</v>
      </c>
      <c r="FT241">
        <f t="shared" ca="1" si="1428"/>
        <v>0</v>
      </c>
      <c r="FU241">
        <f t="shared" ca="1" si="1429"/>
        <v>1.3333333333333333</v>
      </c>
      <c r="FV241">
        <f t="shared" ca="1" si="1430"/>
        <v>0</v>
      </c>
      <c r="FW241">
        <f t="shared" ca="1" si="1431"/>
        <v>0</v>
      </c>
      <c r="FX241">
        <f t="shared" ca="1" si="1432"/>
        <v>0</v>
      </c>
      <c r="FY241">
        <f t="shared" ca="1" si="1433"/>
        <v>0</v>
      </c>
      <c r="FZ241">
        <f t="shared" ca="1" si="1434"/>
        <v>0</v>
      </c>
      <c r="GA241">
        <f t="shared" ca="1" si="1435"/>
        <v>0</v>
      </c>
      <c r="GB241">
        <f t="shared" ca="1" si="1436"/>
        <v>0</v>
      </c>
      <c r="GC241">
        <f t="shared" ca="1" si="1437"/>
        <v>0</v>
      </c>
      <c r="GD241">
        <f t="shared" ca="1" si="1438"/>
        <v>0</v>
      </c>
      <c r="GE241">
        <f t="shared" ca="1" si="1439"/>
        <v>0</v>
      </c>
      <c r="GF241">
        <f t="shared" ca="1" si="1440"/>
        <v>0</v>
      </c>
      <c r="GG241">
        <f t="shared" ca="1" si="1441"/>
        <v>0</v>
      </c>
      <c r="GH241">
        <f t="shared" ca="1" si="1442"/>
        <v>0</v>
      </c>
      <c r="GI241">
        <f t="shared" ca="1" si="1443"/>
        <v>0</v>
      </c>
      <c r="GJ241">
        <f t="shared" ca="1" si="1444"/>
        <v>0</v>
      </c>
      <c r="GK241">
        <f t="shared" ca="1" si="1445"/>
        <v>0</v>
      </c>
      <c r="GL241">
        <f t="shared" ca="1" si="1446"/>
        <v>0</v>
      </c>
      <c r="GM241">
        <f t="shared" ca="1" si="1447"/>
        <v>0</v>
      </c>
      <c r="GN241">
        <f t="shared" ca="1" si="1448"/>
        <v>0</v>
      </c>
      <c r="GO241">
        <f t="shared" ca="1" si="1449"/>
        <v>0</v>
      </c>
      <c r="GP241">
        <f t="shared" ca="1" si="1450"/>
        <v>0</v>
      </c>
      <c r="GQ241">
        <f t="shared" ca="1" si="1451"/>
        <v>0</v>
      </c>
      <c r="GR241">
        <f t="shared" ca="1" si="1452"/>
        <v>0</v>
      </c>
      <c r="GS241">
        <f t="shared" ca="1" si="1453"/>
        <v>0</v>
      </c>
      <c r="GT241">
        <f t="shared" ca="1" si="1454"/>
        <v>0</v>
      </c>
      <c r="GU241">
        <f t="shared" ca="1" si="1455"/>
        <v>0</v>
      </c>
      <c r="GV241">
        <f t="shared" ca="1" si="1456"/>
        <v>0</v>
      </c>
      <c r="GW241">
        <f t="shared" ca="1" si="1457"/>
        <v>0</v>
      </c>
      <c r="GX241">
        <f t="shared" ca="1" si="1458"/>
        <v>0</v>
      </c>
      <c r="GY241">
        <f t="shared" ca="1" si="1459"/>
        <v>1</v>
      </c>
      <c r="GZ241">
        <f t="shared" ca="1" si="1460"/>
        <v>0</v>
      </c>
      <c r="HA241">
        <f t="shared" ca="1" si="1461"/>
        <v>0</v>
      </c>
      <c r="HB241">
        <f t="shared" ca="1" si="1462"/>
        <v>0</v>
      </c>
      <c r="HC241">
        <f t="shared" ca="1" si="1463"/>
        <v>0</v>
      </c>
      <c r="HD241">
        <f t="shared" ca="1" si="1464"/>
        <v>0</v>
      </c>
      <c r="HE241">
        <f t="shared" ca="1" si="1465"/>
        <v>0</v>
      </c>
      <c r="HF241">
        <f t="shared" ca="1" si="1466"/>
        <v>0</v>
      </c>
      <c r="HG241">
        <f t="shared" ca="1" si="1467"/>
        <v>0</v>
      </c>
      <c r="HH241">
        <f t="shared" ca="1" si="1468"/>
        <v>0</v>
      </c>
      <c r="HI241">
        <f t="shared" ca="1" si="1469"/>
        <v>0</v>
      </c>
    </row>
    <row r="242" spans="2:217" x14ac:dyDescent="0.2">
      <c r="B242" s="2">
        <v>45809</v>
      </c>
      <c r="C242">
        <v>2</v>
      </c>
      <c r="D242">
        <v>1</v>
      </c>
      <c r="E242">
        <v>10</v>
      </c>
      <c r="F242">
        <v>9</v>
      </c>
      <c r="G242" s="5">
        <v>323</v>
      </c>
      <c r="H242">
        <f t="shared" ca="1" si="1260"/>
        <v>7.666666666666667</v>
      </c>
      <c r="I242">
        <f t="shared" ca="1" si="1261"/>
        <v>11.333333333333334</v>
      </c>
      <c r="J242">
        <f t="shared" ca="1" si="1262"/>
        <v>7.6456249999999963</v>
      </c>
      <c r="K242">
        <f t="shared" ca="1" si="1263"/>
        <v>-3.3579648526077066</v>
      </c>
      <c r="L242">
        <f t="shared" ca="1" si="1264"/>
        <v>7.6456249999999963</v>
      </c>
      <c r="M242">
        <f t="shared" ca="1" si="1265"/>
        <v>0</v>
      </c>
      <c r="N242">
        <f t="shared" ca="1" si="1266"/>
        <v>0.54612167343686036</v>
      </c>
      <c r="O242">
        <f t="shared" ca="1" si="1267"/>
        <v>244.41933333333336</v>
      </c>
      <c r="P242">
        <f t="shared" ca="1" si="1268"/>
        <v>232.99533333333235</v>
      </c>
      <c r="Q242">
        <f t="shared" ca="1" si="1269"/>
        <v>244.32956402933334</v>
      </c>
      <c r="R242">
        <f t="shared" ca="1" si="1270"/>
        <v>54</v>
      </c>
      <c r="S242">
        <f t="shared" ca="1" si="1271"/>
        <v>0</v>
      </c>
      <c r="T242">
        <f t="shared" ca="1" si="1272"/>
        <v>0.34410886980067401</v>
      </c>
      <c r="U242">
        <f t="shared" ca="1" si="1273"/>
        <v>-1</v>
      </c>
      <c r="V242">
        <f t="shared" ca="1" si="1274"/>
        <v>1</v>
      </c>
      <c r="W242">
        <f t="shared" ca="1" si="1275"/>
        <v>0.34410886980067401</v>
      </c>
      <c r="X242">
        <f t="shared" ca="1" si="1276"/>
        <v>1.5185185185185166</v>
      </c>
      <c r="Y242">
        <f t="shared" ca="1" si="1277"/>
        <v>2.2074074074074068</v>
      </c>
      <c r="Z242">
        <f t="shared" ca="1" si="1278"/>
        <v>2.7925925925925896</v>
      </c>
      <c r="AA242">
        <f t="shared" ca="1" si="1279"/>
        <v>-5.9123849986970966E-16</v>
      </c>
      <c r="AB242">
        <f t="shared" ca="1" si="1280"/>
        <v>-0.21465360007265999</v>
      </c>
      <c r="AC242">
        <f t="shared" ca="1" si="1281"/>
        <v>-9.6014474754739405E-3</v>
      </c>
      <c r="AD242">
        <f t="shared" ca="1" si="1282"/>
        <v>-2.5155608933215299</v>
      </c>
      <c r="AE242">
        <f t="shared" ca="1" si="1283"/>
        <v>-2.12227442494913E-16</v>
      </c>
      <c r="AF242">
        <f t="shared" ca="1" si="1284"/>
        <v>-3.31594970942351</v>
      </c>
      <c r="AG242">
        <f t="shared" ca="1" si="1285"/>
        <v>8.6423843445270162E-17</v>
      </c>
      <c r="AH242">
        <f t="shared" ca="1" si="1286"/>
        <v>-1.89246632085183</v>
      </c>
      <c r="AI242">
        <f t="shared" ca="1" si="1287"/>
        <v>4.0199977413013233E-6</v>
      </c>
      <c r="AJ242">
        <f t="shared" ca="1" si="1288"/>
        <v>522.51877482334294</v>
      </c>
      <c r="AK242">
        <f t="shared" ca="1" si="1289"/>
        <v>16.130768281804368</v>
      </c>
      <c r="AL242">
        <f t="shared" ca="1" si="1290"/>
        <v>15.991844735175766</v>
      </c>
      <c r="AM242">
        <f t="shared" ca="1" si="1291"/>
        <v>6.8160096930188336</v>
      </c>
      <c r="AN242">
        <f t="shared" ca="1" si="1292"/>
        <v>8.7587598138762743</v>
      </c>
      <c r="AO242">
        <f t="shared" ca="1" si="1293"/>
        <v>7.6485809175831827</v>
      </c>
      <c r="AP242">
        <f t="shared" ca="1" si="1294"/>
        <v>2.1402734644166368</v>
      </c>
      <c r="AQ242">
        <f t="shared" ca="1" si="1295"/>
        <v>1.1951367322083133</v>
      </c>
      <c r="AR242">
        <f t="shared" ca="1" si="1296"/>
        <v>1.1951367322083133</v>
      </c>
      <c r="AS242">
        <f t="shared" ca="1" si="1297"/>
        <v>0.65786893258332568</v>
      </c>
      <c r="AT242">
        <f t="shared" ca="1" si="1298"/>
        <v>0.65786893258332568</v>
      </c>
      <c r="AU242">
        <f t="shared" ca="1" si="1299"/>
        <v>0.34756836610416064</v>
      </c>
      <c r="AV242">
        <f t="shared" ca="1" si="1300"/>
        <v>0.34756836610416064</v>
      </c>
      <c r="AW242">
        <f t="shared" ca="1" si="1301"/>
        <v>-9.0000000000000011E-2</v>
      </c>
      <c r="AX242">
        <f t="shared" ca="1" si="1302"/>
        <v>11508.068337043173</v>
      </c>
      <c r="AY242">
        <f t="shared" ca="1" si="1303"/>
        <v>1.7789010704183135</v>
      </c>
      <c r="AZ242">
        <f t="shared" ca="1" si="1304"/>
        <v>5.3701844267929806</v>
      </c>
      <c r="BA242">
        <f t="shared" ca="1" si="1305"/>
        <v>3.0531376281238902</v>
      </c>
      <c r="BB242">
        <f t="shared" ca="1" si="1306"/>
        <v>92.620491989088066</v>
      </c>
      <c r="BC242">
        <f t="shared" ca="1" si="1307"/>
        <v>29.689381850270298</v>
      </c>
      <c r="BD242">
        <f t="shared" ca="1" si="1308"/>
        <v>0</v>
      </c>
      <c r="BE242">
        <f t="shared" ca="1" si="1309"/>
        <v>0</v>
      </c>
      <c r="BF242">
        <f t="shared" ca="1" si="1310"/>
        <v>0</v>
      </c>
      <c r="BG242">
        <f t="shared" ca="1" si="1311"/>
        <v>0</v>
      </c>
      <c r="BH242">
        <f t="shared" ca="1" si="1312"/>
        <v>4.2355262349845999</v>
      </c>
      <c r="BI242">
        <f t="shared" ca="1" si="1313"/>
        <v>0</v>
      </c>
      <c r="BJ242">
        <f t="shared" ca="1" si="1314"/>
        <v>0</v>
      </c>
      <c r="BK242">
        <f t="shared" ca="1" si="1315"/>
        <v>0</v>
      </c>
      <c r="BL242">
        <f t="shared" ca="1" si="1316"/>
        <v>0</v>
      </c>
      <c r="BM242">
        <f t="shared" ca="1" si="1317"/>
        <v>30.212093538316399</v>
      </c>
      <c r="BN242">
        <f t="shared" ca="1" si="1318"/>
        <v>3.7089676611313269</v>
      </c>
      <c r="BO242">
        <f t="shared" ca="1" si="1319"/>
        <v>7.9307785063455434</v>
      </c>
      <c r="BP242">
        <f t="shared" ca="1" si="1320"/>
        <v>16.092169577507399</v>
      </c>
      <c r="BQ242">
        <f t="shared" ca="1" si="1321"/>
        <v>45.347896053340101</v>
      </c>
      <c r="BR242">
        <f t="shared" ca="1" si="1322"/>
        <v>0</v>
      </c>
      <c r="BS242">
        <f t="shared" ca="1" si="1323"/>
        <v>0</v>
      </c>
      <c r="BT242">
        <f t="shared" ca="1" si="1324"/>
        <v>0</v>
      </c>
      <c r="BU242">
        <f t="shared" ca="1" si="1325"/>
        <v>0</v>
      </c>
      <c r="BV242">
        <f t="shared" ca="1" si="1326"/>
        <v>6.4142364956582263</v>
      </c>
      <c r="BW242">
        <f t="shared" ca="1" si="1327"/>
        <v>4.3312397895439601</v>
      </c>
      <c r="BX242">
        <f t="shared" ca="1" si="1328"/>
        <v>35.775545030013397</v>
      </c>
      <c r="BY242">
        <f t="shared" ca="1" si="1329"/>
        <v>0</v>
      </c>
      <c r="BZ242">
        <f t="shared" ca="1" si="1330"/>
        <v>0</v>
      </c>
      <c r="CA242">
        <f t="shared" ca="1" si="1331"/>
        <v>29.689381850270298</v>
      </c>
      <c r="CB242">
        <f t="shared" ca="1" si="1332"/>
        <v>0</v>
      </c>
      <c r="CC242">
        <f t="shared" ca="1" si="1333"/>
        <v>0</v>
      </c>
      <c r="CD242">
        <f t="shared" ca="1" si="1334"/>
        <v>0</v>
      </c>
      <c r="CE242">
        <f t="shared" ca="1" si="1335"/>
        <v>4.3312397895439601</v>
      </c>
      <c r="CF242">
        <f t="shared" ca="1" si="1336"/>
        <v>6.4142364956582263</v>
      </c>
      <c r="CG242">
        <f t="shared" ca="1" si="1337"/>
        <v>0</v>
      </c>
      <c r="CH242">
        <f t="shared" ca="1" si="1338"/>
        <v>16.986439459782101</v>
      </c>
      <c r="CI242">
        <f t="shared" ca="1" si="1339"/>
        <v>30.212093538316399</v>
      </c>
      <c r="CJ242">
        <f t="shared" ca="1" si="1340"/>
        <v>4.2355262349845999</v>
      </c>
      <c r="CK242">
        <f t="shared" ca="1" si="1341"/>
        <v>0</v>
      </c>
      <c r="CL242">
        <f t="shared" ca="1" si="1342"/>
        <v>0</v>
      </c>
      <c r="CM242">
        <f t="shared" ca="1" si="1343"/>
        <v>27.64</v>
      </c>
      <c r="CN242">
        <f t="shared" ca="1" si="1344"/>
        <v>52.23376304022397</v>
      </c>
      <c r="CO242">
        <f t="shared" ca="1" si="1345"/>
        <v>0</v>
      </c>
      <c r="CP242">
        <f t="shared" ca="1" si="1346"/>
        <v>0</v>
      </c>
      <c r="CQ242">
        <f t="shared" ca="1" si="1347"/>
        <v>23.976640125261998</v>
      </c>
      <c r="CR242">
        <f t="shared" ca="1" si="1348"/>
        <v>0</v>
      </c>
      <c r="CS242">
        <f t="shared" ca="1" si="1349"/>
        <v>0</v>
      </c>
      <c r="CT242">
        <f t="shared" ca="1" si="1350"/>
        <v>0</v>
      </c>
      <c r="CU242">
        <f t="shared" ca="1" si="1351"/>
        <v>0</v>
      </c>
      <c r="CV242">
        <f t="shared" ca="1" si="1352"/>
        <v>0</v>
      </c>
      <c r="CW242">
        <f t="shared" ca="1" si="1353"/>
        <v>0</v>
      </c>
      <c r="CX242">
        <f t="shared" ca="1" si="1354"/>
        <v>15.6585142030697</v>
      </c>
      <c r="CY242">
        <f t="shared" ca="1" si="1355"/>
        <v>83.647519683799402</v>
      </c>
      <c r="CZ242">
        <f t="shared" ca="1" si="1356"/>
        <v>0</v>
      </c>
      <c r="DA242">
        <f t="shared" ca="1" si="1357"/>
        <v>0</v>
      </c>
      <c r="DB242">
        <f t="shared" ca="1" si="1358"/>
        <v>0</v>
      </c>
      <c r="DC242">
        <f t="shared" ca="1" si="1359"/>
        <v>-3.5695327853363499</v>
      </c>
      <c r="DD242">
        <f t="shared" ca="1" si="1360"/>
        <v>0</v>
      </c>
      <c r="DE242">
        <f t="shared" ca="1" si="1361"/>
        <v>-4.2515806878306837</v>
      </c>
      <c r="DF242">
        <f t="shared" ca="1" si="1362"/>
        <v>-2.2184413580246867</v>
      </c>
      <c r="DG242">
        <f t="shared" ca="1" si="1363"/>
        <v>-3.3579648526077066</v>
      </c>
      <c r="DH242">
        <f t="shared" ca="1" si="1364"/>
        <v>0</v>
      </c>
      <c r="DI242">
        <f t="shared" ca="1" si="1365"/>
        <v>0.214285714285714</v>
      </c>
      <c r="DJ242">
        <f t="shared" ca="1" si="1366"/>
        <v>9.6666666666666661</v>
      </c>
      <c r="DK242">
        <f t="shared" ca="1" si="1367"/>
        <v>3</v>
      </c>
      <c r="DL242">
        <f t="shared" ca="1" si="1368"/>
        <v>1</v>
      </c>
      <c r="DM242">
        <f t="shared" ca="1" si="1369"/>
        <v>0</v>
      </c>
      <c r="DN242">
        <f t="shared" ca="1" si="1370"/>
        <v>0</v>
      </c>
      <c r="DO242">
        <f t="shared" ca="1" si="1371"/>
        <v>0</v>
      </c>
      <c r="DP242">
        <f t="shared" ca="1" si="1372"/>
        <v>1</v>
      </c>
      <c r="DQ242">
        <f t="shared" ca="1" si="1373"/>
        <v>0</v>
      </c>
      <c r="DR242">
        <f t="shared" ca="1" si="1374"/>
        <v>1</v>
      </c>
      <c r="DS242">
        <f t="shared" ca="1" si="1375"/>
        <v>0</v>
      </c>
      <c r="DT242">
        <f t="shared" ca="1" si="1376"/>
        <v>1</v>
      </c>
      <c r="DU242">
        <f t="shared" ca="1" si="1377"/>
        <v>2</v>
      </c>
      <c r="DV242">
        <f t="shared" ca="1" si="1378"/>
        <v>2.6666666666666665</v>
      </c>
      <c r="DW242">
        <f t="shared" ca="1" si="1379"/>
        <v>0</v>
      </c>
      <c r="DX242">
        <f t="shared" ca="1" si="1380"/>
        <v>0</v>
      </c>
      <c r="DY242">
        <f t="shared" ca="1" si="1381"/>
        <v>0</v>
      </c>
      <c r="DZ242">
        <f t="shared" ca="1" si="1382"/>
        <v>1</v>
      </c>
      <c r="EA242">
        <f t="shared" ca="1" si="1383"/>
        <v>-2.5391666666666568</v>
      </c>
      <c r="EB242">
        <f t="shared" ca="1" si="1384"/>
        <v>36.278766666666662</v>
      </c>
      <c r="EC242">
        <f t="shared" ca="1" si="1385"/>
        <v>0</v>
      </c>
      <c r="ED242">
        <f t="shared" ca="1" si="1386"/>
        <v>0</v>
      </c>
      <c r="EE242">
        <f t="shared" ca="1" si="1387"/>
        <v>0</v>
      </c>
      <c r="EF242">
        <f t="shared" ca="1" si="1388"/>
        <v>0</v>
      </c>
      <c r="EG242">
        <f t="shared" ca="1" si="1389"/>
        <v>0</v>
      </c>
      <c r="EH242">
        <f t="shared" ca="1" si="1390"/>
        <v>0</v>
      </c>
      <c r="EI242">
        <f t="shared" ca="1" si="1391"/>
        <v>0</v>
      </c>
      <c r="EJ242">
        <f t="shared" ca="1" si="1392"/>
        <v>0</v>
      </c>
      <c r="EK242">
        <f t="shared" ca="1" si="1393"/>
        <v>0</v>
      </c>
      <c r="EL242">
        <f t="shared" ca="1" si="1394"/>
        <v>0</v>
      </c>
      <c r="EM242">
        <f t="shared" ca="1" si="1395"/>
        <v>0</v>
      </c>
      <c r="EN242">
        <f t="shared" ca="1" si="1396"/>
        <v>0</v>
      </c>
      <c r="EO242">
        <f t="shared" ca="1" si="1397"/>
        <v>0</v>
      </c>
      <c r="EP242">
        <f t="shared" ca="1" si="1398"/>
        <v>0</v>
      </c>
      <c r="EQ242">
        <f t="shared" ca="1" si="1399"/>
        <v>0</v>
      </c>
      <c r="ER242">
        <f t="shared" ca="1" si="1400"/>
        <v>0</v>
      </c>
      <c r="ES242">
        <f t="shared" ca="1" si="1401"/>
        <v>0</v>
      </c>
      <c r="ET242">
        <f t="shared" ca="1" si="1402"/>
        <v>0</v>
      </c>
      <c r="EU242">
        <f t="shared" ca="1" si="1403"/>
        <v>0</v>
      </c>
      <c r="EV242">
        <f t="shared" ca="1" si="1404"/>
        <v>0</v>
      </c>
      <c r="EW242">
        <f t="shared" ca="1" si="1405"/>
        <v>0</v>
      </c>
      <c r="EX242">
        <f t="shared" ca="1" si="1406"/>
        <v>0</v>
      </c>
      <c r="EY242">
        <f t="shared" ca="1" si="1407"/>
        <v>0</v>
      </c>
      <c r="EZ242">
        <f t="shared" ca="1" si="1408"/>
        <v>0</v>
      </c>
      <c r="FA242">
        <f t="shared" ca="1" si="1409"/>
        <v>0</v>
      </c>
      <c r="FB242">
        <f t="shared" ca="1" si="1410"/>
        <v>0</v>
      </c>
      <c r="FC242">
        <f t="shared" ca="1" si="1411"/>
        <v>0</v>
      </c>
      <c r="FD242">
        <f t="shared" ca="1" si="1412"/>
        <v>0</v>
      </c>
      <c r="FE242">
        <f t="shared" ca="1" si="1413"/>
        <v>0</v>
      </c>
      <c r="FF242">
        <f t="shared" ca="1" si="1414"/>
        <v>0</v>
      </c>
      <c r="FG242">
        <f t="shared" ca="1" si="1415"/>
        <v>0</v>
      </c>
      <c r="FH242">
        <f t="shared" ca="1" si="1416"/>
        <v>0</v>
      </c>
      <c r="FI242">
        <f t="shared" ca="1" si="1417"/>
        <v>0</v>
      </c>
      <c r="FJ242">
        <f t="shared" ca="1" si="1418"/>
        <v>0</v>
      </c>
      <c r="FK242">
        <f t="shared" ca="1" si="1419"/>
        <v>1</v>
      </c>
      <c r="FL242">
        <f t="shared" ca="1" si="1420"/>
        <v>0</v>
      </c>
      <c r="FM242">
        <f t="shared" ca="1" si="1421"/>
        <v>0</v>
      </c>
      <c r="FN242">
        <f t="shared" ca="1" si="1422"/>
        <v>0</v>
      </c>
      <c r="FO242">
        <f t="shared" ca="1" si="1423"/>
        <v>0</v>
      </c>
      <c r="FP242">
        <f t="shared" ca="1" si="1424"/>
        <v>0</v>
      </c>
      <c r="FQ242">
        <f t="shared" ca="1" si="1425"/>
        <v>0</v>
      </c>
      <c r="FR242">
        <f t="shared" ca="1" si="1426"/>
        <v>0</v>
      </c>
      <c r="FS242">
        <f t="shared" ca="1" si="1427"/>
        <v>0</v>
      </c>
      <c r="FT242">
        <f t="shared" ca="1" si="1428"/>
        <v>0</v>
      </c>
      <c r="FU242">
        <f t="shared" ca="1" si="1429"/>
        <v>1</v>
      </c>
      <c r="FV242">
        <f t="shared" ca="1" si="1430"/>
        <v>0</v>
      </c>
      <c r="FW242">
        <f t="shared" ca="1" si="1431"/>
        <v>0</v>
      </c>
      <c r="FX242">
        <f t="shared" ca="1" si="1432"/>
        <v>0</v>
      </c>
      <c r="FY242">
        <f t="shared" ca="1" si="1433"/>
        <v>0</v>
      </c>
      <c r="FZ242">
        <f t="shared" ca="1" si="1434"/>
        <v>0</v>
      </c>
      <c r="GA242">
        <f t="shared" ca="1" si="1435"/>
        <v>0</v>
      </c>
      <c r="GB242">
        <f t="shared" ca="1" si="1436"/>
        <v>0</v>
      </c>
      <c r="GC242">
        <f t="shared" ca="1" si="1437"/>
        <v>0</v>
      </c>
      <c r="GD242">
        <f t="shared" ca="1" si="1438"/>
        <v>0</v>
      </c>
      <c r="GE242">
        <f t="shared" ca="1" si="1439"/>
        <v>0</v>
      </c>
      <c r="GF242">
        <f t="shared" ca="1" si="1440"/>
        <v>0</v>
      </c>
      <c r="GG242">
        <f t="shared" ca="1" si="1441"/>
        <v>0</v>
      </c>
      <c r="GH242">
        <f t="shared" ca="1" si="1442"/>
        <v>0</v>
      </c>
      <c r="GI242">
        <f t="shared" ca="1" si="1443"/>
        <v>0</v>
      </c>
      <c r="GJ242">
        <f t="shared" ca="1" si="1444"/>
        <v>0</v>
      </c>
      <c r="GK242">
        <f t="shared" ca="1" si="1445"/>
        <v>0</v>
      </c>
      <c r="GL242">
        <f t="shared" ca="1" si="1446"/>
        <v>0</v>
      </c>
      <c r="GM242">
        <f t="shared" ca="1" si="1447"/>
        <v>0</v>
      </c>
      <c r="GN242">
        <f t="shared" ca="1" si="1448"/>
        <v>0</v>
      </c>
      <c r="GO242">
        <f t="shared" ca="1" si="1449"/>
        <v>0</v>
      </c>
      <c r="GP242">
        <f t="shared" ca="1" si="1450"/>
        <v>0</v>
      </c>
      <c r="GQ242">
        <f t="shared" ca="1" si="1451"/>
        <v>0</v>
      </c>
      <c r="GR242">
        <f t="shared" ca="1" si="1452"/>
        <v>0</v>
      </c>
      <c r="GS242">
        <f t="shared" ca="1" si="1453"/>
        <v>0</v>
      </c>
      <c r="GT242">
        <f t="shared" ca="1" si="1454"/>
        <v>0</v>
      </c>
      <c r="GU242">
        <f t="shared" ca="1" si="1455"/>
        <v>0</v>
      </c>
      <c r="GV242">
        <f t="shared" ca="1" si="1456"/>
        <v>0</v>
      </c>
      <c r="GW242">
        <f t="shared" ca="1" si="1457"/>
        <v>0</v>
      </c>
      <c r="GX242">
        <f t="shared" ca="1" si="1458"/>
        <v>0</v>
      </c>
      <c r="GY242">
        <f t="shared" ca="1" si="1459"/>
        <v>1</v>
      </c>
      <c r="GZ242">
        <f t="shared" ca="1" si="1460"/>
        <v>0</v>
      </c>
      <c r="HA242">
        <f t="shared" ca="1" si="1461"/>
        <v>0</v>
      </c>
      <c r="HB242">
        <f t="shared" ca="1" si="1462"/>
        <v>0</v>
      </c>
      <c r="HC242">
        <f t="shared" ca="1" si="1463"/>
        <v>0</v>
      </c>
      <c r="HD242">
        <f t="shared" ca="1" si="1464"/>
        <v>0</v>
      </c>
      <c r="HE242">
        <f t="shared" ca="1" si="1465"/>
        <v>0</v>
      </c>
      <c r="HF242">
        <f t="shared" ca="1" si="1466"/>
        <v>0</v>
      </c>
      <c r="HG242">
        <f t="shared" ca="1" si="1467"/>
        <v>0</v>
      </c>
      <c r="HH242">
        <f t="shared" ca="1" si="1468"/>
        <v>0</v>
      </c>
      <c r="HI242">
        <f t="shared" ca="1" si="1469"/>
        <v>0</v>
      </c>
    </row>
    <row r="243" spans="2:217" x14ac:dyDescent="0.2">
      <c r="B243" s="2">
        <v>45809</v>
      </c>
      <c r="C243">
        <v>2</v>
      </c>
      <c r="D243">
        <v>1</v>
      </c>
      <c r="E243">
        <v>10</v>
      </c>
      <c r="F243">
        <v>24</v>
      </c>
      <c r="G243" s="5">
        <v>56</v>
      </c>
      <c r="H243">
        <f t="shared" ca="1" si="1260"/>
        <v>8.3333333333333339</v>
      </c>
      <c r="I243">
        <f t="shared" ca="1" si="1261"/>
        <v>12.666666666666666</v>
      </c>
      <c r="J243">
        <f t="shared" ca="1" si="1262"/>
        <v>7.7489482945956132</v>
      </c>
      <c r="K243">
        <f t="shared" ca="1" si="1263"/>
        <v>-3.5350765306122436</v>
      </c>
      <c r="L243">
        <f t="shared" ca="1" si="1264"/>
        <v>7.7489482945956132</v>
      </c>
      <c r="M243">
        <f t="shared" ca="1" si="1265"/>
        <v>0</v>
      </c>
      <c r="N243">
        <f t="shared" ca="1" si="1266"/>
        <v>0.57651639886839234</v>
      </c>
      <c r="O243">
        <f t="shared" ca="1" si="1267"/>
        <v>259.10366666666636</v>
      </c>
      <c r="P243">
        <f t="shared" ca="1" si="1268"/>
        <v>246.33566666666601</v>
      </c>
      <c r="Q243">
        <f t="shared" ca="1" si="1269"/>
        <v>259.0049689453333</v>
      </c>
      <c r="R243">
        <f t="shared" ca="1" si="1270"/>
        <v>60</v>
      </c>
      <c r="S243">
        <f t="shared" ca="1" si="1271"/>
        <v>0</v>
      </c>
      <c r="T243">
        <f t="shared" ca="1" si="1272"/>
        <v>0.3440157019736203</v>
      </c>
      <c r="U243">
        <f t="shared" ca="1" si="1273"/>
        <v>-1</v>
      </c>
      <c r="V243">
        <f t="shared" ca="1" si="1274"/>
        <v>1</v>
      </c>
      <c r="W243">
        <f t="shared" ca="1" si="1275"/>
        <v>0.3440157019736203</v>
      </c>
      <c r="X243">
        <f t="shared" ca="1" si="1276"/>
        <v>1.5555555555555534</v>
      </c>
      <c r="Y243">
        <f t="shared" ca="1" si="1277"/>
        <v>2.2722222222222199</v>
      </c>
      <c r="Z243">
        <f t="shared" ca="1" si="1278"/>
        <v>2.8666666666666667</v>
      </c>
      <c r="AA243">
        <f t="shared" ca="1" si="1279"/>
        <v>-5.7137230846758891E-16</v>
      </c>
      <c r="AB243">
        <f t="shared" ca="1" si="1280"/>
        <v>-0.22427455140149799</v>
      </c>
      <c r="AC243">
        <f t="shared" ca="1" si="1281"/>
        <v>-9.6014474754739631E-3</v>
      </c>
      <c r="AD243">
        <f t="shared" ca="1" si="1282"/>
        <v>-2.5421716912614798</v>
      </c>
      <c r="AE243">
        <f t="shared" ca="1" si="1283"/>
        <v>-2.1102678437484298E-16</v>
      </c>
      <c r="AF243">
        <f t="shared" ca="1" si="1284"/>
        <v>-3.3269481213533836</v>
      </c>
      <c r="AG243">
        <f t="shared" ca="1" si="1285"/>
        <v>4.4997732360433964E-17</v>
      </c>
      <c r="AH243">
        <f t="shared" ca="1" si="1286"/>
        <v>-1.8901498508672365</v>
      </c>
      <c r="AI243">
        <f t="shared" ca="1" si="1287"/>
        <v>5.0233297534193962E-6</v>
      </c>
      <c r="AJ243">
        <f t="shared" ca="1" si="1288"/>
        <v>584.13001229394331</v>
      </c>
      <c r="AK243">
        <f t="shared" ca="1" si="1289"/>
        <v>18.033137208866567</v>
      </c>
      <c r="AL243">
        <f t="shared" ca="1" si="1290"/>
        <v>17.794594165330398</v>
      </c>
      <c r="AM243">
        <f t="shared" ca="1" si="1291"/>
        <v>7.2854257898401231</v>
      </c>
      <c r="AN243">
        <f t="shared" ca="1" si="1292"/>
        <v>9.7369102844987605</v>
      </c>
      <c r="AO243">
        <f t="shared" ca="1" si="1293"/>
        <v>8.5346636810711356</v>
      </c>
      <c r="AP243">
        <f t="shared" ca="1" si="1294"/>
        <v>2.3596895612379267</v>
      </c>
      <c r="AQ243">
        <f t="shared" ca="1" si="1295"/>
        <v>1.3388654714909467</v>
      </c>
      <c r="AR243">
        <f t="shared" ca="1" si="1296"/>
        <v>1.3388654714909467</v>
      </c>
      <c r="AS243">
        <f t="shared" ca="1" si="1297"/>
        <v>0.74894308118147135</v>
      </c>
      <c r="AT243">
        <f t="shared" ca="1" si="1298"/>
        <v>0.74894308118147135</v>
      </c>
      <c r="AU243">
        <f t="shared" ca="1" si="1299"/>
        <v>0.40242239030948274</v>
      </c>
      <c r="AV243">
        <f t="shared" ca="1" si="1300"/>
        <v>0.40242239030948274</v>
      </c>
      <c r="AW243">
        <f t="shared" ca="1" si="1301"/>
        <v>-0.15666666666666665</v>
      </c>
      <c r="AX243">
        <f t="shared" ca="1" si="1302"/>
        <v>34097.816105753904</v>
      </c>
      <c r="AY243">
        <f t="shared" ca="1" si="1303"/>
        <v>1.9328601763284901</v>
      </c>
      <c r="AZ243">
        <f t="shared" ca="1" si="1304"/>
        <v>5.8679629159194038</v>
      </c>
      <c r="BA243">
        <f t="shared" ca="1" si="1305"/>
        <v>3.2501695364271033</v>
      </c>
      <c r="BB243">
        <f t="shared" ca="1" si="1306"/>
        <v>100.44159580874499</v>
      </c>
      <c r="BC243">
        <f t="shared" ca="1" si="1307"/>
        <v>31.268336168203671</v>
      </c>
      <c r="BD243">
        <f t="shared" ca="1" si="1308"/>
        <v>1.9165039444279666</v>
      </c>
      <c r="BE243">
        <f t="shared" ca="1" si="1309"/>
        <v>0</v>
      </c>
      <c r="BF243">
        <f t="shared" ca="1" si="1310"/>
        <v>0</v>
      </c>
      <c r="BG243">
        <f t="shared" ca="1" si="1311"/>
        <v>0</v>
      </c>
      <c r="BH243">
        <f t="shared" ca="1" si="1312"/>
        <v>4.2355262349845999</v>
      </c>
      <c r="BI243">
        <f t="shared" ca="1" si="1313"/>
        <v>0</v>
      </c>
      <c r="BJ243">
        <f t="shared" ca="1" si="1314"/>
        <v>0</v>
      </c>
      <c r="BK243">
        <f t="shared" ca="1" si="1315"/>
        <v>0</v>
      </c>
      <c r="BL243">
        <f t="shared" ca="1" si="1316"/>
        <v>0</v>
      </c>
      <c r="BM243">
        <f t="shared" ca="1" si="1317"/>
        <v>24.169674830653097</v>
      </c>
      <c r="BN243">
        <f t="shared" ca="1" si="1318"/>
        <v>9.5917306301391605</v>
      </c>
      <c r="BO243">
        <f t="shared" ca="1" si="1319"/>
        <v>9.1144420136698194</v>
      </c>
      <c r="BP243">
        <f t="shared" ca="1" si="1320"/>
        <v>19.3519927679151</v>
      </c>
      <c r="BQ243">
        <f t="shared" ca="1" si="1321"/>
        <v>48.754528446167065</v>
      </c>
      <c r="BR243">
        <f t="shared" ca="1" si="1322"/>
        <v>0</v>
      </c>
      <c r="BS243">
        <f t="shared" ca="1" si="1323"/>
        <v>0</v>
      </c>
      <c r="BT243">
        <f t="shared" ca="1" si="1324"/>
        <v>0</v>
      </c>
      <c r="BU243">
        <f t="shared" ca="1" si="1325"/>
        <v>0</v>
      </c>
      <c r="BV243">
        <f t="shared" ca="1" si="1326"/>
        <v>6.3729249013293696</v>
      </c>
      <c r="BW243">
        <f t="shared" ca="1" si="1327"/>
        <v>8.8428438372767939</v>
      </c>
      <c r="BX243">
        <f t="shared" ca="1" si="1328"/>
        <v>33.761405460792297</v>
      </c>
      <c r="BY243">
        <f t="shared" ca="1" si="1329"/>
        <v>0</v>
      </c>
      <c r="BZ243">
        <f t="shared" ca="1" si="1330"/>
        <v>1.9165039444279666</v>
      </c>
      <c r="CA243">
        <f t="shared" ca="1" si="1331"/>
        <v>31.268336168203671</v>
      </c>
      <c r="CB243">
        <f t="shared" ca="1" si="1332"/>
        <v>0</v>
      </c>
      <c r="CC243">
        <f t="shared" ca="1" si="1333"/>
        <v>1.9165039444279666</v>
      </c>
      <c r="CD243">
        <f t="shared" ca="1" si="1334"/>
        <v>0</v>
      </c>
      <c r="CE243">
        <f t="shared" ca="1" si="1335"/>
        <v>8.8428438372767939</v>
      </c>
      <c r="CF243">
        <f t="shared" ca="1" si="1336"/>
        <v>6.3729249013293696</v>
      </c>
      <c r="CG243">
        <f t="shared" ca="1" si="1337"/>
        <v>0</v>
      </c>
      <c r="CH243">
        <f t="shared" ca="1" si="1338"/>
        <v>18.814117534675734</v>
      </c>
      <c r="CI243">
        <f t="shared" ca="1" si="1339"/>
        <v>28.197953969095298</v>
      </c>
      <c r="CJ243">
        <f t="shared" ca="1" si="1340"/>
        <v>4.2355262349845999</v>
      </c>
      <c r="CK243">
        <f t="shared" ca="1" si="1341"/>
        <v>0</v>
      </c>
      <c r="CL243">
        <f t="shared" ca="1" si="1342"/>
        <v>0</v>
      </c>
      <c r="CM243">
        <f t="shared" ca="1" si="1343"/>
        <v>30.716666666666669</v>
      </c>
      <c r="CN243">
        <f t="shared" ca="1" si="1344"/>
        <v>56.606419868834827</v>
      </c>
      <c r="CO243">
        <f t="shared" ca="1" si="1345"/>
        <v>0</v>
      </c>
      <c r="CP243">
        <f t="shared" ca="1" si="1346"/>
        <v>0</v>
      </c>
      <c r="CQ243">
        <f t="shared" ca="1" si="1347"/>
        <v>23.976640125261998</v>
      </c>
      <c r="CR243">
        <f t="shared" ca="1" si="1348"/>
        <v>0</v>
      </c>
      <c r="CS243">
        <f t="shared" ca="1" si="1349"/>
        <v>0</v>
      </c>
      <c r="CT243">
        <f t="shared" ca="1" si="1350"/>
        <v>0</v>
      </c>
      <c r="CU243">
        <f t="shared" ca="1" si="1351"/>
        <v>0</v>
      </c>
      <c r="CV243">
        <f t="shared" ca="1" si="1352"/>
        <v>0</v>
      </c>
      <c r="CW243">
        <f t="shared" ca="1" si="1353"/>
        <v>1.5789543179333467</v>
      </c>
      <c r="CX243">
        <f t="shared" ca="1" si="1354"/>
        <v>17.48619227796333</v>
      </c>
      <c r="CY243">
        <f t="shared" ca="1" si="1355"/>
        <v>95.368652722663072</v>
      </c>
      <c r="CZ243">
        <f t="shared" ca="1" si="1356"/>
        <v>0</v>
      </c>
      <c r="DA243">
        <f t="shared" ca="1" si="1357"/>
        <v>0</v>
      </c>
      <c r="DB243">
        <f t="shared" ca="1" si="1358"/>
        <v>0</v>
      </c>
      <c r="DC243">
        <f t="shared" ca="1" si="1359"/>
        <v>-3.7693294385655434</v>
      </c>
      <c r="DD243">
        <f t="shared" ca="1" si="1360"/>
        <v>-0.32454176114890365</v>
      </c>
      <c r="DE243">
        <f t="shared" ca="1" si="1361"/>
        <v>-4.4166757999496067</v>
      </c>
      <c r="DF243">
        <f t="shared" ca="1" si="1362"/>
        <v>-3.3723668981481434</v>
      </c>
      <c r="DG243">
        <f t="shared" ca="1" si="1363"/>
        <v>-3.5350765306122436</v>
      </c>
      <c r="DH243">
        <f t="shared" ca="1" si="1364"/>
        <v>-1.0339956275720132</v>
      </c>
      <c r="DI243">
        <f t="shared" ca="1" si="1365"/>
        <v>0.27777777777777768</v>
      </c>
      <c r="DJ243">
        <f t="shared" ca="1" si="1366"/>
        <v>10.666666666666666</v>
      </c>
      <c r="DK243">
        <f t="shared" ca="1" si="1367"/>
        <v>3</v>
      </c>
      <c r="DL243">
        <f t="shared" ca="1" si="1368"/>
        <v>1.3333333333333333</v>
      </c>
      <c r="DM243">
        <f t="shared" ca="1" si="1369"/>
        <v>0</v>
      </c>
      <c r="DN243">
        <f t="shared" ca="1" si="1370"/>
        <v>0</v>
      </c>
      <c r="DO243">
        <f t="shared" ca="1" si="1371"/>
        <v>0</v>
      </c>
      <c r="DP243">
        <f t="shared" ca="1" si="1372"/>
        <v>1</v>
      </c>
      <c r="DQ243">
        <f t="shared" ca="1" si="1373"/>
        <v>0</v>
      </c>
      <c r="DR243">
        <f t="shared" ca="1" si="1374"/>
        <v>1</v>
      </c>
      <c r="DS243">
        <f t="shared" ca="1" si="1375"/>
        <v>0.33333333333333331</v>
      </c>
      <c r="DT243">
        <f t="shared" ca="1" si="1376"/>
        <v>1</v>
      </c>
      <c r="DU243">
        <f t="shared" ca="1" si="1377"/>
        <v>2.3333333333333335</v>
      </c>
      <c r="DV243">
        <f t="shared" ca="1" si="1378"/>
        <v>3.6666666666666665</v>
      </c>
      <c r="DW243">
        <f t="shared" ca="1" si="1379"/>
        <v>0</v>
      </c>
      <c r="DX243">
        <f t="shared" ca="1" si="1380"/>
        <v>0</v>
      </c>
      <c r="DY243">
        <f t="shared" ca="1" si="1381"/>
        <v>0</v>
      </c>
      <c r="DZ243">
        <f t="shared" ca="1" si="1382"/>
        <v>1</v>
      </c>
      <c r="EA243">
        <f t="shared" ca="1" si="1383"/>
        <v>-2.5221333333333233</v>
      </c>
      <c r="EB243">
        <f t="shared" ca="1" si="1384"/>
        <v>40.085100000000004</v>
      </c>
      <c r="EC243">
        <f t="shared" ca="1" si="1385"/>
        <v>0</v>
      </c>
      <c r="ED243">
        <f t="shared" ca="1" si="1386"/>
        <v>0</v>
      </c>
      <c r="EE243">
        <f t="shared" ca="1" si="1387"/>
        <v>0</v>
      </c>
      <c r="EF243">
        <f t="shared" ca="1" si="1388"/>
        <v>0</v>
      </c>
      <c r="EG243">
        <f t="shared" ca="1" si="1389"/>
        <v>0</v>
      </c>
      <c r="EH243">
        <f t="shared" ca="1" si="1390"/>
        <v>0</v>
      </c>
      <c r="EI243">
        <f t="shared" ca="1" si="1391"/>
        <v>0</v>
      </c>
      <c r="EJ243">
        <f t="shared" ca="1" si="1392"/>
        <v>0</v>
      </c>
      <c r="EK243">
        <f t="shared" ca="1" si="1393"/>
        <v>0</v>
      </c>
      <c r="EL243">
        <f t="shared" ca="1" si="1394"/>
        <v>0</v>
      </c>
      <c r="EM243">
        <f t="shared" ca="1" si="1395"/>
        <v>0</v>
      </c>
      <c r="EN243">
        <f t="shared" ca="1" si="1396"/>
        <v>0</v>
      </c>
      <c r="EO243">
        <f t="shared" ca="1" si="1397"/>
        <v>0</v>
      </c>
      <c r="EP243">
        <f t="shared" ca="1" si="1398"/>
        <v>0</v>
      </c>
      <c r="EQ243">
        <f t="shared" ca="1" si="1399"/>
        <v>0</v>
      </c>
      <c r="ER243">
        <f t="shared" ca="1" si="1400"/>
        <v>0</v>
      </c>
      <c r="ES243">
        <f t="shared" ca="1" si="1401"/>
        <v>0</v>
      </c>
      <c r="ET243">
        <f t="shared" ca="1" si="1402"/>
        <v>0</v>
      </c>
      <c r="EU243">
        <f t="shared" ca="1" si="1403"/>
        <v>0</v>
      </c>
      <c r="EV243">
        <f t="shared" ca="1" si="1404"/>
        <v>0</v>
      </c>
      <c r="EW243">
        <f t="shared" ca="1" si="1405"/>
        <v>0</v>
      </c>
      <c r="EX243">
        <f t="shared" ca="1" si="1406"/>
        <v>0</v>
      </c>
      <c r="EY243">
        <f t="shared" ca="1" si="1407"/>
        <v>0</v>
      </c>
      <c r="EZ243">
        <f t="shared" ca="1" si="1408"/>
        <v>0</v>
      </c>
      <c r="FA243">
        <f t="shared" ca="1" si="1409"/>
        <v>0</v>
      </c>
      <c r="FB243">
        <f t="shared" ca="1" si="1410"/>
        <v>0</v>
      </c>
      <c r="FC243">
        <f t="shared" ca="1" si="1411"/>
        <v>0</v>
      </c>
      <c r="FD243">
        <f t="shared" ca="1" si="1412"/>
        <v>0</v>
      </c>
      <c r="FE243">
        <f t="shared" ca="1" si="1413"/>
        <v>0</v>
      </c>
      <c r="FF243">
        <f t="shared" ca="1" si="1414"/>
        <v>0</v>
      </c>
      <c r="FG243">
        <f t="shared" ca="1" si="1415"/>
        <v>0</v>
      </c>
      <c r="FH243">
        <f t="shared" ca="1" si="1416"/>
        <v>0</v>
      </c>
      <c r="FI243">
        <f t="shared" ca="1" si="1417"/>
        <v>0</v>
      </c>
      <c r="FJ243">
        <f t="shared" ca="1" si="1418"/>
        <v>0</v>
      </c>
      <c r="FK243">
        <f t="shared" ca="1" si="1419"/>
        <v>1</v>
      </c>
      <c r="FL243">
        <f t="shared" ca="1" si="1420"/>
        <v>0</v>
      </c>
      <c r="FM243">
        <f t="shared" ca="1" si="1421"/>
        <v>0</v>
      </c>
      <c r="FN243">
        <f t="shared" ca="1" si="1422"/>
        <v>0</v>
      </c>
      <c r="FO243">
        <f t="shared" ca="1" si="1423"/>
        <v>0</v>
      </c>
      <c r="FP243">
        <f t="shared" ca="1" si="1424"/>
        <v>0</v>
      </c>
      <c r="FQ243">
        <f t="shared" ca="1" si="1425"/>
        <v>0</v>
      </c>
      <c r="FR243">
        <f t="shared" ca="1" si="1426"/>
        <v>0.33333333333333331</v>
      </c>
      <c r="FS243">
        <f t="shared" ca="1" si="1427"/>
        <v>0</v>
      </c>
      <c r="FT243">
        <f t="shared" ca="1" si="1428"/>
        <v>0</v>
      </c>
      <c r="FU243">
        <f t="shared" ca="1" si="1429"/>
        <v>1</v>
      </c>
      <c r="FV243">
        <f t="shared" ca="1" si="1430"/>
        <v>0</v>
      </c>
      <c r="FW243">
        <f t="shared" ca="1" si="1431"/>
        <v>0</v>
      </c>
      <c r="FX243">
        <f t="shared" ca="1" si="1432"/>
        <v>0</v>
      </c>
      <c r="FY243">
        <f t="shared" ca="1" si="1433"/>
        <v>0</v>
      </c>
      <c r="FZ243">
        <f t="shared" ca="1" si="1434"/>
        <v>0</v>
      </c>
      <c r="GA243">
        <f t="shared" ca="1" si="1435"/>
        <v>0</v>
      </c>
      <c r="GB243">
        <f t="shared" ca="1" si="1436"/>
        <v>0</v>
      </c>
      <c r="GC243">
        <f t="shared" ca="1" si="1437"/>
        <v>0</v>
      </c>
      <c r="GD243">
        <f t="shared" ca="1" si="1438"/>
        <v>0</v>
      </c>
      <c r="GE243">
        <f t="shared" ca="1" si="1439"/>
        <v>0</v>
      </c>
      <c r="GF243">
        <f t="shared" ca="1" si="1440"/>
        <v>0.33333333333333331</v>
      </c>
      <c r="GG243">
        <f t="shared" ca="1" si="1441"/>
        <v>0</v>
      </c>
      <c r="GH243">
        <f t="shared" ca="1" si="1442"/>
        <v>0</v>
      </c>
      <c r="GI243">
        <f t="shared" ca="1" si="1443"/>
        <v>0</v>
      </c>
      <c r="GJ243">
        <f t="shared" ca="1" si="1444"/>
        <v>0</v>
      </c>
      <c r="GK243">
        <f t="shared" ca="1" si="1445"/>
        <v>0</v>
      </c>
      <c r="GL243">
        <f t="shared" ca="1" si="1446"/>
        <v>0</v>
      </c>
      <c r="GM243">
        <f t="shared" ca="1" si="1447"/>
        <v>0</v>
      </c>
      <c r="GN243">
        <f t="shared" ca="1" si="1448"/>
        <v>0</v>
      </c>
      <c r="GO243">
        <f t="shared" ca="1" si="1449"/>
        <v>0</v>
      </c>
      <c r="GP243">
        <f t="shared" ca="1" si="1450"/>
        <v>0</v>
      </c>
      <c r="GQ243">
        <f t="shared" ca="1" si="1451"/>
        <v>0</v>
      </c>
      <c r="GR243">
        <f t="shared" ca="1" si="1452"/>
        <v>0</v>
      </c>
      <c r="GS243">
        <f t="shared" ca="1" si="1453"/>
        <v>0</v>
      </c>
      <c r="GT243">
        <f t="shared" ca="1" si="1454"/>
        <v>0</v>
      </c>
      <c r="GU243">
        <f t="shared" ca="1" si="1455"/>
        <v>0</v>
      </c>
      <c r="GV243">
        <f t="shared" ca="1" si="1456"/>
        <v>0</v>
      </c>
      <c r="GW243">
        <f t="shared" ca="1" si="1457"/>
        <v>0</v>
      </c>
      <c r="GX243">
        <f t="shared" ca="1" si="1458"/>
        <v>0</v>
      </c>
      <c r="GY243">
        <f t="shared" ca="1" si="1459"/>
        <v>1</v>
      </c>
      <c r="GZ243">
        <f t="shared" ca="1" si="1460"/>
        <v>0</v>
      </c>
      <c r="HA243">
        <f t="shared" ca="1" si="1461"/>
        <v>0</v>
      </c>
      <c r="HB243">
        <f t="shared" ca="1" si="1462"/>
        <v>0</v>
      </c>
      <c r="HC243">
        <f t="shared" ca="1" si="1463"/>
        <v>0</v>
      </c>
      <c r="HD243">
        <f t="shared" ca="1" si="1464"/>
        <v>0</v>
      </c>
      <c r="HE243">
        <f t="shared" ca="1" si="1465"/>
        <v>0</v>
      </c>
      <c r="HF243">
        <f t="shared" ca="1" si="1466"/>
        <v>0</v>
      </c>
      <c r="HG243">
        <f t="shared" ca="1" si="1467"/>
        <v>0</v>
      </c>
      <c r="HH243">
        <f t="shared" ca="1" si="1468"/>
        <v>0</v>
      </c>
      <c r="HI243">
        <f t="shared" ca="1" si="1469"/>
        <v>0</v>
      </c>
    </row>
    <row r="244" spans="2:217" x14ac:dyDescent="0.2">
      <c r="B244" s="2">
        <v>45809</v>
      </c>
      <c r="C244">
        <v>1</v>
      </c>
      <c r="D244">
        <v>2</v>
      </c>
      <c r="E244">
        <v>10</v>
      </c>
      <c r="F244">
        <v>22</v>
      </c>
      <c r="G244" s="5">
        <v>596</v>
      </c>
      <c r="H244">
        <f t="shared" ca="1" si="1260"/>
        <v>6</v>
      </c>
      <c r="I244">
        <f t="shared" ca="1" si="1261"/>
        <v>10.666666666666666</v>
      </c>
      <c r="J244">
        <f t="shared" ca="1" si="1262"/>
        <v>7.6505401234567865</v>
      </c>
      <c r="K244">
        <f t="shared" ca="1" si="1263"/>
        <v>-3.3471923028470605</v>
      </c>
      <c r="L244">
        <f t="shared" ca="1" si="1264"/>
        <v>7.6505401234567865</v>
      </c>
      <c r="M244">
        <f t="shared" ca="1" si="1265"/>
        <v>0</v>
      </c>
      <c r="N244">
        <f t="shared" ca="1" si="1266"/>
        <v>0.56508008410636867</v>
      </c>
      <c r="O244">
        <f t="shared" ca="1" si="1267"/>
        <v>253.11433333333332</v>
      </c>
      <c r="P244">
        <f t="shared" ca="1" si="1268"/>
        <v>242.36233333333234</v>
      </c>
      <c r="Q244">
        <f t="shared" ca="1" si="1269"/>
        <v>252.97239467466667</v>
      </c>
      <c r="R244">
        <f t="shared" ca="1" si="1270"/>
        <v>53.333333333333336</v>
      </c>
      <c r="S244">
        <f t="shared" ca="1" si="1271"/>
        <v>0</v>
      </c>
      <c r="T244">
        <f t="shared" ca="1" si="1272"/>
        <v>0.34401595651490541</v>
      </c>
      <c r="U244">
        <f t="shared" ca="1" si="1273"/>
        <v>-1</v>
      </c>
      <c r="V244">
        <f t="shared" ca="1" si="1274"/>
        <v>1</v>
      </c>
      <c r="W244">
        <f t="shared" ca="1" si="1275"/>
        <v>0.34401595651490541</v>
      </c>
      <c r="X244">
        <f t="shared" ca="1" si="1276"/>
        <v>1.8333333333333333</v>
      </c>
      <c r="Y244">
        <f t="shared" ca="1" si="1277"/>
        <v>2.6592592592592532</v>
      </c>
      <c r="Z244">
        <f t="shared" ca="1" si="1278"/>
        <v>3.2296296296296263</v>
      </c>
      <c r="AA244">
        <f t="shared" ca="1" si="1279"/>
        <v>-8.4094042141521995E-17</v>
      </c>
      <c r="AB244">
        <f t="shared" ca="1" si="1280"/>
        <v>-0.21474137054621034</v>
      </c>
      <c r="AC244">
        <f t="shared" ca="1" si="1281"/>
        <v>-4.8007237377371758E-3</v>
      </c>
      <c r="AD244">
        <f t="shared" ca="1" si="1282"/>
        <v>-2.5335413365051633</v>
      </c>
      <c r="AE244">
        <f t="shared" ca="1" si="1283"/>
        <v>-1.3848801481948966E-16</v>
      </c>
      <c r="AF244">
        <f t="shared" ca="1" si="1284"/>
        <v>-3.3268451870780869</v>
      </c>
      <c r="AG244">
        <f t="shared" ca="1" si="1285"/>
        <v>1.1828323933140368E-17</v>
      </c>
      <c r="AH244">
        <f t="shared" ca="1" si="1286"/>
        <v>-1.8901416877468498</v>
      </c>
      <c r="AI244">
        <f t="shared" ca="1" si="1287"/>
        <v>3.6299980615510695E-6</v>
      </c>
      <c r="AJ244">
        <f t="shared" ca="1" si="1288"/>
        <v>493.70173978992835</v>
      </c>
      <c r="AK244">
        <f t="shared" ca="1" si="1289"/>
        <v>15.332372443675899</v>
      </c>
      <c r="AL244">
        <f t="shared" ca="1" si="1290"/>
        <v>15.097343595485034</v>
      </c>
      <c r="AM244">
        <f t="shared" ca="1" si="1291"/>
        <v>7.1325062739465599</v>
      </c>
      <c r="AN244">
        <f t="shared" ca="1" si="1292"/>
        <v>8.2832905089085873</v>
      </c>
      <c r="AO244">
        <f t="shared" ca="1" si="1293"/>
        <v>7.1707464445590903</v>
      </c>
      <c r="AP244">
        <f t="shared" ca="1" si="1294"/>
        <v>2.540103378677697</v>
      </c>
      <c r="AQ244">
        <f t="shared" ca="1" si="1295"/>
        <v>1.0923022591842269</v>
      </c>
      <c r="AR244">
        <f t="shared" ca="1" si="1296"/>
        <v>1.6366333131360402</v>
      </c>
      <c r="AS244">
        <f t="shared" ca="1" si="1297"/>
        <v>0.59335917800275928</v>
      </c>
      <c r="AT244">
        <f t="shared" ca="1" si="1298"/>
        <v>1.0016074684666181</v>
      </c>
      <c r="AU244">
        <f t="shared" ca="1" si="1299"/>
        <v>0.317388066496544</v>
      </c>
      <c r="AV244">
        <f t="shared" ca="1" si="1300"/>
        <v>0.58596193357297333</v>
      </c>
      <c r="AW244">
        <f t="shared" ca="1" si="1301"/>
        <v>0.22999999999999934</v>
      </c>
      <c r="AX244">
        <f t="shared" ca="1" si="1302"/>
        <v>8044.452297586834</v>
      </c>
      <c r="AY244">
        <f t="shared" ca="1" si="1303"/>
        <v>1.9027618599966134</v>
      </c>
      <c r="AZ244">
        <f t="shared" ca="1" si="1304"/>
        <v>5.3565814213146075</v>
      </c>
      <c r="BA244">
        <f t="shared" ca="1" si="1305"/>
        <v>3.1733361635733299</v>
      </c>
      <c r="BB244">
        <f t="shared" ca="1" si="1306"/>
        <v>92.232401207382694</v>
      </c>
      <c r="BC244">
        <f t="shared" ca="1" si="1307"/>
        <v>29.689381850270298</v>
      </c>
      <c r="BD244">
        <f t="shared" ca="1" si="1308"/>
        <v>0</v>
      </c>
      <c r="BE244">
        <f t="shared" ca="1" si="1309"/>
        <v>0</v>
      </c>
      <c r="BF244">
        <f t="shared" ca="1" si="1310"/>
        <v>0</v>
      </c>
      <c r="BG244">
        <f t="shared" ca="1" si="1311"/>
        <v>0</v>
      </c>
      <c r="BH244">
        <f t="shared" ca="1" si="1312"/>
        <v>4.2355262349845999</v>
      </c>
      <c r="BI244">
        <f t="shared" ca="1" si="1313"/>
        <v>0</v>
      </c>
      <c r="BJ244">
        <f t="shared" ca="1" si="1314"/>
        <v>0</v>
      </c>
      <c r="BK244">
        <f t="shared" ca="1" si="1315"/>
        <v>0</v>
      </c>
      <c r="BL244">
        <f t="shared" ca="1" si="1316"/>
        <v>7.5578572519564666</v>
      </c>
      <c r="BM244">
        <f t="shared" ca="1" si="1317"/>
        <v>14.09897698454766</v>
      </c>
      <c r="BN244">
        <f t="shared" ca="1" si="1318"/>
        <v>9.4535059087861963</v>
      </c>
      <c r="BO244">
        <f t="shared" ca="1" si="1319"/>
        <v>12.365873476137338</v>
      </c>
      <c r="BP244">
        <f t="shared" ca="1" si="1320"/>
        <v>14.264491502613799</v>
      </c>
      <c r="BQ244">
        <f t="shared" ca="1" si="1321"/>
        <v>44.434057015893302</v>
      </c>
      <c r="BR244">
        <f t="shared" ca="1" si="1322"/>
        <v>7.5578572519564666</v>
      </c>
      <c r="BS244">
        <f t="shared" ca="1" si="1323"/>
        <v>0</v>
      </c>
      <c r="BT244">
        <f t="shared" ca="1" si="1324"/>
        <v>0</v>
      </c>
      <c r="BU244">
        <f t="shared" ca="1" si="1325"/>
        <v>0</v>
      </c>
      <c r="BV244">
        <f t="shared" ca="1" si="1326"/>
        <v>6.3729249013293696</v>
      </c>
      <c r="BW244">
        <f t="shared" ca="1" si="1327"/>
        <v>6.4968596843159396</v>
      </c>
      <c r="BX244">
        <f t="shared" ca="1" si="1328"/>
        <v>26.803914355801396</v>
      </c>
      <c r="BY244">
        <f t="shared" ca="1" si="1329"/>
        <v>0</v>
      </c>
      <c r="BZ244">
        <f t="shared" ca="1" si="1330"/>
        <v>0</v>
      </c>
      <c r="CA244">
        <f t="shared" ca="1" si="1331"/>
        <v>29.689381850270298</v>
      </c>
      <c r="CB244">
        <f t="shared" ca="1" si="1332"/>
        <v>0</v>
      </c>
      <c r="CC244">
        <f t="shared" ca="1" si="1333"/>
        <v>0</v>
      </c>
      <c r="CD244">
        <f t="shared" ca="1" si="1334"/>
        <v>7.5578572519564666</v>
      </c>
      <c r="CE244">
        <f t="shared" ca="1" si="1335"/>
        <v>6.4968596843159396</v>
      </c>
      <c r="CF244">
        <f t="shared" ca="1" si="1336"/>
        <v>6.3729249013293696</v>
      </c>
      <c r="CG244">
        <f t="shared" ca="1" si="1337"/>
        <v>0</v>
      </c>
      <c r="CH244">
        <f t="shared" ca="1" si="1338"/>
        <v>15.615064223671501</v>
      </c>
      <c r="CI244">
        <f t="shared" ca="1" si="1339"/>
        <v>21.697999062768201</v>
      </c>
      <c r="CJ244">
        <f t="shared" ca="1" si="1340"/>
        <v>4.2355262349845999</v>
      </c>
      <c r="CK244">
        <f t="shared" ca="1" si="1341"/>
        <v>0</v>
      </c>
      <c r="CL244">
        <f t="shared" ca="1" si="1342"/>
        <v>0</v>
      </c>
      <c r="CM244">
        <f t="shared" ca="1" si="1343"/>
        <v>27.64</v>
      </c>
      <c r="CN244">
        <f t="shared" ca="1" si="1344"/>
        <v>45.386440666455094</v>
      </c>
      <c r="CO244">
        <f t="shared" ca="1" si="1345"/>
        <v>0</v>
      </c>
      <c r="CP244">
        <f t="shared" ca="1" si="1346"/>
        <v>0</v>
      </c>
      <c r="CQ244">
        <f t="shared" ca="1" si="1347"/>
        <v>23.976640125261998</v>
      </c>
      <c r="CR244">
        <f t="shared" ca="1" si="1348"/>
        <v>7.5578572519564666</v>
      </c>
      <c r="CS244">
        <f t="shared" ca="1" si="1349"/>
        <v>0</v>
      </c>
      <c r="CT244">
        <f t="shared" ca="1" si="1350"/>
        <v>0</v>
      </c>
      <c r="CU244">
        <f t="shared" ca="1" si="1351"/>
        <v>0</v>
      </c>
      <c r="CV244">
        <f t="shared" ca="1" si="1352"/>
        <v>0</v>
      </c>
      <c r="CW244">
        <f t="shared" ca="1" si="1353"/>
        <v>0</v>
      </c>
      <c r="CX244">
        <f t="shared" ca="1" si="1354"/>
        <v>14.744675165622899</v>
      </c>
      <c r="CY244">
        <f t="shared" ca="1" si="1355"/>
        <v>78.329177610859134</v>
      </c>
      <c r="CZ244">
        <f t="shared" ca="1" si="1356"/>
        <v>0.27171296296296266</v>
      </c>
      <c r="DA244">
        <f t="shared" ca="1" si="1357"/>
        <v>-0.37237654320987601</v>
      </c>
      <c r="DB244">
        <f t="shared" ca="1" si="1358"/>
        <v>-0.26375503905265735</v>
      </c>
      <c r="DC244">
        <f t="shared" ca="1" si="1359"/>
        <v>-2.9195040469891631</v>
      </c>
      <c r="DD244">
        <f t="shared" ca="1" si="1360"/>
        <v>0</v>
      </c>
      <c r="DE244">
        <f t="shared" ca="1" si="1361"/>
        <v>-2.26152714789619</v>
      </c>
      <c r="DF244">
        <f t="shared" ca="1" si="1362"/>
        <v>-3.1032021604938236</v>
      </c>
      <c r="DG244">
        <f t="shared" ca="1" si="1363"/>
        <v>-3.3471923028470605</v>
      </c>
      <c r="DH244">
        <f t="shared" ca="1" si="1364"/>
        <v>0</v>
      </c>
      <c r="DI244">
        <f t="shared" ca="1" si="1365"/>
        <v>0.3055555555555553</v>
      </c>
      <c r="DJ244">
        <f t="shared" ca="1" si="1366"/>
        <v>9.3333333333333339</v>
      </c>
      <c r="DK244">
        <f t="shared" ca="1" si="1367"/>
        <v>3</v>
      </c>
      <c r="DL244">
        <f t="shared" ca="1" si="1368"/>
        <v>1</v>
      </c>
      <c r="DM244">
        <f t="shared" ca="1" si="1369"/>
        <v>0</v>
      </c>
      <c r="DN244">
        <f t="shared" ca="1" si="1370"/>
        <v>0</v>
      </c>
      <c r="DO244">
        <f t="shared" ca="1" si="1371"/>
        <v>0</v>
      </c>
      <c r="DP244">
        <f t="shared" ca="1" si="1372"/>
        <v>0.33333333333333331</v>
      </c>
      <c r="DQ244">
        <f t="shared" ca="1" si="1373"/>
        <v>0.66666666666666663</v>
      </c>
      <c r="DR244">
        <f t="shared" ca="1" si="1374"/>
        <v>1</v>
      </c>
      <c r="DS244">
        <f t="shared" ca="1" si="1375"/>
        <v>0.66666666666666663</v>
      </c>
      <c r="DT244">
        <f t="shared" ca="1" si="1376"/>
        <v>1</v>
      </c>
      <c r="DU244">
        <f t="shared" ca="1" si="1377"/>
        <v>2.6666666666666665</v>
      </c>
      <c r="DV244">
        <f t="shared" ca="1" si="1378"/>
        <v>3</v>
      </c>
      <c r="DW244">
        <f t="shared" ca="1" si="1379"/>
        <v>0</v>
      </c>
      <c r="DX244">
        <f t="shared" ca="1" si="1380"/>
        <v>0</v>
      </c>
      <c r="DY244">
        <f t="shared" ca="1" si="1381"/>
        <v>0</v>
      </c>
      <c r="DZ244">
        <f t="shared" ca="1" si="1382"/>
        <v>1</v>
      </c>
      <c r="EA244">
        <f t="shared" ca="1" si="1383"/>
        <v>-2.4839999999999898</v>
      </c>
      <c r="EB244">
        <f t="shared" ca="1" si="1384"/>
        <v>36.48576666666667</v>
      </c>
      <c r="EC244">
        <f t="shared" ca="1" si="1385"/>
        <v>0</v>
      </c>
      <c r="ED244">
        <f t="shared" ca="1" si="1386"/>
        <v>0</v>
      </c>
      <c r="EE244">
        <f t="shared" ca="1" si="1387"/>
        <v>0</v>
      </c>
      <c r="EF244">
        <f t="shared" ca="1" si="1388"/>
        <v>0</v>
      </c>
      <c r="EG244">
        <f t="shared" ca="1" si="1389"/>
        <v>0</v>
      </c>
      <c r="EH244">
        <f t="shared" ca="1" si="1390"/>
        <v>0</v>
      </c>
      <c r="EI244">
        <f t="shared" ca="1" si="1391"/>
        <v>0</v>
      </c>
      <c r="EJ244">
        <f t="shared" ca="1" si="1392"/>
        <v>0</v>
      </c>
      <c r="EK244">
        <f t="shared" ca="1" si="1393"/>
        <v>0</v>
      </c>
      <c r="EL244">
        <f t="shared" ca="1" si="1394"/>
        <v>0</v>
      </c>
      <c r="EM244">
        <f t="shared" ca="1" si="1395"/>
        <v>0</v>
      </c>
      <c r="EN244">
        <f t="shared" ca="1" si="1396"/>
        <v>0</v>
      </c>
      <c r="EO244">
        <f t="shared" ca="1" si="1397"/>
        <v>0</v>
      </c>
      <c r="EP244">
        <f t="shared" ca="1" si="1398"/>
        <v>0</v>
      </c>
      <c r="EQ244">
        <f t="shared" ca="1" si="1399"/>
        <v>0</v>
      </c>
      <c r="ER244">
        <f t="shared" ca="1" si="1400"/>
        <v>0</v>
      </c>
      <c r="ES244">
        <f t="shared" ca="1" si="1401"/>
        <v>0</v>
      </c>
      <c r="ET244">
        <f t="shared" ca="1" si="1402"/>
        <v>0</v>
      </c>
      <c r="EU244">
        <f t="shared" ca="1" si="1403"/>
        <v>0</v>
      </c>
      <c r="EV244">
        <f t="shared" ca="1" si="1404"/>
        <v>0</v>
      </c>
      <c r="EW244">
        <f t="shared" ca="1" si="1405"/>
        <v>0</v>
      </c>
      <c r="EX244">
        <f t="shared" ca="1" si="1406"/>
        <v>0</v>
      </c>
      <c r="EY244">
        <f t="shared" ca="1" si="1407"/>
        <v>0</v>
      </c>
      <c r="EZ244">
        <f t="shared" ca="1" si="1408"/>
        <v>0</v>
      </c>
      <c r="FA244">
        <f t="shared" ca="1" si="1409"/>
        <v>0</v>
      </c>
      <c r="FB244">
        <f t="shared" ca="1" si="1410"/>
        <v>0</v>
      </c>
      <c r="FC244">
        <f t="shared" ca="1" si="1411"/>
        <v>0</v>
      </c>
      <c r="FD244">
        <f t="shared" ca="1" si="1412"/>
        <v>0</v>
      </c>
      <c r="FE244">
        <f t="shared" ca="1" si="1413"/>
        <v>0</v>
      </c>
      <c r="FF244">
        <f t="shared" ca="1" si="1414"/>
        <v>0</v>
      </c>
      <c r="FG244">
        <f t="shared" ca="1" si="1415"/>
        <v>0.66666666666666663</v>
      </c>
      <c r="FH244">
        <f t="shared" ca="1" si="1416"/>
        <v>0</v>
      </c>
      <c r="FI244">
        <f t="shared" ca="1" si="1417"/>
        <v>0</v>
      </c>
      <c r="FJ244">
        <f t="shared" ca="1" si="1418"/>
        <v>0</v>
      </c>
      <c r="FK244">
        <f t="shared" ca="1" si="1419"/>
        <v>0.33333333333333331</v>
      </c>
      <c r="FL244">
        <f t="shared" ca="1" si="1420"/>
        <v>0</v>
      </c>
      <c r="FM244">
        <f t="shared" ca="1" si="1421"/>
        <v>0</v>
      </c>
      <c r="FN244">
        <f t="shared" ca="1" si="1422"/>
        <v>0</v>
      </c>
      <c r="FO244">
        <f t="shared" ca="1" si="1423"/>
        <v>0</v>
      </c>
      <c r="FP244">
        <f t="shared" ca="1" si="1424"/>
        <v>0</v>
      </c>
      <c r="FQ244">
        <f t="shared" ca="1" si="1425"/>
        <v>0</v>
      </c>
      <c r="FR244">
        <f t="shared" ca="1" si="1426"/>
        <v>0</v>
      </c>
      <c r="FS244">
        <f t="shared" ca="1" si="1427"/>
        <v>0</v>
      </c>
      <c r="FT244">
        <f t="shared" ca="1" si="1428"/>
        <v>0</v>
      </c>
      <c r="FU244">
        <f t="shared" ca="1" si="1429"/>
        <v>1</v>
      </c>
      <c r="FV244">
        <f t="shared" ca="1" si="1430"/>
        <v>0</v>
      </c>
      <c r="FW244">
        <f t="shared" ca="1" si="1431"/>
        <v>0</v>
      </c>
      <c r="FX244">
        <f t="shared" ca="1" si="1432"/>
        <v>0</v>
      </c>
      <c r="FY244">
        <f t="shared" ca="1" si="1433"/>
        <v>0</v>
      </c>
      <c r="FZ244">
        <f t="shared" ca="1" si="1434"/>
        <v>0</v>
      </c>
      <c r="GA244">
        <f t="shared" ca="1" si="1435"/>
        <v>0</v>
      </c>
      <c r="GB244">
        <f t="shared" ca="1" si="1436"/>
        <v>0</v>
      </c>
      <c r="GC244">
        <f t="shared" ca="1" si="1437"/>
        <v>0</v>
      </c>
      <c r="GD244">
        <f t="shared" ca="1" si="1438"/>
        <v>0</v>
      </c>
      <c r="GE244">
        <f t="shared" ca="1" si="1439"/>
        <v>0</v>
      </c>
      <c r="GF244">
        <f t="shared" ca="1" si="1440"/>
        <v>0</v>
      </c>
      <c r="GG244">
        <f t="shared" ca="1" si="1441"/>
        <v>0</v>
      </c>
      <c r="GH244">
        <f t="shared" ca="1" si="1442"/>
        <v>0</v>
      </c>
      <c r="GI244">
        <f t="shared" ca="1" si="1443"/>
        <v>0</v>
      </c>
      <c r="GJ244">
        <f t="shared" ca="1" si="1444"/>
        <v>0</v>
      </c>
      <c r="GK244">
        <f t="shared" ca="1" si="1445"/>
        <v>0</v>
      </c>
      <c r="GL244">
        <f t="shared" ca="1" si="1446"/>
        <v>0</v>
      </c>
      <c r="GM244">
        <f t="shared" ca="1" si="1447"/>
        <v>0</v>
      </c>
      <c r="GN244">
        <f t="shared" ca="1" si="1448"/>
        <v>0</v>
      </c>
      <c r="GO244">
        <f t="shared" ca="1" si="1449"/>
        <v>0</v>
      </c>
      <c r="GP244">
        <f t="shared" ca="1" si="1450"/>
        <v>0</v>
      </c>
      <c r="GQ244">
        <f t="shared" ca="1" si="1451"/>
        <v>0</v>
      </c>
      <c r="GR244">
        <f t="shared" ca="1" si="1452"/>
        <v>0</v>
      </c>
      <c r="GS244">
        <f t="shared" ca="1" si="1453"/>
        <v>0</v>
      </c>
      <c r="GT244">
        <f t="shared" ca="1" si="1454"/>
        <v>0</v>
      </c>
      <c r="GU244">
        <f t="shared" ca="1" si="1455"/>
        <v>0</v>
      </c>
      <c r="GV244">
        <f t="shared" ca="1" si="1456"/>
        <v>0</v>
      </c>
      <c r="GW244">
        <f t="shared" ca="1" si="1457"/>
        <v>0</v>
      </c>
      <c r="GX244">
        <f t="shared" ca="1" si="1458"/>
        <v>0</v>
      </c>
      <c r="GY244">
        <f t="shared" ca="1" si="1459"/>
        <v>1</v>
      </c>
      <c r="GZ244">
        <f t="shared" ca="1" si="1460"/>
        <v>0</v>
      </c>
      <c r="HA244">
        <f t="shared" ca="1" si="1461"/>
        <v>0</v>
      </c>
      <c r="HB244">
        <f t="shared" ca="1" si="1462"/>
        <v>0</v>
      </c>
      <c r="HC244">
        <f t="shared" ca="1" si="1463"/>
        <v>0</v>
      </c>
      <c r="HD244">
        <f t="shared" ca="1" si="1464"/>
        <v>0</v>
      </c>
      <c r="HE244">
        <f t="shared" ca="1" si="1465"/>
        <v>0</v>
      </c>
      <c r="HF244">
        <f t="shared" ca="1" si="1466"/>
        <v>0</v>
      </c>
      <c r="HG244">
        <f t="shared" ca="1" si="1467"/>
        <v>0.66666666666666663</v>
      </c>
      <c r="HH244">
        <f t="shared" ca="1" si="1468"/>
        <v>0</v>
      </c>
      <c r="HI244">
        <f t="shared" ca="1" si="1469"/>
        <v>0</v>
      </c>
    </row>
    <row r="245" spans="2:217" x14ac:dyDescent="0.2">
      <c r="B245" s="2">
        <v>45809</v>
      </c>
      <c r="C245">
        <v>1</v>
      </c>
      <c r="D245">
        <v>2</v>
      </c>
      <c r="E245">
        <v>10</v>
      </c>
      <c r="F245">
        <v>14</v>
      </c>
      <c r="G245" s="5">
        <v>299</v>
      </c>
      <c r="H245">
        <f t="shared" ca="1" si="1260"/>
        <v>7.333333333333333</v>
      </c>
      <c r="I245">
        <f t="shared" ca="1" si="1261"/>
        <v>10</v>
      </c>
      <c r="J245">
        <f t="shared" ca="1" si="1262"/>
        <v>11.395716175358986</v>
      </c>
      <c r="K245">
        <f t="shared" ca="1" si="1263"/>
        <v>-3.2725009448223736</v>
      </c>
      <c r="L245">
        <f t="shared" ca="1" si="1264"/>
        <v>11.395716175358986</v>
      </c>
      <c r="M245">
        <f t="shared" ca="1" si="1265"/>
        <v>0</v>
      </c>
      <c r="N245">
        <f t="shared" ca="1" si="1266"/>
        <v>0.54607711428220462</v>
      </c>
      <c r="O245">
        <f t="shared" ca="1" si="1267"/>
        <v>251.73699999999999</v>
      </c>
      <c r="P245">
        <f t="shared" ca="1" si="1268"/>
        <v>241.65699999999902</v>
      </c>
      <c r="Q245">
        <f t="shared" ca="1" si="1269"/>
        <v>251.65139946666667</v>
      </c>
      <c r="R245">
        <f t="shared" ca="1" si="1270"/>
        <v>56</v>
      </c>
      <c r="S245">
        <f t="shared" ca="1" si="1271"/>
        <v>0</v>
      </c>
      <c r="T245">
        <f t="shared" ca="1" si="1272"/>
        <v>0.34420203767891328</v>
      </c>
      <c r="U245">
        <f t="shared" ca="1" si="1273"/>
        <v>-1</v>
      </c>
      <c r="V245">
        <f t="shared" ca="1" si="1274"/>
        <v>1</v>
      </c>
      <c r="W245">
        <f t="shared" ca="1" si="1275"/>
        <v>0.34420203767891328</v>
      </c>
      <c r="X245">
        <f t="shared" ca="1" si="1276"/>
        <v>1.5666666666666667</v>
      </c>
      <c r="Y245">
        <f t="shared" ca="1" si="1277"/>
        <v>2.2000000000000002</v>
      </c>
      <c r="Z245">
        <f t="shared" ca="1" si="1278"/>
        <v>2.7333333333333329</v>
      </c>
      <c r="AA245">
        <f t="shared" ca="1" si="1279"/>
        <v>6.8518214861317333</v>
      </c>
      <c r="AB245">
        <f t="shared" ca="1" si="1280"/>
        <v>-0.21455084180784634</v>
      </c>
      <c r="AC245">
        <f t="shared" ca="1" si="1281"/>
        <v>-4.8007237377370761E-3</v>
      </c>
      <c r="AD245">
        <f t="shared" ca="1" si="1282"/>
        <v>-2.4877042554931834</v>
      </c>
      <c r="AE245">
        <f t="shared" ca="1" si="1283"/>
        <v>-1.1197401133982608E-16</v>
      </c>
      <c r="AF245">
        <f t="shared" ca="1" si="1284"/>
        <v>-3.3049531705106863</v>
      </c>
      <c r="AG245">
        <f t="shared" ca="1" si="1285"/>
        <v>4.3671258113981493E-6</v>
      </c>
      <c r="AH245">
        <f t="shared" ca="1" si="1286"/>
        <v>-1.8947828114271632</v>
      </c>
      <c r="AI245">
        <f t="shared" ca="1" si="1287"/>
        <v>3.6299981443509965E-6</v>
      </c>
      <c r="AJ245">
        <f t="shared" ca="1" si="1288"/>
        <v>497.6995943981363</v>
      </c>
      <c r="AK245">
        <f t="shared" ca="1" si="1289"/>
        <v>15.297434948471034</v>
      </c>
      <c r="AL245">
        <f t="shared" ca="1" si="1290"/>
        <v>14.743821050515299</v>
      </c>
      <c r="AM245">
        <f t="shared" ca="1" si="1291"/>
        <v>6.9013193416916536</v>
      </c>
      <c r="AN245">
        <f t="shared" ca="1" si="1292"/>
        <v>8.3420931472096083</v>
      </c>
      <c r="AO245">
        <f t="shared" ca="1" si="1293"/>
        <v>7.0245690752529235</v>
      </c>
      <c r="AP245">
        <f t="shared" ca="1" si="1294"/>
        <v>2.1829282887530499</v>
      </c>
      <c r="AQ245">
        <f t="shared" ca="1" si="1295"/>
        <v>1.2794582232113934</v>
      </c>
      <c r="AR245">
        <f t="shared" ca="1" si="1296"/>
        <v>1.2794582232113934</v>
      </c>
      <c r="AS245">
        <f t="shared" ca="1" si="1297"/>
        <v>0.69783024456402865</v>
      </c>
      <c r="AT245">
        <f t="shared" ca="1" si="1298"/>
        <v>0.69783024456402865</v>
      </c>
      <c r="AU245">
        <f t="shared" ca="1" si="1299"/>
        <v>0.35823207218826331</v>
      </c>
      <c r="AV245">
        <f t="shared" ca="1" si="1300"/>
        <v>0.35823207218826331</v>
      </c>
      <c r="AW245">
        <f t="shared" ca="1" si="1301"/>
        <v>-0.13666666666666669</v>
      </c>
      <c r="AX245">
        <f t="shared" ca="1" si="1302"/>
        <v>7938.4618460455458</v>
      </c>
      <c r="AY245">
        <f t="shared" ca="1" si="1303"/>
        <v>2.2105055948417602</v>
      </c>
      <c r="AZ245">
        <f t="shared" ca="1" si="1304"/>
        <v>4.9749019728601596</v>
      </c>
      <c r="BA245">
        <f t="shared" ca="1" si="1305"/>
        <v>2.8020482294506301</v>
      </c>
      <c r="BB245">
        <f t="shared" ca="1" si="1306"/>
        <v>91.402574219349631</v>
      </c>
      <c r="BC245">
        <f t="shared" ca="1" si="1307"/>
        <v>29.689381850270298</v>
      </c>
      <c r="BD245">
        <f t="shared" ca="1" si="1308"/>
        <v>3.8781472273639266</v>
      </c>
      <c r="BE245">
        <f t="shared" ca="1" si="1309"/>
        <v>0</v>
      </c>
      <c r="BF245">
        <f t="shared" ca="1" si="1310"/>
        <v>0</v>
      </c>
      <c r="BG245">
        <f t="shared" ca="1" si="1311"/>
        <v>0</v>
      </c>
      <c r="BH245">
        <f t="shared" ca="1" si="1312"/>
        <v>4.2355262349845999</v>
      </c>
      <c r="BI245">
        <f t="shared" ca="1" si="1313"/>
        <v>0</v>
      </c>
      <c r="BJ245">
        <f t="shared" ca="1" si="1314"/>
        <v>2.9269433651165464</v>
      </c>
      <c r="BK245">
        <f t="shared" ca="1" si="1315"/>
        <v>0</v>
      </c>
      <c r="BL245">
        <f t="shared" ca="1" si="1316"/>
        <v>0</v>
      </c>
      <c r="BM245">
        <f t="shared" ca="1" si="1317"/>
        <v>18.127256122989802</v>
      </c>
      <c r="BN245">
        <f t="shared" ca="1" si="1318"/>
        <v>9.9110421074499975</v>
      </c>
      <c r="BO245">
        <f t="shared" ca="1" si="1319"/>
        <v>6.7471149990212664</v>
      </c>
      <c r="BP245">
        <f t="shared" ca="1" si="1320"/>
        <v>15.1783305400606</v>
      </c>
      <c r="BQ245">
        <f t="shared" ca="1" si="1321"/>
        <v>46.447161343563039</v>
      </c>
      <c r="BR245">
        <f t="shared" ca="1" si="1322"/>
        <v>0</v>
      </c>
      <c r="BS245">
        <f t="shared" ca="1" si="1323"/>
        <v>0</v>
      </c>
      <c r="BT245">
        <f t="shared" ca="1" si="1324"/>
        <v>0</v>
      </c>
      <c r="BU245">
        <f t="shared" ca="1" si="1325"/>
        <v>0</v>
      </c>
      <c r="BV245">
        <f t="shared" ca="1" si="1326"/>
        <v>6.455548089987083</v>
      </c>
      <c r="BW245">
        <f t="shared" ca="1" si="1327"/>
        <v>2.16561989477198</v>
      </c>
      <c r="BX245">
        <f t="shared" ca="1" si="1328"/>
        <v>35.625413118935136</v>
      </c>
      <c r="BY245">
        <f t="shared" ca="1" si="1329"/>
        <v>0</v>
      </c>
      <c r="BZ245">
        <f t="shared" ca="1" si="1330"/>
        <v>0</v>
      </c>
      <c r="CA245">
        <f t="shared" ca="1" si="1331"/>
        <v>29.689381850270298</v>
      </c>
      <c r="CB245">
        <f t="shared" ca="1" si="1332"/>
        <v>2.9269433651165464</v>
      </c>
      <c r="CC245">
        <f t="shared" ca="1" si="1333"/>
        <v>0</v>
      </c>
      <c r="CD245">
        <f t="shared" ca="1" si="1334"/>
        <v>0</v>
      </c>
      <c r="CE245">
        <f t="shared" ca="1" si="1335"/>
        <v>2.16561989477198</v>
      </c>
      <c r="CF245">
        <f t="shared" ca="1" si="1336"/>
        <v>6.455548089987083</v>
      </c>
      <c r="CG245">
        <f t="shared" ca="1" si="1337"/>
        <v>3.8781472273639266</v>
      </c>
      <c r="CH245">
        <f t="shared" ca="1" si="1338"/>
        <v>15.1587613848885</v>
      </c>
      <c r="CI245">
        <f t="shared" ca="1" si="1339"/>
        <v>26.183814399874198</v>
      </c>
      <c r="CJ245">
        <f t="shared" ca="1" si="1340"/>
        <v>4.2355262349845999</v>
      </c>
      <c r="CK245">
        <f t="shared" ca="1" si="1341"/>
        <v>0</v>
      </c>
      <c r="CL245">
        <f t="shared" ca="1" si="1342"/>
        <v>0</v>
      </c>
      <c r="CM245">
        <f t="shared" ca="1" si="1343"/>
        <v>27.64</v>
      </c>
      <c r="CN245">
        <f t="shared" ca="1" si="1344"/>
        <v>49.959322828702568</v>
      </c>
      <c r="CO245">
        <f t="shared" ca="1" si="1345"/>
        <v>2.9269433651165464</v>
      </c>
      <c r="CP245">
        <f t="shared" ca="1" si="1346"/>
        <v>0</v>
      </c>
      <c r="CQ245">
        <f t="shared" ca="1" si="1347"/>
        <v>23.976640125261998</v>
      </c>
      <c r="CR245">
        <f t="shared" ca="1" si="1348"/>
        <v>0</v>
      </c>
      <c r="CS245">
        <f t="shared" ca="1" si="1349"/>
        <v>0</v>
      </c>
      <c r="CT245">
        <f t="shared" ca="1" si="1350"/>
        <v>0</v>
      </c>
      <c r="CU245">
        <f t="shared" ca="1" si="1351"/>
        <v>0</v>
      </c>
      <c r="CV245">
        <f t="shared" ca="1" si="1352"/>
        <v>0</v>
      </c>
      <c r="CW245">
        <f t="shared" ca="1" si="1353"/>
        <v>0</v>
      </c>
      <c r="CX245">
        <f t="shared" ca="1" si="1354"/>
        <v>13.830836128176101</v>
      </c>
      <c r="CY245">
        <f t="shared" ca="1" si="1355"/>
        <v>81.716659974174789</v>
      </c>
      <c r="CZ245">
        <f t="shared" ca="1" si="1356"/>
        <v>0</v>
      </c>
      <c r="DA245">
        <f t="shared" ca="1" si="1357"/>
        <v>0</v>
      </c>
      <c r="DB245">
        <f t="shared" ca="1" si="1358"/>
        <v>0</v>
      </c>
      <c r="DC245">
        <f t="shared" ca="1" si="1359"/>
        <v>-3.5608803382464038</v>
      </c>
      <c r="DD245">
        <f t="shared" ca="1" si="1360"/>
        <v>-0.96136306374401326</v>
      </c>
      <c r="DE245">
        <f t="shared" ca="1" si="1361"/>
        <v>-4.3126949483497032</v>
      </c>
      <c r="DF245">
        <f t="shared" ca="1" si="1362"/>
        <v>-1.1092206790123433</v>
      </c>
      <c r="DG245">
        <f t="shared" ca="1" si="1363"/>
        <v>-3.2725009448223736</v>
      </c>
      <c r="DH245">
        <f t="shared" ca="1" si="1364"/>
        <v>0</v>
      </c>
      <c r="DI245">
        <f t="shared" ca="1" si="1365"/>
        <v>0.17857142857142802</v>
      </c>
      <c r="DJ245">
        <f t="shared" ca="1" si="1366"/>
        <v>10</v>
      </c>
      <c r="DK245">
        <f t="shared" ca="1" si="1367"/>
        <v>3</v>
      </c>
      <c r="DL245">
        <f t="shared" ca="1" si="1368"/>
        <v>1</v>
      </c>
      <c r="DM245">
        <f t="shared" ca="1" si="1369"/>
        <v>0</v>
      </c>
      <c r="DN245">
        <f t="shared" ca="1" si="1370"/>
        <v>0</v>
      </c>
      <c r="DO245">
        <f t="shared" ca="1" si="1371"/>
        <v>0</v>
      </c>
      <c r="DP245">
        <f t="shared" ca="1" si="1372"/>
        <v>1</v>
      </c>
      <c r="DQ245">
        <f t="shared" ca="1" si="1373"/>
        <v>0</v>
      </c>
      <c r="DR245">
        <f t="shared" ca="1" si="1374"/>
        <v>1</v>
      </c>
      <c r="DS245">
        <f t="shared" ca="1" si="1375"/>
        <v>0</v>
      </c>
      <c r="DT245">
        <f t="shared" ca="1" si="1376"/>
        <v>1</v>
      </c>
      <c r="DU245">
        <f t="shared" ca="1" si="1377"/>
        <v>2.6666666666666665</v>
      </c>
      <c r="DV245">
        <f t="shared" ca="1" si="1378"/>
        <v>2.3333333333333335</v>
      </c>
      <c r="DW245">
        <f t="shared" ca="1" si="1379"/>
        <v>0</v>
      </c>
      <c r="DX245">
        <f t="shared" ca="1" si="1380"/>
        <v>0</v>
      </c>
      <c r="DY245">
        <f t="shared" ca="1" si="1381"/>
        <v>0</v>
      </c>
      <c r="DZ245">
        <f t="shared" ca="1" si="1382"/>
        <v>1</v>
      </c>
      <c r="EA245">
        <f t="shared" ca="1" si="1383"/>
        <v>-2.4605999999999901</v>
      </c>
      <c r="EB245">
        <f t="shared" ca="1" si="1384"/>
        <v>34.628433333333334</v>
      </c>
      <c r="EC245">
        <f t="shared" ca="1" si="1385"/>
        <v>0</v>
      </c>
      <c r="ED245">
        <f t="shared" ca="1" si="1386"/>
        <v>0</v>
      </c>
      <c r="EE245">
        <f t="shared" ca="1" si="1387"/>
        <v>0</v>
      </c>
      <c r="EF245">
        <f t="shared" ca="1" si="1388"/>
        <v>0</v>
      </c>
      <c r="EG245">
        <f t="shared" ca="1" si="1389"/>
        <v>0</v>
      </c>
      <c r="EH245">
        <f t="shared" ca="1" si="1390"/>
        <v>0</v>
      </c>
      <c r="EI245">
        <f t="shared" ca="1" si="1391"/>
        <v>0</v>
      </c>
      <c r="EJ245">
        <f t="shared" ca="1" si="1392"/>
        <v>0</v>
      </c>
      <c r="EK245">
        <f t="shared" ca="1" si="1393"/>
        <v>0</v>
      </c>
      <c r="EL245">
        <f t="shared" ca="1" si="1394"/>
        <v>0</v>
      </c>
      <c r="EM245">
        <f t="shared" ca="1" si="1395"/>
        <v>0</v>
      </c>
      <c r="EN245">
        <f t="shared" ca="1" si="1396"/>
        <v>0</v>
      </c>
      <c r="EO245">
        <f t="shared" ca="1" si="1397"/>
        <v>0</v>
      </c>
      <c r="EP245">
        <f t="shared" ca="1" si="1398"/>
        <v>0</v>
      </c>
      <c r="EQ245">
        <f t="shared" ca="1" si="1399"/>
        <v>0</v>
      </c>
      <c r="ER245">
        <f t="shared" ca="1" si="1400"/>
        <v>0</v>
      </c>
      <c r="ES245">
        <f t="shared" ca="1" si="1401"/>
        <v>0</v>
      </c>
      <c r="ET245">
        <f t="shared" ca="1" si="1402"/>
        <v>0</v>
      </c>
      <c r="EU245">
        <f t="shared" ca="1" si="1403"/>
        <v>0</v>
      </c>
      <c r="EV245">
        <f t="shared" ca="1" si="1404"/>
        <v>0</v>
      </c>
      <c r="EW245">
        <f t="shared" ca="1" si="1405"/>
        <v>0</v>
      </c>
      <c r="EX245">
        <f t="shared" ca="1" si="1406"/>
        <v>0</v>
      </c>
      <c r="EY245">
        <f t="shared" ca="1" si="1407"/>
        <v>0</v>
      </c>
      <c r="EZ245">
        <f t="shared" ca="1" si="1408"/>
        <v>0</v>
      </c>
      <c r="FA245">
        <f t="shared" ca="1" si="1409"/>
        <v>0</v>
      </c>
      <c r="FB245">
        <f t="shared" ca="1" si="1410"/>
        <v>0</v>
      </c>
      <c r="FC245">
        <f t="shared" ca="1" si="1411"/>
        <v>0</v>
      </c>
      <c r="FD245">
        <f t="shared" ca="1" si="1412"/>
        <v>0</v>
      </c>
      <c r="FE245">
        <f t="shared" ca="1" si="1413"/>
        <v>0</v>
      </c>
      <c r="FF245">
        <f t="shared" ca="1" si="1414"/>
        <v>0</v>
      </c>
      <c r="FG245">
        <f t="shared" ca="1" si="1415"/>
        <v>0</v>
      </c>
      <c r="FH245">
        <f t="shared" ca="1" si="1416"/>
        <v>0</v>
      </c>
      <c r="FI245">
        <f t="shared" ca="1" si="1417"/>
        <v>0</v>
      </c>
      <c r="FJ245">
        <f t="shared" ca="1" si="1418"/>
        <v>0</v>
      </c>
      <c r="FK245">
        <f t="shared" ca="1" si="1419"/>
        <v>1</v>
      </c>
      <c r="FL245">
        <f t="shared" ca="1" si="1420"/>
        <v>0</v>
      </c>
      <c r="FM245">
        <f t="shared" ca="1" si="1421"/>
        <v>0</v>
      </c>
      <c r="FN245">
        <f t="shared" ca="1" si="1422"/>
        <v>0</v>
      </c>
      <c r="FO245">
        <f t="shared" ca="1" si="1423"/>
        <v>0</v>
      </c>
      <c r="FP245">
        <f t="shared" ca="1" si="1424"/>
        <v>0</v>
      </c>
      <c r="FQ245">
        <f t="shared" ca="1" si="1425"/>
        <v>0</v>
      </c>
      <c r="FR245">
        <f t="shared" ca="1" si="1426"/>
        <v>0</v>
      </c>
      <c r="FS245">
        <f t="shared" ca="1" si="1427"/>
        <v>0</v>
      </c>
      <c r="FT245">
        <f t="shared" ca="1" si="1428"/>
        <v>0</v>
      </c>
      <c r="FU245">
        <f t="shared" ca="1" si="1429"/>
        <v>1.6666666666666667</v>
      </c>
      <c r="FV245">
        <f t="shared" ca="1" si="1430"/>
        <v>0</v>
      </c>
      <c r="FW245">
        <f t="shared" ca="1" si="1431"/>
        <v>0</v>
      </c>
      <c r="FX245">
        <f t="shared" ca="1" si="1432"/>
        <v>0</v>
      </c>
      <c r="FY245">
        <f t="shared" ca="1" si="1433"/>
        <v>0</v>
      </c>
      <c r="FZ245">
        <f t="shared" ca="1" si="1434"/>
        <v>0</v>
      </c>
      <c r="GA245">
        <f t="shared" ca="1" si="1435"/>
        <v>0</v>
      </c>
      <c r="GB245">
        <f t="shared" ca="1" si="1436"/>
        <v>0</v>
      </c>
      <c r="GC245">
        <f t="shared" ca="1" si="1437"/>
        <v>0</v>
      </c>
      <c r="GD245">
        <f t="shared" ca="1" si="1438"/>
        <v>0</v>
      </c>
      <c r="GE245">
        <f t="shared" ca="1" si="1439"/>
        <v>0</v>
      </c>
      <c r="GF245">
        <f t="shared" ca="1" si="1440"/>
        <v>0</v>
      </c>
      <c r="GG245">
        <f t="shared" ca="1" si="1441"/>
        <v>0</v>
      </c>
      <c r="GH245">
        <f t="shared" ca="1" si="1442"/>
        <v>0</v>
      </c>
      <c r="GI245">
        <f t="shared" ca="1" si="1443"/>
        <v>0</v>
      </c>
      <c r="GJ245">
        <f t="shared" ca="1" si="1444"/>
        <v>0</v>
      </c>
      <c r="GK245">
        <f t="shared" ca="1" si="1445"/>
        <v>0</v>
      </c>
      <c r="GL245">
        <f t="shared" ca="1" si="1446"/>
        <v>0</v>
      </c>
      <c r="GM245">
        <f t="shared" ca="1" si="1447"/>
        <v>0</v>
      </c>
      <c r="GN245">
        <f t="shared" ca="1" si="1448"/>
        <v>0</v>
      </c>
      <c r="GO245">
        <f t="shared" ca="1" si="1449"/>
        <v>0</v>
      </c>
      <c r="GP245">
        <f t="shared" ca="1" si="1450"/>
        <v>0</v>
      </c>
      <c r="GQ245">
        <f t="shared" ca="1" si="1451"/>
        <v>0</v>
      </c>
      <c r="GR245">
        <f t="shared" ca="1" si="1452"/>
        <v>0</v>
      </c>
      <c r="GS245">
        <f t="shared" ca="1" si="1453"/>
        <v>0</v>
      </c>
      <c r="GT245">
        <f t="shared" ca="1" si="1454"/>
        <v>0</v>
      </c>
      <c r="GU245">
        <f t="shared" ca="1" si="1455"/>
        <v>0</v>
      </c>
      <c r="GV245">
        <f t="shared" ca="1" si="1456"/>
        <v>0</v>
      </c>
      <c r="GW245">
        <f t="shared" ca="1" si="1457"/>
        <v>0</v>
      </c>
      <c r="GX245">
        <f t="shared" ca="1" si="1458"/>
        <v>0</v>
      </c>
      <c r="GY245">
        <f t="shared" ca="1" si="1459"/>
        <v>1</v>
      </c>
      <c r="GZ245">
        <f t="shared" ca="1" si="1460"/>
        <v>0</v>
      </c>
      <c r="HA245">
        <f t="shared" ca="1" si="1461"/>
        <v>0</v>
      </c>
      <c r="HB245">
        <f t="shared" ca="1" si="1462"/>
        <v>0</v>
      </c>
      <c r="HC245">
        <f t="shared" ca="1" si="1463"/>
        <v>0</v>
      </c>
      <c r="HD245">
        <f t="shared" ca="1" si="1464"/>
        <v>0</v>
      </c>
      <c r="HE245">
        <f t="shared" ca="1" si="1465"/>
        <v>0</v>
      </c>
      <c r="HF245">
        <f t="shared" ca="1" si="1466"/>
        <v>0</v>
      </c>
      <c r="HG245">
        <f t="shared" ca="1" si="1467"/>
        <v>0</v>
      </c>
      <c r="HH245">
        <f t="shared" ca="1" si="1468"/>
        <v>0</v>
      </c>
      <c r="HI245">
        <f t="shared" ca="1" si="1469"/>
        <v>0</v>
      </c>
    </row>
    <row r="246" spans="2:217" x14ac:dyDescent="0.2">
      <c r="B246" s="2">
        <v>45809</v>
      </c>
      <c r="C246">
        <v>1</v>
      </c>
      <c r="D246">
        <v>2</v>
      </c>
      <c r="E246">
        <v>10</v>
      </c>
      <c r="F246">
        <v>23</v>
      </c>
      <c r="G246" s="5">
        <v>1231</v>
      </c>
      <c r="H246">
        <f t="shared" ca="1" si="1260"/>
        <v>8</v>
      </c>
      <c r="I246">
        <f t="shared" ca="1" si="1261"/>
        <v>12</v>
      </c>
      <c r="J246">
        <f t="shared" ca="1" si="1262"/>
        <v>7.6814814814814794</v>
      </c>
      <c r="K246">
        <f t="shared" ca="1" si="1263"/>
        <v>-3.3063551114890402</v>
      </c>
      <c r="L246">
        <f t="shared" ca="1" si="1264"/>
        <v>7.6814814814814794</v>
      </c>
      <c r="M246">
        <f t="shared" ca="1" si="1265"/>
        <v>0</v>
      </c>
      <c r="N246">
        <f t="shared" ca="1" si="1266"/>
        <v>0.57794403962408136</v>
      </c>
      <c r="O246">
        <f t="shared" ca="1" si="1267"/>
        <v>259.76099999999934</v>
      </c>
      <c r="P246">
        <f t="shared" ca="1" si="1268"/>
        <v>247.66499999999965</v>
      </c>
      <c r="Q246">
        <f t="shared" ca="1" si="1269"/>
        <v>259.66472379733335</v>
      </c>
      <c r="R246">
        <f t="shared" ca="1" si="1270"/>
        <v>60</v>
      </c>
      <c r="S246">
        <f t="shared" ca="1" si="1271"/>
        <v>0</v>
      </c>
      <c r="T246">
        <f t="shared" ca="1" si="1272"/>
        <v>0.344202037695998</v>
      </c>
      <c r="U246">
        <f t="shared" ca="1" si="1273"/>
        <v>-1</v>
      </c>
      <c r="V246">
        <f t="shared" ca="1" si="1274"/>
        <v>1</v>
      </c>
      <c r="W246">
        <f t="shared" ca="1" si="1275"/>
        <v>0.344202037695998</v>
      </c>
      <c r="X246">
        <f t="shared" ca="1" si="1276"/>
        <v>1.6515151515151467</v>
      </c>
      <c r="Y246">
        <f t="shared" ca="1" si="1277"/>
        <v>2.369696969696967</v>
      </c>
      <c r="Z246">
        <f t="shared" ca="1" si="1278"/>
        <v>2.9333333333333336</v>
      </c>
      <c r="AA246">
        <f t="shared" ca="1" si="1279"/>
        <v>4.5058498120923601E-16</v>
      </c>
      <c r="AB246">
        <f t="shared" ca="1" si="1280"/>
        <v>-0.23376916540888168</v>
      </c>
      <c r="AC246">
        <f t="shared" ca="1" si="1281"/>
        <v>-4.8007237377370657E-3</v>
      </c>
      <c r="AD246">
        <f t="shared" ca="1" si="1282"/>
        <v>-2.4895212884933833</v>
      </c>
      <c r="AE246">
        <f t="shared" ca="1" si="1283"/>
        <v>-1.3408620222107867E-16</v>
      </c>
      <c r="AF246">
        <f t="shared" ca="1" si="1284"/>
        <v>-3.304946436404927</v>
      </c>
      <c r="AG246">
        <f t="shared" ca="1" si="1285"/>
        <v>1.1098082300579803E-16</v>
      </c>
      <c r="AH246">
        <f t="shared" ca="1" si="1286"/>
        <v>-1.8947829236584901</v>
      </c>
      <c r="AI246">
        <f t="shared" ca="1" si="1287"/>
        <v>4.696663567685463E-6</v>
      </c>
      <c r="AJ246">
        <f t="shared" ca="1" si="1288"/>
        <v>560.2810716607396</v>
      </c>
      <c r="AK246">
        <f t="shared" ca="1" si="1289"/>
        <v>17.435506135928765</v>
      </c>
      <c r="AL246">
        <f t="shared" ca="1" si="1290"/>
        <v>17.097343595485032</v>
      </c>
      <c r="AM246">
        <f t="shared" ca="1" si="1291"/>
        <v>7.2548418866614135</v>
      </c>
      <c r="AN246">
        <f t="shared" ca="1" si="1292"/>
        <v>9.4650607551212804</v>
      </c>
      <c r="AO246">
        <f t="shared" ca="1" si="1293"/>
        <v>8.1707464445590894</v>
      </c>
      <c r="AP246">
        <f t="shared" ca="1" si="1294"/>
        <v>2.3291056580592167</v>
      </c>
      <c r="AQ246">
        <f t="shared" ca="1" si="1295"/>
        <v>1.3575942107735799</v>
      </c>
      <c r="AR246">
        <f t="shared" ca="1" si="1296"/>
        <v>1.3575942107735799</v>
      </c>
      <c r="AS246">
        <f t="shared" ca="1" si="1297"/>
        <v>0.77091892921711203</v>
      </c>
      <c r="AT246">
        <f t="shared" ca="1" si="1298"/>
        <v>0.77091892921711203</v>
      </c>
      <c r="AU246">
        <f t="shared" ca="1" si="1299"/>
        <v>0.39477641451480466</v>
      </c>
      <c r="AV246">
        <f t="shared" ca="1" si="1300"/>
        <v>0.39477641451480466</v>
      </c>
      <c r="AW246">
        <f t="shared" ca="1" si="1301"/>
        <v>-0.2233333333333333</v>
      </c>
      <c r="AX246">
        <f t="shared" ca="1" si="1302"/>
        <v>19035.525663270266</v>
      </c>
      <c r="AY246">
        <f t="shared" ca="1" si="1303"/>
        <v>2.0280827893092335</v>
      </c>
      <c r="AZ246">
        <f t="shared" ca="1" si="1304"/>
        <v>5.4735592320737743</v>
      </c>
      <c r="BA246">
        <f t="shared" ca="1" si="1305"/>
        <v>3.10490561955887</v>
      </c>
      <c r="BB246">
        <f t="shared" ca="1" si="1306"/>
        <v>99.087816513669836</v>
      </c>
      <c r="BC246">
        <f t="shared" ca="1" si="1307"/>
        <v>32.847290486137034</v>
      </c>
      <c r="BD246">
        <f t="shared" ca="1" si="1308"/>
        <v>3.8330078888559331</v>
      </c>
      <c r="BE246">
        <f t="shared" ca="1" si="1309"/>
        <v>0</v>
      </c>
      <c r="BF246">
        <f t="shared" ca="1" si="1310"/>
        <v>0</v>
      </c>
      <c r="BG246">
        <f t="shared" ca="1" si="1311"/>
        <v>0</v>
      </c>
      <c r="BH246">
        <f t="shared" ca="1" si="1312"/>
        <v>4.2355262349845999</v>
      </c>
      <c r="BI246">
        <f t="shared" ca="1" si="1313"/>
        <v>0</v>
      </c>
      <c r="BJ246">
        <f t="shared" ca="1" si="1314"/>
        <v>0</v>
      </c>
      <c r="BK246">
        <f t="shared" ca="1" si="1315"/>
        <v>0</v>
      </c>
      <c r="BL246">
        <f t="shared" ca="1" si="1316"/>
        <v>0</v>
      </c>
      <c r="BM246">
        <f t="shared" ca="1" si="1317"/>
        <v>10.070697846105466</v>
      </c>
      <c r="BN246">
        <f t="shared" ca="1" si="1318"/>
        <v>17.967600384334396</v>
      </c>
      <c r="BO246">
        <f t="shared" ca="1" si="1319"/>
        <v>6.7471149990212664</v>
      </c>
      <c r="BP246">
        <f t="shared" ca="1" si="1320"/>
        <v>22.611815958322797</v>
      </c>
      <c r="BQ246">
        <f t="shared" ca="1" si="1321"/>
        <v>49.419643726653625</v>
      </c>
      <c r="BR246">
        <f t="shared" ca="1" si="1322"/>
        <v>0</v>
      </c>
      <c r="BS246">
        <f t="shared" ca="1" si="1323"/>
        <v>0</v>
      </c>
      <c r="BT246">
        <f t="shared" ca="1" si="1324"/>
        <v>0</v>
      </c>
      <c r="BU246">
        <f t="shared" ca="1" si="1325"/>
        <v>0</v>
      </c>
      <c r="BV246">
        <f t="shared" ca="1" si="1326"/>
        <v>6.455548089987083</v>
      </c>
      <c r="BW246">
        <f t="shared" ca="1" si="1327"/>
        <v>6.8575882006937006</v>
      </c>
      <c r="BX246">
        <f t="shared" ca="1" si="1328"/>
        <v>31.7472658915712</v>
      </c>
      <c r="BY246">
        <f t="shared" ca="1" si="1329"/>
        <v>0</v>
      </c>
      <c r="BZ246">
        <f t="shared" ca="1" si="1330"/>
        <v>3.8330078888559331</v>
      </c>
      <c r="CA246">
        <f t="shared" ca="1" si="1331"/>
        <v>32.847290486137034</v>
      </c>
      <c r="CB246">
        <f t="shared" ca="1" si="1332"/>
        <v>0</v>
      </c>
      <c r="CC246">
        <f t="shared" ca="1" si="1333"/>
        <v>3.8330078888559331</v>
      </c>
      <c r="CD246">
        <f t="shared" ca="1" si="1334"/>
        <v>0</v>
      </c>
      <c r="CE246">
        <f t="shared" ca="1" si="1335"/>
        <v>6.8575882006937006</v>
      </c>
      <c r="CF246">
        <f t="shared" ca="1" si="1336"/>
        <v>6.455548089987083</v>
      </c>
      <c r="CG246">
        <f t="shared" ca="1" si="1337"/>
        <v>0</v>
      </c>
      <c r="CH246">
        <f t="shared" ca="1" si="1338"/>
        <v>17.9002784972289</v>
      </c>
      <c r="CI246">
        <f t="shared" ca="1" si="1339"/>
        <v>26.183814399874198</v>
      </c>
      <c r="CJ246">
        <f t="shared" ca="1" si="1340"/>
        <v>4.2355262349845999</v>
      </c>
      <c r="CK246">
        <f t="shared" ca="1" si="1341"/>
        <v>0</v>
      </c>
      <c r="CL246">
        <f t="shared" ca="1" si="1342"/>
        <v>0</v>
      </c>
      <c r="CM246">
        <f t="shared" ca="1" si="1343"/>
        <v>33.793333333333329</v>
      </c>
      <c r="CN246">
        <f t="shared" ca="1" si="1344"/>
        <v>54.606151796116301</v>
      </c>
      <c r="CO246">
        <f t="shared" ca="1" si="1345"/>
        <v>0</v>
      </c>
      <c r="CP246">
        <f t="shared" ca="1" si="1346"/>
        <v>0</v>
      </c>
      <c r="CQ246">
        <f t="shared" ca="1" si="1347"/>
        <v>23.976640125261998</v>
      </c>
      <c r="CR246">
        <f t="shared" ca="1" si="1348"/>
        <v>0</v>
      </c>
      <c r="CS246">
        <f t="shared" ca="1" si="1349"/>
        <v>0</v>
      </c>
      <c r="CT246">
        <f t="shared" ca="1" si="1350"/>
        <v>0</v>
      </c>
      <c r="CU246">
        <f t="shared" ca="1" si="1351"/>
        <v>0</v>
      </c>
      <c r="CV246">
        <f t="shared" ca="1" si="1352"/>
        <v>0</v>
      </c>
      <c r="CW246">
        <f t="shared" ca="1" si="1353"/>
        <v>3.1579086358666935</v>
      </c>
      <c r="CX246">
        <f t="shared" ca="1" si="1354"/>
        <v>16.572353240516499</v>
      </c>
      <c r="CY246">
        <f t="shared" ca="1" si="1355"/>
        <v>91.08007401108587</v>
      </c>
      <c r="CZ246">
        <f t="shared" ca="1" si="1356"/>
        <v>0</v>
      </c>
      <c r="DA246">
        <f t="shared" ca="1" si="1357"/>
        <v>0</v>
      </c>
      <c r="DB246">
        <f t="shared" ca="1" si="1358"/>
        <v>0</v>
      </c>
      <c r="DC246">
        <f t="shared" ca="1" si="1359"/>
        <v>-3.5918098072562299</v>
      </c>
      <c r="DD246">
        <f t="shared" ca="1" si="1360"/>
        <v>-0.597165532879818</v>
      </c>
      <c r="DE246">
        <f t="shared" ca="1" si="1361"/>
        <v>-4.1177875409422962</v>
      </c>
      <c r="DF246">
        <f t="shared" ca="1" si="1362"/>
        <v>-1.1092206790123433</v>
      </c>
      <c r="DG246">
        <f t="shared" ca="1" si="1363"/>
        <v>-3.3063551114890402</v>
      </c>
      <c r="DH246">
        <f t="shared" ca="1" si="1364"/>
        <v>-2.0244020061728336</v>
      </c>
      <c r="DI246">
        <f t="shared" ca="1" si="1365"/>
        <v>0.25</v>
      </c>
      <c r="DJ246">
        <f t="shared" ca="1" si="1366"/>
        <v>10.666666666666666</v>
      </c>
      <c r="DK246">
        <f t="shared" ca="1" si="1367"/>
        <v>3</v>
      </c>
      <c r="DL246">
        <f t="shared" ca="1" si="1368"/>
        <v>1.6666666666666667</v>
      </c>
      <c r="DM246">
        <f t="shared" ca="1" si="1369"/>
        <v>0</v>
      </c>
      <c r="DN246">
        <f t="shared" ca="1" si="1370"/>
        <v>0</v>
      </c>
      <c r="DO246">
        <f t="shared" ca="1" si="1371"/>
        <v>0</v>
      </c>
      <c r="DP246">
        <f t="shared" ca="1" si="1372"/>
        <v>1</v>
      </c>
      <c r="DQ246">
        <f t="shared" ca="1" si="1373"/>
        <v>0</v>
      </c>
      <c r="DR246">
        <f t="shared" ca="1" si="1374"/>
        <v>1</v>
      </c>
      <c r="DS246">
        <f t="shared" ca="1" si="1375"/>
        <v>0.66666666666666663</v>
      </c>
      <c r="DT246">
        <f t="shared" ca="1" si="1376"/>
        <v>1</v>
      </c>
      <c r="DU246">
        <f t="shared" ca="1" si="1377"/>
        <v>2.6666666666666665</v>
      </c>
      <c r="DV246">
        <f t="shared" ca="1" si="1378"/>
        <v>3.6666666666666665</v>
      </c>
      <c r="DW246">
        <f t="shared" ca="1" si="1379"/>
        <v>0</v>
      </c>
      <c r="DX246">
        <f t="shared" ca="1" si="1380"/>
        <v>0</v>
      </c>
      <c r="DY246">
        <f t="shared" ca="1" si="1381"/>
        <v>0</v>
      </c>
      <c r="DZ246">
        <f t="shared" ca="1" si="1382"/>
        <v>1</v>
      </c>
      <c r="EA246">
        <f t="shared" ca="1" si="1383"/>
        <v>-2.5475999999999903</v>
      </c>
      <c r="EB246">
        <f t="shared" ca="1" si="1384"/>
        <v>39.024433333333334</v>
      </c>
      <c r="EC246">
        <f t="shared" ca="1" si="1385"/>
        <v>0</v>
      </c>
      <c r="ED246">
        <f t="shared" ca="1" si="1386"/>
        <v>0</v>
      </c>
      <c r="EE246">
        <f t="shared" ca="1" si="1387"/>
        <v>0</v>
      </c>
      <c r="EF246">
        <f t="shared" ca="1" si="1388"/>
        <v>0</v>
      </c>
      <c r="EG246">
        <f t="shared" ca="1" si="1389"/>
        <v>0</v>
      </c>
      <c r="EH246">
        <f t="shared" ca="1" si="1390"/>
        <v>0</v>
      </c>
      <c r="EI246">
        <f t="shared" ca="1" si="1391"/>
        <v>0</v>
      </c>
      <c r="EJ246">
        <f t="shared" ca="1" si="1392"/>
        <v>0</v>
      </c>
      <c r="EK246">
        <f t="shared" ca="1" si="1393"/>
        <v>0</v>
      </c>
      <c r="EL246">
        <f t="shared" ca="1" si="1394"/>
        <v>0</v>
      </c>
      <c r="EM246">
        <f t="shared" ca="1" si="1395"/>
        <v>0</v>
      </c>
      <c r="EN246">
        <f t="shared" ca="1" si="1396"/>
        <v>0</v>
      </c>
      <c r="EO246">
        <f t="shared" ca="1" si="1397"/>
        <v>0</v>
      </c>
      <c r="EP246">
        <f t="shared" ca="1" si="1398"/>
        <v>0</v>
      </c>
      <c r="EQ246">
        <f t="shared" ca="1" si="1399"/>
        <v>0</v>
      </c>
      <c r="ER246">
        <f t="shared" ca="1" si="1400"/>
        <v>0</v>
      </c>
      <c r="ES246">
        <f t="shared" ca="1" si="1401"/>
        <v>0</v>
      </c>
      <c r="ET246">
        <f t="shared" ca="1" si="1402"/>
        <v>0</v>
      </c>
      <c r="EU246">
        <f t="shared" ca="1" si="1403"/>
        <v>0</v>
      </c>
      <c r="EV246">
        <f t="shared" ca="1" si="1404"/>
        <v>0</v>
      </c>
      <c r="EW246">
        <f t="shared" ca="1" si="1405"/>
        <v>0</v>
      </c>
      <c r="EX246">
        <f t="shared" ca="1" si="1406"/>
        <v>0</v>
      </c>
      <c r="EY246">
        <f t="shared" ca="1" si="1407"/>
        <v>0</v>
      </c>
      <c r="EZ246">
        <f t="shared" ca="1" si="1408"/>
        <v>0</v>
      </c>
      <c r="FA246">
        <f t="shared" ca="1" si="1409"/>
        <v>0</v>
      </c>
      <c r="FB246">
        <f t="shared" ca="1" si="1410"/>
        <v>0</v>
      </c>
      <c r="FC246">
        <f t="shared" ca="1" si="1411"/>
        <v>0</v>
      </c>
      <c r="FD246">
        <f t="shared" ca="1" si="1412"/>
        <v>0</v>
      </c>
      <c r="FE246">
        <f t="shared" ca="1" si="1413"/>
        <v>0</v>
      </c>
      <c r="FF246">
        <f t="shared" ca="1" si="1414"/>
        <v>0</v>
      </c>
      <c r="FG246">
        <f t="shared" ca="1" si="1415"/>
        <v>0</v>
      </c>
      <c r="FH246">
        <f t="shared" ca="1" si="1416"/>
        <v>0</v>
      </c>
      <c r="FI246">
        <f t="shared" ca="1" si="1417"/>
        <v>0</v>
      </c>
      <c r="FJ246">
        <f t="shared" ca="1" si="1418"/>
        <v>0</v>
      </c>
      <c r="FK246">
        <f t="shared" ca="1" si="1419"/>
        <v>1</v>
      </c>
      <c r="FL246">
        <f t="shared" ca="1" si="1420"/>
        <v>0</v>
      </c>
      <c r="FM246">
        <f t="shared" ca="1" si="1421"/>
        <v>0</v>
      </c>
      <c r="FN246">
        <f t="shared" ca="1" si="1422"/>
        <v>0</v>
      </c>
      <c r="FO246">
        <f t="shared" ca="1" si="1423"/>
        <v>0</v>
      </c>
      <c r="FP246">
        <f t="shared" ca="1" si="1424"/>
        <v>0</v>
      </c>
      <c r="FQ246">
        <f t="shared" ca="1" si="1425"/>
        <v>0</v>
      </c>
      <c r="FR246">
        <f t="shared" ca="1" si="1426"/>
        <v>0.66666666666666663</v>
      </c>
      <c r="FS246">
        <f t="shared" ca="1" si="1427"/>
        <v>0</v>
      </c>
      <c r="FT246">
        <f t="shared" ca="1" si="1428"/>
        <v>0</v>
      </c>
      <c r="FU246">
        <f t="shared" ca="1" si="1429"/>
        <v>1</v>
      </c>
      <c r="FV246">
        <f t="shared" ca="1" si="1430"/>
        <v>0</v>
      </c>
      <c r="FW246">
        <f t="shared" ca="1" si="1431"/>
        <v>0</v>
      </c>
      <c r="FX246">
        <f t="shared" ca="1" si="1432"/>
        <v>0</v>
      </c>
      <c r="FY246">
        <f t="shared" ca="1" si="1433"/>
        <v>0</v>
      </c>
      <c r="FZ246">
        <f t="shared" ca="1" si="1434"/>
        <v>0</v>
      </c>
      <c r="GA246">
        <f t="shared" ca="1" si="1435"/>
        <v>0</v>
      </c>
      <c r="GB246">
        <f t="shared" ca="1" si="1436"/>
        <v>0</v>
      </c>
      <c r="GC246">
        <f t="shared" ca="1" si="1437"/>
        <v>0</v>
      </c>
      <c r="GD246">
        <f t="shared" ca="1" si="1438"/>
        <v>0</v>
      </c>
      <c r="GE246">
        <f t="shared" ca="1" si="1439"/>
        <v>0</v>
      </c>
      <c r="GF246">
        <f t="shared" ca="1" si="1440"/>
        <v>0.66666666666666663</v>
      </c>
      <c r="GG246">
        <f t="shared" ca="1" si="1441"/>
        <v>0</v>
      </c>
      <c r="GH246">
        <f t="shared" ca="1" si="1442"/>
        <v>0</v>
      </c>
      <c r="GI246">
        <f t="shared" ca="1" si="1443"/>
        <v>0</v>
      </c>
      <c r="GJ246">
        <f t="shared" ca="1" si="1444"/>
        <v>0</v>
      </c>
      <c r="GK246">
        <f t="shared" ca="1" si="1445"/>
        <v>0</v>
      </c>
      <c r="GL246">
        <f t="shared" ca="1" si="1446"/>
        <v>0</v>
      </c>
      <c r="GM246">
        <f t="shared" ca="1" si="1447"/>
        <v>0</v>
      </c>
      <c r="GN246">
        <f t="shared" ca="1" si="1448"/>
        <v>0</v>
      </c>
      <c r="GO246">
        <f t="shared" ca="1" si="1449"/>
        <v>0</v>
      </c>
      <c r="GP246">
        <f t="shared" ca="1" si="1450"/>
        <v>0</v>
      </c>
      <c r="GQ246">
        <f t="shared" ca="1" si="1451"/>
        <v>0</v>
      </c>
      <c r="GR246">
        <f t="shared" ca="1" si="1452"/>
        <v>0</v>
      </c>
      <c r="GS246">
        <f t="shared" ca="1" si="1453"/>
        <v>0</v>
      </c>
      <c r="GT246">
        <f t="shared" ca="1" si="1454"/>
        <v>0</v>
      </c>
      <c r="GU246">
        <f t="shared" ca="1" si="1455"/>
        <v>0</v>
      </c>
      <c r="GV246">
        <f t="shared" ca="1" si="1456"/>
        <v>0</v>
      </c>
      <c r="GW246">
        <f t="shared" ca="1" si="1457"/>
        <v>0</v>
      </c>
      <c r="GX246">
        <f t="shared" ca="1" si="1458"/>
        <v>0</v>
      </c>
      <c r="GY246">
        <f t="shared" ca="1" si="1459"/>
        <v>1</v>
      </c>
      <c r="GZ246">
        <f t="shared" ca="1" si="1460"/>
        <v>0</v>
      </c>
      <c r="HA246">
        <f t="shared" ca="1" si="1461"/>
        <v>0</v>
      </c>
      <c r="HB246">
        <f t="shared" ca="1" si="1462"/>
        <v>0</v>
      </c>
      <c r="HC246">
        <f t="shared" ca="1" si="1463"/>
        <v>0</v>
      </c>
      <c r="HD246">
        <f t="shared" ca="1" si="1464"/>
        <v>0</v>
      </c>
      <c r="HE246">
        <f t="shared" ca="1" si="1465"/>
        <v>0</v>
      </c>
      <c r="HF246">
        <f t="shared" ca="1" si="1466"/>
        <v>0</v>
      </c>
      <c r="HG246">
        <f t="shared" ca="1" si="1467"/>
        <v>0</v>
      </c>
      <c r="HH246">
        <f t="shared" ca="1" si="1468"/>
        <v>0</v>
      </c>
      <c r="HI246">
        <f t="shared" ca="1" si="1469"/>
        <v>0</v>
      </c>
    </row>
    <row r="247" spans="2:217" x14ac:dyDescent="0.2">
      <c r="B247" s="2">
        <v>45809</v>
      </c>
      <c r="C247">
        <v>1</v>
      </c>
      <c r="D247">
        <v>2</v>
      </c>
      <c r="E247">
        <v>10</v>
      </c>
      <c r="F247">
        <v>28</v>
      </c>
      <c r="G247" s="5">
        <v>577</v>
      </c>
      <c r="H247">
        <f t="shared" ca="1" si="1260"/>
        <v>8</v>
      </c>
      <c r="I247">
        <f t="shared" ca="1" si="1261"/>
        <v>12</v>
      </c>
      <c r="J247">
        <f t="shared" ca="1" si="1262"/>
        <v>7.7396211262282675</v>
      </c>
      <c r="K247">
        <f t="shared" ca="1" si="1263"/>
        <v>-3.5176386526832935</v>
      </c>
      <c r="L247">
        <f t="shared" ca="1" si="1264"/>
        <v>7.7396211262282675</v>
      </c>
      <c r="M247">
        <f t="shared" ca="1" si="1265"/>
        <v>0</v>
      </c>
      <c r="N247">
        <f t="shared" ca="1" si="1266"/>
        <v>0.55789535553287939</v>
      </c>
      <c r="O247">
        <f t="shared" ca="1" si="1267"/>
        <v>259.76099999999934</v>
      </c>
      <c r="P247">
        <f t="shared" ca="1" si="1268"/>
        <v>247.66499999999897</v>
      </c>
      <c r="Q247">
        <f t="shared" ca="1" si="1269"/>
        <v>259.66472379733335</v>
      </c>
      <c r="R247">
        <f t="shared" ca="1" si="1270"/>
        <v>60</v>
      </c>
      <c r="S247">
        <f t="shared" ca="1" si="1271"/>
        <v>0</v>
      </c>
      <c r="T247">
        <f t="shared" ca="1" si="1272"/>
        <v>0.3440157019736847</v>
      </c>
      <c r="U247">
        <f t="shared" ca="1" si="1273"/>
        <v>-1</v>
      </c>
      <c r="V247">
        <f t="shared" ca="1" si="1274"/>
        <v>1</v>
      </c>
      <c r="W247">
        <f t="shared" ca="1" si="1275"/>
        <v>0.3440157019736847</v>
      </c>
      <c r="X247">
        <f t="shared" ca="1" si="1276"/>
        <v>1.5909090909090866</v>
      </c>
      <c r="Y247">
        <f t="shared" ca="1" si="1277"/>
        <v>2.3090909090909069</v>
      </c>
      <c r="Z247">
        <f t="shared" ca="1" si="1278"/>
        <v>2.8727272727272664</v>
      </c>
      <c r="AA247">
        <f t="shared" ca="1" si="1279"/>
        <v>-5.6388496739486407E-18</v>
      </c>
      <c r="AB247">
        <f t="shared" ca="1" si="1280"/>
        <v>-0.21475215598803565</v>
      </c>
      <c r="AC247">
        <f t="shared" ca="1" si="1281"/>
        <v>-4.8007237377371394E-3</v>
      </c>
      <c r="AD247">
        <f t="shared" ca="1" si="1282"/>
        <v>-2.5419083057695699</v>
      </c>
      <c r="AE247">
        <f t="shared" ca="1" si="1283"/>
        <v>-1.0666833106439333E-16</v>
      </c>
      <c r="AF247">
        <f t="shared" ca="1" si="1284"/>
        <v>-3.3269475943177533</v>
      </c>
      <c r="AG247">
        <f t="shared" ca="1" si="1285"/>
        <v>2.8450884111766136E-16</v>
      </c>
      <c r="AH247">
        <f t="shared" ca="1" si="1286"/>
        <v>-1.8901497872878033</v>
      </c>
      <c r="AI247">
        <f t="shared" ca="1" si="1287"/>
        <v>4.6966636424853434E-6</v>
      </c>
      <c r="AJ247">
        <f t="shared" ca="1" si="1288"/>
        <v>563.95425499695773</v>
      </c>
      <c r="AK247">
        <f t="shared" ca="1" si="1289"/>
        <v>17.435506135928765</v>
      </c>
      <c r="AL247">
        <f t="shared" ca="1" si="1290"/>
        <v>17.097343595485032</v>
      </c>
      <c r="AM247">
        <f t="shared" ca="1" si="1291"/>
        <v>7.2548418866614135</v>
      </c>
      <c r="AN247">
        <f t="shared" ca="1" si="1292"/>
        <v>9.5340963488501274</v>
      </c>
      <c r="AO247">
        <f t="shared" ca="1" si="1293"/>
        <v>8.1401625413803771</v>
      </c>
      <c r="AP247">
        <f t="shared" ca="1" si="1294"/>
        <v>2.3596895612379298</v>
      </c>
      <c r="AQ247">
        <f t="shared" ca="1" si="1295"/>
        <v>1.37288616236294</v>
      </c>
      <c r="AR247">
        <f t="shared" ca="1" si="1296"/>
        <v>1.37288616236294</v>
      </c>
      <c r="AS247">
        <f t="shared" ca="1" si="1297"/>
        <v>0.74894308118147135</v>
      </c>
      <c r="AT247">
        <f t="shared" ca="1" si="1298"/>
        <v>0.74894308118147135</v>
      </c>
      <c r="AU247">
        <f t="shared" ca="1" si="1299"/>
        <v>0.40242239030948274</v>
      </c>
      <c r="AV247">
        <f t="shared" ca="1" si="1300"/>
        <v>0.40242239030948274</v>
      </c>
      <c r="AW247">
        <f t="shared" ca="1" si="1301"/>
        <v>-0.2233333333333333</v>
      </c>
      <c r="AX247">
        <f t="shared" ca="1" si="1302"/>
        <v>21874.665722635935</v>
      </c>
      <c r="AY247">
        <f t="shared" ca="1" si="1303"/>
        <v>2.0280827893092335</v>
      </c>
      <c r="AZ247">
        <f t="shared" ca="1" si="1304"/>
        <v>5.4735592320737743</v>
      </c>
      <c r="BA247">
        <f t="shared" ca="1" si="1305"/>
        <v>3.4397195579933033</v>
      </c>
      <c r="BB247">
        <f t="shared" ca="1" si="1306"/>
        <v>98.932722367547171</v>
      </c>
      <c r="BC247">
        <f t="shared" ca="1" si="1307"/>
        <v>33.0952539776751</v>
      </c>
      <c r="BD247">
        <f t="shared" ca="1" si="1308"/>
        <v>3.8330078888559331</v>
      </c>
      <c r="BE247">
        <f t="shared" ca="1" si="1309"/>
        <v>0</v>
      </c>
      <c r="BF247">
        <f t="shared" ca="1" si="1310"/>
        <v>0</v>
      </c>
      <c r="BG247">
        <f t="shared" ca="1" si="1311"/>
        <v>0.95413310482175329</v>
      </c>
      <c r="BH247">
        <f t="shared" ca="1" si="1312"/>
        <v>4.2355262349845999</v>
      </c>
      <c r="BI247">
        <f t="shared" ca="1" si="1313"/>
        <v>0</v>
      </c>
      <c r="BJ247">
        <f t="shared" ca="1" si="1314"/>
        <v>0</v>
      </c>
      <c r="BK247">
        <f t="shared" ca="1" si="1315"/>
        <v>0</v>
      </c>
      <c r="BL247">
        <f t="shared" ca="1" si="1316"/>
        <v>0</v>
      </c>
      <c r="BM247">
        <f t="shared" ca="1" si="1317"/>
        <v>18.127256122989802</v>
      </c>
      <c r="BN247">
        <f t="shared" ca="1" si="1318"/>
        <v>13.620009768581328</v>
      </c>
      <c r="BO247">
        <f t="shared" ca="1" si="1319"/>
        <v>9.1144420136698194</v>
      </c>
      <c r="BP247">
        <f t="shared" ca="1" si="1320"/>
        <v>15.1783305400606</v>
      </c>
      <c r="BQ247">
        <f t="shared" ca="1" si="1321"/>
        <v>48.753768180744906</v>
      </c>
      <c r="BR247">
        <f t="shared" ca="1" si="1322"/>
        <v>0</v>
      </c>
      <c r="BS247">
        <f t="shared" ca="1" si="1323"/>
        <v>0.95413310482175329</v>
      </c>
      <c r="BT247">
        <f t="shared" ca="1" si="1324"/>
        <v>0</v>
      </c>
      <c r="BU247">
        <f t="shared" ca="1" si="1325"/>
        <v>0</v>
      </c>
      <c r="BV247">
        <f t="shared" ca="1" si="1326"/>
        <v>6.3729249013293696</v>
      </c>
      <c r="BW247">
        <f t="shared" ca="1" si="1327"/>
        <v>6.4968596843159396</v>
      </c>
      <c r="BX247">
        <f t="shared" ca="1" si="1328"/>
        <v>31.7472658915712</v>
      </c>
      <c r="BY247">
        <f t="shared" ca="1" si="1329"/>
        <v>0</v>
      </c>
      <c r="BZ247">
        <f t="shared" ca="1" si="1330"/>
        <v>3.8330078888559331</v>
      </c>
      <c r="CA247">
        <f t="shared" ca="1" si="1331"/>
        <v>29.689381850270298</v>
      </c>
      <c r="CB247">
        <f t="shared" ca="1" si="1332"/>
        <v>0</v>
      </c>
      <c r="CC247">
        <f t="shared" ca="1" si="1333"/>
        <v>3.8330078888559331</v>
      </c>
      <c r="CD247">
        <f t="shared" ca="1" si="1334"/>
        <v>0</v>
      </c>
      <c r="CE247">
        <f t="shared" ca="1" si="1335"/>
        <v>10.856864916542447</v>
      </c>
      <c r="CF247">
        <f t="shared" ca="1" si="1336"/>
        <v>6.3729249013293696</v>
      </c>
      <c r="CG247">
        <f t="shared" ca="1" si="1337"/>
        <v>0</v>
      </c>
      <c r="CH247">
        <f t="shared" ca="1" si="1338"/>
        <v>16.986439459782101</v>
      </c>
      <c r="CI247">
        <f t="shared" ca="1" si="1339"/>
        <v>26.183814399874198</v>
      </c>
      <c r="CJ247">
        <f t="shared" ca="1" si="1340"/>
        <v>4.2355262349845999</v>
      </c>
      <c r="CK247">
        <f t="shared" ca="1" si="1341"/>
        <v>0</v>
      </c>
      <c r="CL247">
        <f t="shared" ca="1" si="1342"/>
        <v>0</v>
      </c>
      <c r="CM247">
        <f t="shared" ca="1" si="1343"/>
        <v>41.126666666666665</v>
      </c>
      <c r="CN247">
        <f t="shared" ca="1" si="1344"/>
        <v>54.162800091080832</v>
      </c>
      <c r="CO247">
        <f t="shared" ca="1" si="1345"/>
        <v>0</v>
      </c>
      <c r="CP247">
        <f t="shared" ca="1" si="1346"/>
        <v>0</v>
      </c>
      <c r="CQ247">
        <f t="shared" ca="1" si="1347"/>
        <v>23.976640125261998</v>
      </c>
      <c r="CR247">
        <f t="shared" ca="1" si="1348"/>
        <v>0</v>
      </c>
      <c r="CS247">
        <f t="shared" ca="1" si="1349"/>
        <v>0</v>
      </c>
      <c r="CT247">
        <f t="shared" ca="1" si="1350"/>
        <v>0</v>
      </c>
      <c r="CU247">
        <f t="shared" ca="1" si="1351"/>
        <v>0</v>
      </c>
      <c r="CV247">
        <f t="shared" ca="1" si="1352"/>
        <v>0</v>
      </c>
      <c r="CW247">
        <f t="shared" ca="1" si="1353"/>
        <v>3.4058721274048067</v>
      </c>
      <c r="CX247">
        <f t="shared" ca="1" si="1354"/>
        <v>16.612647307891432</v>
      </c>
      <c r="CY247">
        <f t="shared" ca="1" si="1355"/>
        <v>88.823413538254727</v>
      </c>
      <c r="CZ247">
        <f t="shared" ca="1" si="1356"/>
        <v>0</v>
      </c>
      <c r="DA247">
        <f t="shared" ca="1" si="1357"/>
        <v>0</v>
      </c>
      <c r="DB247">
        <f t="shared" ca="1" si="1358"/>
        <v>2.6411693751574665</v>
      </c>
      <c r="DC247">
        <f t="shared" ca="1" si="1359"/>
        <v>-3.7339115383807768</v>
      </c>
      <c r="DD247">
        <f t="shared" ca="1" si="1360"/>
        <v>-0.51019463340891869</v>
      </c>
      <c r="DE247">
        <f t="shared" ca="1" si="1361"/>
        <v>-4.0186000881834163</v>
      </c>
      <c r="DF247">
        <f t="shared" ca="1" si="1362"/>
        <v>-3.3509046674225229</v>
      </c>
      <c r="DG247">
        <f t="shared" ca="1" si="1363"/>
        <v>-3.5176386526832935</v>
      </c>
      <c r="DH247">
        <f t="shared" ca="1" si="1364"/>
        <v>0</v>
      </c>
      <c r="DI247">
        <f t="shared" ca="1" si="1365"/>
        <v>0.25</v>
      </c>
      <c r="DJ247">
        <f t="shared" ca="1" si="1366"/>
        <v>10.666666666666666</v>
      </c>
      <c r="DK247">
        <f t="shared" ca="1" si="1367"/>
        <v>3.6666666666666665</v>
      </c>
      <c r="DL247">
        <f t="shared" ca="1" si="1368"/>
        <v>1.6666666666666667</v>
      </c>
      <c r="DM247">
        <f t="shared" ca="1" si="1369"/>
        <v>0</v>
      </c>
      <c r="DN247">
        <f t="shared" ca="1" si="1370"/>
        <v>0</v>
      </c>
      <c r="DO247">
        <f t="shared" ca="1" si="1371"/>
        <v>0</v>
      </c>
      <c r="DP247">
        <f t="shared" ca="1" si="1372"/>
        <v>1</v>
      </c>
      <c r="DQ247">
        <f t="shared" ca="1" si="1373"/>
        <v>0</v>
      </c>
      <c r="DR247">
        <f t="shared" ca="1" si="1374"/>
        <v>1</v>
      </c>
      <c r="DS247">
        <f t="shared" ca="1" si="1375"/>
        <v>0.66666666666666663</v>
      </c>
      <c r="DT247">
        <f t="shared" ca="1" si="1376"/>
        <v>1.6666666666666667</v>
      </c>
      <c r="DU247">
        <f t="shared" ca="1" si="1377"/>
        <v>2.6666666666666665</v>
      </c>
      <c r="DV247">
        <f t="shared" ca="1" si="1378"/>
        <v>3.6666666666666665</v>
      </c>
      <c r="DW247">
        <f t="shared" ca="1" si="1379"/>
        <v>0</v>
      </c>
      <c r="DX247">
        <f t="shared" ca="1" si="1380"/>
        <v>0</v>
      </c>
      <c r="DY247">
        <f t="shared" ca="1" si="1381"/>
        <v>0</v>
      </c>
      <c r="DZ247">
        <f t="shared" ca="1" si="1382"/>
        <v>1</v>
      </c>
      <c r="EA247">
        <f t="shared" ca="1" si="1383"/>
        <v>-2.7212666666666565</v>
      </c>
      <c r="EB247">
        <f t="shared" ca="1" si="1384"/>
        <v>39.010966666666668</v>
      </c>
      <c r="EC247">
        <f t="shared" ca="1" si="1385"/>
        <v>0</v>
      </c>
      <c r="ED247">
        <f t="shared" ca="1" si="1386"/>
        <v>0</v>
      </c>
      <c r="EE247">
        <f t="shared" ca="1" si="1387"/>
        <v>0</v>
      </c>
      <c r="EF247">
        <f t="shared" ca="1" si="1388"/>
        <v>0</v>
      </c>
      <c r="EG247">
        <f t="shared" ca="1" si="1389"/>
        <v>0</v>
      </c>
      <c r="EH247">
        <f t="shared" ca="1" si="1390"/>
        <v>0</v>
      </c>
      <c r="EI247">
        <f t="shared" ca="1" si="1391"/>
        <v>0</v>
      </c>
      <c r="EJ247">
        <f t="shared" ca="1" si="1392"/>
        <v>0.66666666666666663</v>
      </c>
      <c r="EK247">
        <f t="shared" ca="1" si="1393"/>
        <v>0</v>
      </c>
      <c r="EL247">
        <f t="shared" ca="1" si="1394"/>
        <v>0</v>
      </c>
      <c r="EM247">
        <f t="shared" ca="1" si="1395"/>
        <v>0</v>
      </c>
      <c r="EN247">
        <f t="shared" ca="1" si="1396"/>
        <v>0</v>
      </c>
      <c r="EO247">
        <f t="shared" ca="1" si="1397"/>
        <v>0</v>
      </c>
      <c r="EP247">
        <f t="shared" ca="1" si="1398"/>
        <v>0</v>
      </c>
      <c r="EQ247">
        <f t="shared" ca="1" si="1399"/>
        <v>0</v>
      </c>
      <c r="ER247">
        <f t="shared" ca="1" si="1400"/>
        <v>0</v>
      </c>
      <c r="ES247">
        <f t="shared" ca="1" si="1401"/>
        <v>0</v>
      </c>
      <c r="ET247">
        <f t="shared" ca="1" si="1402"/>
        <v>0</v>
      </c>
      <c r="EU247">
        <f t="shared" ca="1" si="1403"/>
        <v>0</v>
      </c>
      <c r="EV247">
        <f t="shared" ca="1" si="1404"/>
        <v>0</v>
      </c>
      <c r="EW247">
        <f t="shared" ca="1" si="1405"/>
        <v>0</v>
      </c>
      <c r="EX247">
        <f t="shared" ca="1" si="1406"/>
        <v>0</v>
      </c>
      <c r="EY247">
        <f t="shared" ca="1" si="1407"/>
        <v>0</v>
      </c>
      <c r="EZ247">
        <f t="shared" ca="1" si="1408"/>
        <v>0</v>
      </c>
      <c r="FA247">
        <f t="shared" ca="1" si="1409"/>
        <v>0</v>
      </c>
      <c r="FB247">
        <f t="shared" ca="1" si="1410"/>
        <v>0</v>
      </c>
      <c r="FC247">
        <f t="shared" ca="1" si="1411"/>
        <v>0</v>
      </c>
      <c r="FD247">
        <f t="shared" ca="1" si="1412"/>
        <v>0</v>
      </c>
      <c r="FE247">
        <f t="shared" ca="1" si="1413"/>
        <v>0</v>
      </c>
      <c r="FF247">
        <f t="shared" ca="1" si="1414"/>
        <v>0</v>
      </c>
      <c r="FG247">
        <f t="shared" ca="1" si="1415"/>
        <v>0</v>
      </c>
      <c r="FH247">
        <f t="shared" ca="1" si="1416"/>
        <v>0</v>
      </c>
      <c r="FI247">
        <f t="shared" ca="1" si="1417"/>
        <v>0</v>
      </c>
      <c r="FJ247">
        <f t="shared" ca="1" si="1418"/>
        <v>0</v>
      </c>
      <c r="FK247">
        <f t="shared" ca="1" si="1419"/>
        <v>1</v>
      </c>
      <c r="FL247">
        <f t="shared" ca="1" si="1420"/>
        <v>0</v>
      </c>
      <c r="FM247">
        <f t="shared" ca="1" si="1421"/>
        <v>0</v>
      </c>
      <c r="FN247">
        <f t="shared" ca="1" si="1422"/>
        <v>0</v>
      </c>
      <c r="FO247">
        <f t="shared" ca="1" si="1423"/>
        <v>0</v>
      </c>
      <c r="FP247">
        <f t="shared" ca="1" si="1424"/>
        <v>0</v>
      </c>
      <c r="FQ247">
        <f t="shared" ca="1" si="1425"/>
        <v>0</v>
      </c>
      <c r="FR247">
        <f t="shared" ca="1" si="1426"/>
        <v>0</v>
      </c>
      <c r="FS247">
        <f t="shared" ca="1" si="1427"/>
        <v>0</v>
      </c>
      <c r="FT247">
        <f t="shared" ca="1" si="1428"/>
        <v>0</v>
      </c>
      <c r="FU247">
        <f t="shared" ca="1" si="1429"/>
        <v>1</v>
      </c>
      <c r="FV247">
        <f t="shared" ca="1" si="1430"/>
        <v>0</v>
      </c>
      <c r="FW247">
        <f t="shared" ca="1" si="1431"/>
        <v>0</v>
      </c>
      <c r="FX247">
        <f t="shared" ca="1" si="1432"/>
        <v>0</v>
      </c>
      <c r="FY247">
        <f t="shared" ca="1" si="1433"/>
        <v>0</v>
      </c>
      <c r="FZ247">
        <f t="shared" ca="1" si="1434"/>
        <v>0</v>
      </c>
      <c r="GA247">
        <f t="shared" ca="1" si="1435"/>
        <v>0</v>
      </c>
      <c r="GB247">
        <f t="shared" ca="1" si="1436"/>
        <v>0</v>
      </c>
      <c r="GC247">
        <f t="shared" ca="1" si="1437"/>
        <v>0</v>
      </c>
      <c r="GD247">
        <f t="shared" ca="1" si="1438"/>
        <v>0</v>
      </c>
      <c r="GE247">
        <f t="shared" ca="1" si="1439"/>
        <v>0</v>
      </c>
      <c r="GF247">
        <f t="shared" ca="1" si="1440"/>
        <v>0</v>
      </c>
      <c r="GG247">
        <f t="shared" ca="1" si="1441"/>
        <v>0</v>
      </c>
      <c r="GH247">
        <f t="shared" ca="1" si="1442"/>
        <v>0</v>
      </c>
      <c r="GI247">
        <f t="shared" ca="1" si="1443"/>
        <v>0</v>
      </c>
      <c r="GJ247">
        <f t="shared" ca="1" si="1444"/>
        <v>0</v>
      </c>
      <c r="GK247">
        <f t="shared" ca="1" si="1445"/>
        <v>0</v>
      </c>
      <c r="GL247">
        <f t="shared" ca="1" si="1446"/>
        <v>0</v>
      </c>
      <c r="GM247">
        <f t="shared" ca="1" si="1447"/>
        <v>0</v>
      </c>
      <c r="GN247">
        <f t="shared" ca="1" si="1448"/>
        <v>0</v>
      </c>
      <c r="GO247">
        <f t="shared" ca="1" si="1449"/>
        <v>0</v>
      </c>
      <c r="GP247">
        <f t="shared" ca="1" si="1450"/>
        <v>0.66666666666666663</v>
      </c>
      <c r="GQ247">
        <f t="shared" ca="1" si="1451"/>
        <v>0.66666666666666663</v>
      </c>
      <c r="GR247">
        <f t="shared" ca="1" si="1452"/>
        <v>0</v>
      </c>
      <c r="GS247">
        <f t="shared" ca="1" si="1453"/>
        <v>0</v>
      </c>
      <c r="GT247">
        <f t="shared" ca="1" si="1454"/>
        <v>0</v>
      </c>
      <c r="GU247">
        <f t="shared" ca="1" si="1455"/>
        <v>0</v>
      </c>
      <c r="GV247">
        <f t="shared" ca="1" si="1456"/>
        <v>0</v>
      </c>
      <c r="GW247">
        <f t="shared" ca="1" si="1457"/>
        <v>0</v>
      </c>
      <c r="GX247">
        <f t="shared" ca="1" si="1458"/>
        <v>0</v>
      </c>
      <c r="GY247">
        <f t="shared" ca="1" si="1459"/>
        <v>1</v>
      </c>
      <c r="GZ247">
        <f t="shared" ca="1" si="1460"/>
        <v>0</v>
      </c>
      <c r="HA247">
        <f t="shared" ca="1" si="1461"/>
        <v>0</v>
      </c>
      <c r="HB247">
        <f t="shared" ca="1" si="1462"/>
        <v>0</v>
      </c>
      <c r="HC247">
        <f t="shared" ca="1" si="1463"/>
        <v>0</v>
      </c>
      <c r="HD247">
        <f t="shared" ca="1" si="1464"/>
        <v>0</v>
      </c>
      <c r="HE247">
        <f t="shared" ca="1" si="1465"/>
        <v>0</v>
      </c>
      <c r="HF247">
        <f t="shared" ca="1" si="1466"/>
        <v>0</v>
      </c>
      <c r="HG247">
        <f t="shared" ca="1" si="1467"/>
        <v>0</v>
      </c>
      <c r="HH247">
        <f t="shared" ca="1" si="1468"/>
        <v>0</v>
      </c>
      <c r="HI247">
        <f t="shared" ca="1" si="1469"/>
        <v>0</v>
      </c>
    </row>
    <row r="248" spans="2:217" x14ac:dyDescent="0.2">
      <c r="B248" s="2">
        <v>45809</v>
      </c>
      <c r="C248">
        <v>1</v>
      </c>
      <c r="D248">
        <v>2</v>
      </c>
      <c r="E248">
        <v>10</v>
      </c>
      <c r="F248">
        <v>16</v>
      </c>
      <c r="G248" s="5">
        <v>349</v>
      </c>
      <c r="H248">
        <f t="shared" ca="1" si="1260"/>
        <v>8</v>
      </c>
      <c r="I248">
        <f t="shared" ca="1" si="1261"/>
        <v>11.333333333333334</v>
      </c>
      <c r="J248">
        <f t="shared" ca="1" si="1262"/>
        <v>11.509649943310654</v>
      </c>
      <c r="K248">
        <f t="shared" ca="1" si="1263"/>
        <v>-3.539800642479213</v>
      </c>
      <c r="L248">
        <f t="shared" ca="1" si="1264"/>
        <v>11.509649943310654</v>
      </c>
      <c r="M248">
        <f t="shared" ca="1" si="1265"/>
        <v>0</v>
      </c>
      <c r="N248">
        <f t="shared" ca="1" si="1266"/>
        <v>0.57292280704590004</v>
      </c>
      <c r="O248">
        <f t="shared" ca="1" si="1267"/>
        <v>261.08833333333268</v>
      </c>
      <c r="P248">
        <f t="shared" ca="1" si="1268"/>
        <v>249.66433333333234</v>
      </c>
      <c r="Q248">
        <f t="shared" ca="1" si="1269"/>
        <v>260.995166176</v>
      </c>
      <c r="R248">
        <f t="shared" ca="1" si="1270"/>
        <v>60</v>
      </c>
      <c r="S248">
        <f t="shared" ca="1" si="1271"/>
        <v>0</v>
      </c>
      <c r="T248">
        <f t="shared" ca="1" si="1272"/>
        <v>0.34401570197365272</v>
      </c>
      <c r="U248">
        <f t="shared" ca="1" si="1273"/>
        <v>-1</v>
      </c>
      <c r="V248">
        <f t="shared" ca="1" si="1274"/>
        <v>1</v>
      </c>
      <c r="W248">
        <f t="shared" ca="1" si="1275"/>
        <v>0.34401570197365272</v>
      </c>
      <c r="X248">
        <f t="shared" ca="1" si="1276"/>
        <v>1.5303030303030267</v>
      </c>
      <c r="Y248">
        <f t="shared" ca="1" si="1277"/>
        <v>2.1878787878787866</v>
      </c>
      <c r="Z248">
        <f t="shared" ca="1" si="1278"/>
        <v>2.7515151515151466</v>
      </c>
      <c r="AA248">
        <f t="shared" ca="1" si="1279"/>
        <v>1.8528550724219091E-15</v>
      </c>
      <c r="AB248">
        <f t="shared" ca="1" si="1280"/>
        <v>-0.21474686422615699</v>
      </c>
      <c r="AC248">
        <f t="shared" ca="1" si="1281"/>
        <v>-4.8007237377371706E-3</v>
      </c>
      <c r="AD248">
        <f t="shared" ca="1" si="1282"/>
        <v>-2.5416444689850635</v>
      </c>
      <c r="AE248">
        <f t="shared" ca="1" si="1283"/>
        <v>-1.2611198926410613E-16</v>
      </c>
      <c r="AF248">
        <f t="shared" ca="1" si="1284"/>
        <v>-3.3269489925139868</v>
      </c>
      <c r="AG248">
        <f t="shared" ca="1" si="1285"/>
        <v>5.2271980041945142E-16</v>
      </c>
      <c r="AH248">
        <f t="shared" ca="1" si="1286"/>
        <v>-1.8901497524677433</v>
      </c>
      <c r="AI248">
        <f t="shared" ca="1" si="1287"/>
        <v>4.4099973382516497E-6</v>
      </c>
      <c r="AJ248">
        <f t="shared" ca="1" si="1288"/>
        <v>553.77512734157369</v>
      </c>
      <c r="AK248">
        <f t="shared" ca="1" si="1289"/>
        <v>16.9641016151377</v>
      </c>
      <c r="AL248">
        <f t="shared" ca="1" si="1290"/>
        <v>16.410487717181965</v>
      </c>
      <c r="AM248">
        <f t="shared" ca="1" si="1291"/>
        <v>7.2346526750249867</v>
      </c>
      <c r="AN248">
        <f t="shared" ca="1" si="1292"/>
        <v>9.1754264805429404</v>
      </c>
      <c r="AO248">
        <f t="shared" ca="1" si="1293"/>
        <v>7.8579024085862565</v>
      </c>
      <c r="AP248">
        <f t="shared" ca="1" si="1294"/>
        <v>2.3495949554197164</v>
      </c>
      <c r="AQ248">
        <f t="shared" ca="1" si="1295"/>
        <v>1.3627915565447266</v>
      </c>
      <c r="AR248">
        <f t="shared" ca="1" si="1296"/>
        <v>1.3627915565447266</v>
      </c>
      <c r="AS248">
        <f t="shared" ca="1" si="1297"/>
        <v>0.7438957782723653</v>
      </c>
      <c r="AT248">
        <f t="shared" ca="1" si="1298"/>
        <v>0.7438957782723653</v>
      </c>
      <c r="AU248">
        <f t="shared" ca="1" si="1299"/>
        <v>0.39989873885492999</v>
      </c>
      <c r="AV248">
        <f t="shared" ca="1" si="1300"/>
        <v>0.39989873885492999</v>
      </c>
      <c r="AW248">
        <f t="shared" ca="1" si="1301"/>
        <v>-0.13666666666666669</v>
      </c>
      <c r="AX248">
        <f t="shared" ca="1" si="1302"/>
        <v>15077.674828040799</v>
      </c>
      <c r="AY248">
        <f t="shared" ca="1" si="1303"/>
        <v>2.2109289049465404</v>
      </c>
      <c r="AZ248">
        <f t="shared" ca="1" si="1304"/>
        <v>5.5490101457695333</v>
      </c>
      <c r="BA248">
        <f t="shared" ca="1" si="1305"/>
        <v>3.5034137338624904</v>
      </c>
      <c r="BB248">
        <f t="shared" ca="1" si="1306"/>
        <v>97.519162962504424</v>
      </c>
      <c r="BC248">
        <f t="shared" ca="1" si="1307"/>
        <v>29.689381850270298</v>
      </c>
      <c r="BD248">
        <f t="shared" ca="1" si="1308"/>
        <v>3.8781472273639266</v>
      </c>
      <c r="BE248">
        <f t="shared" ca="1" si="1309"/>
        <v>0</v>
      </c>
      <c r="BF248">
        <f t="shared" ca="1" si="1310"/>
        <v>0</v>
      </c>
      <c r="BG248">
        <f t="shared" ca="1" si="1311"/>
        <v>0</v>
      </c>
      <c r="BH248">
        <f t="shared" ca="1" si="1312"/>
        <v>4.2355262349845999</v>
      </c>
      <c r="BI248">
        <f t="shared" ca="1" si="1313"/>
        <v>0</v>
      </c>
      <c r="BJ248">
        <f t="shared" ca="1" si="1314"/>
        <v>2.9269433651165464</v>
      </c>
      <c r="BK248">
        <f t="shared" ca="1" si="1315"/>
        <v>0</v>
      </c>
      <c r="BL248">
        <f t="shared" ca="1" si="1316"/>
        <v>0</v>
      </c>
      <c r="BM248">
        <f t="shared" ca="1" si="1317"/>
        <v>18.127256122989802</v>
      </c>
      <c r="BN248">
        <f t="shared" ca="1" si="1318"/>
        <v>13.620009768581328</v>
      </c>
      <c r="BO248">
        <f t="shared" ca="1" si="1319"/>
        <v>9.1144420136698194</v>
      </c>
      <c r="BP248">
        <f t="shared" ca="1" si="1320"/>
        <v>15.1783305400606</v>
      </c>
      <c r="BQ248">
        <f t="shared" ca="1" si="1321"/>
        <v>48.274839418456629</v>
      </c>
      <c r="BR248">
        <f t="shared" ca="1" si="1322"/>
        <v>0</v>
      </c>
      <c r="BS248">
        <f t="shared" ca="1" si="1323"/>
        <v>0</v>
      </c>
      <c r="BT248">
        <f t="shared" ca="1" si="1324"/>
        <v>0</v>
      </c>
      <c r="BU248">
        <f t="shared" ca="1" si="1325"/>
        <v>0</v>
      </c>
      <c r="BV248">
        <f t="shared" ca="1" si="1326"/>
        <v>6.3729249013293696</v>
      </c>
      <c r="BW248">
        <f t="shared" ca="1" si="1327"/>
        <v>6.4968596843159396</v>
      </c>
      <c r="BX248">
        <f t="shared" ca="1" si="1328"/>
        <v>35.625413118935136</v>
      </c>
      <c r="BY248">
        <f t="shared" ca="1" si="1329"/>
        <v>0</v>
      </c>
      <c r="BZ248">
        <f t="shared" ca="1" si="1330"/>
        <v>0</v>
      </c>
      <c r="CA248">
        <f t="shared" ca="1" si="1331"/>
        <v>29.689381850270298</v>
      </c>
      <c r="CB248">
        <f t="shared" ca="1" si="1332"/>
        <v>2.9269433651165464</v>
      </c>
      <c r="CC248">
        <f t="shared" ca="1" si="1333"/>
        <v>0</v>
      </c>
      <c r="CD248">
        <f t="shared" ca="1" si="1334"/>
        <v>0</v>
      </c>
      <c r="CE248">
        <f t="shared" ca="1" si="1335"/>
        <v>6.4968596843159396</v>
      </c>
      <c r="CF248">
        <f t="shared" ca="1" si="1336"/>
        <v>6.3729249013293696</v>
      </c>
      <c r="CG248">
        <f t="shared" ca="1" si="1337"/>
        <v>3.8781472273639266</v>
      </c>
      <c r="CH248">
        <f t="shared" ca="1" si="1338"/>
        <v>16.986439459782101</v>
      </c>
      <c r="CI248">
        <f t="shared" ca="1" si="1339"/>
        <v>26.183814399874198</v>
      </c>
      <c r="CJ248">
        <f t="shared" ca="1" si="1340"/>
        <v>4.2355262349845999</v>
      </c>
      <c r="CK248">
        <f t="shared" ca="1" si="1341"/>
        <v>0</v>
      </c>
      <c r="CL248">
        <f t="shared" ca="1" si="1342"/>
        <v>0</v>
      </c>
      <c r="CM248">
        <f t="shared" ca="1" si="1343"/>
        <v>27.64</v>
      </c>
      <c r="CN248">
        <f t="shared" ca="1" si="1344"/>
        <v>54.207939429588833</v>
      </c>
      <c r="CO248">
        <f t="shared" ca="1" si="1345"/>
        <v>2.9269433651165464</v>
      </c>
      <c r="CP248">
        <f t="shared" ca="1" si="1346"/>
        <v>0</v>
      </c>
      <c r="CQ248">
        <f t="shared" ca="1" si="1347"/>
        <v>23.976640125261998</v>
      </c>
      <c r="CR248">
        <f t="shared" ca="1" si="1348"/>
        <v>0</v>
      </c>
      <c r="CS248">
        <f t="shared" ca="1" si="1349"/>
        <v>0</v>
      </c>
      <c r="CT248">
        <f t="shared" ca="1" si="1350"/>
        <v>0</v>
      </c>
      <c r="CU248">
        <f t="shared" ca="1" si="1351"/>
        <v>0</v>
      </c>
      <c r="CV248">
        <f t="shared" ca="1" si="1352"/>
        <v>0</v>
      </c>
      <c r="CW248">
        <f t="shared" ca="1" si="1353"/>
        <v>0</v>
      </c>
      <c r="CX248">
        <f t="shared" ca="1" si="1354"/>
        <v>15.6585142030697</v>
      </c>
      <c r="CY248">
        <f t="shared" ca="1" si="1355"/>
        <v>92.351262046485203</v>
      </c>
      <c r="CZ248">
        <f t="shared" ca="1" si="1356"/>
        <v>0</v>
      </c>
      <c r="DA248">
        <f t="shared" ca="1" si="1357"/>
        <v>0</v>
      </c>
      <c r="DB248">
        <f t="shared" ca="1" si="1358"/>
        <v>0</v>
      </c>
      <c r="DC248">
        <f t="shared" ca="1" si="1359"/>
        <v>-3.8102515589569101</v>
      </c>
      <c r="DD248">
        <f t="shared" ca="1" si="1360"/>
        <v>-1.013281053162</v>
      </c>
      <c r="DE248">
        <f t="shared" ca="1" si="1361"/>
        <v>-4.6047111992945302</v>
      </c>
      <c r="DF248">
        <f t="shared" ca="1" si="1362"/>
        <v>-3.3832175925925903</v>
      </c>
      <c r="DG248">
        <f t="shared" ca="1" si="1363"/>
        <v>-3.539800642479213</v>
      </c>
      <c r="DH248">
        <f t="shared" ca="1" si="1364"/>
        <v>0</v>
      </c>
      <c r="DI248">
        <f t="shared" ca="1" si="1365"/>
        <v>0.25</v>
      </c>
      <c r="DJ248">
        <f t="shared" ca="1" si="1366"/>
        <v>10.666666666666666</v>
      </c>
      <c r="DK248">
        <f t="shared" ca="1" si="1367"/>
        <v>3</v>
      </c>
      <c r="DL248">
        <f t="shared" ca="1" si="1368"/>
        <v>1</v>
      </c>
      <c r="DM248">
        <f t="shared" ca="1" si="1369"/>
        <v>0</v>
      </c>
      <c r="DN248">
        <f t="shared" ca="1" si="1370"/>
        <v>0</v>
      </c>
      <c r="DO248">
        <f t="shared" ca="1" si="1371"/>
        <v>0</v>
      </c>
      <c r="DP248">
        <f t="shared" ca="1" si="1372"/>
        <v>1</v>
      </c>
      <c r="DQ248">
        <f t="shared" ca="1" si="1373"/>
        <v>0</v>
      </c>
      <c r="DR248">
        <f t="shared" ca="1" si="1374"/>
        <v>1</v>
      </c>
      <c r="DS248">
        <f t="shared" ca="1" si="1375"/>
        <v>0</v>
      </c>
      <c r="DT248">
        <f t="shared" ca="1" si="1376"/>
        <v>1</v>
      </c>
      <c r="DU248">
        <f t="shared" ca="1" si="1377"/>
        <v>2.6666666666666665</v>
      </c>
      <c r="DV248">
        <f t="shared" ca="1" si="1378"/>
        <v>3</v>
      </c>
      <c r="DW248">
        <f t="shared" ca="1" si="1379"/>
        <v>0</v>
      </c>
      <c r="DX248">
        <f t="shared" ca="1" si="1380"/>
        <v>0</v>
      </c>
      <c r="DY248">
        <f t="shared" ca="1" si="1381"/>
        <v>0</v>
      </c>
      <c r="DZ248">
        <f t="shared" ca="1" si="1382"/>
        <v>1</v>
      </c>
      <c r="EA248">
        <f t="shared" ca="1" si="1383"/>
        <v>-2.4322666666666568</v>
      </c>
      <c r="EB248">
        <f t="shared" ca="1" si="1384"/>
        <v>37.873100000000001</v>
      </c>
      <c r="EC248">
        <f t="shared" ca="1" si="1385"/>
        <v>0</v>
      </c>
      <c r="ED248">
        <f t="shared" ca="1" si="1386"/>
        <v>0</v>
      </c>
      <c r="EE248">
        <f t="shared" ca="1" si="1387"/>
        <v>0</v>
      </c>
      <c r="EF248">
        <f t="shared" ca="1" si="1388"/>
        <v>0</v>
      </c>
      <c r="EG248">
        <f t="shared" ca="1" si="1389"/>
        <v>0</v>
      </c>
      <c r="EH248">
        <f t="shared" ca="1" si="1390"/>
        <v>0</v>
      </c>
      <c r="EI248">
        <f t="shared" ca="1" si="1391"/>
        <v>0</v>
      </c>
      <c r="EJ248">
        <f t="shared" ca="1" si="1392"/>
        <v>0</v>
      </c>
      <c r="EK248">
        <f t="shared" ca="1" si="1393"/>
        <v>0</v>
      </c>
      <c r="EL248">
        <f t="shared" ca="1" si="1394"/>
        <v>0</v>
      </c>
      <c r="EM248">
        <f t="shared" ca="1" si="1395"/>
        <v>0</v>
      </c>
      <c r="EN248">
        <f t="shared" ca="1" si="1396"/>
        <v>0</v>
      </c>
      <c r="EO248">
        <f t="shared" ca="1" si="1397"/>
        <v>0</v>
      </c>
      <c r="EP248">
        <f t="shared" ca="1" si="1398"/>
        <v>0</v>
      </c>
      <c r="EQ248">
        <f t="shared" ca="1" si="1399"/>
        <v>0</v>
      </c>
      <c r="ER248">
        <f t="shared" ca="1" si="1400"/>
        <v>0</v>
      </c>
      <c r="ES248">
        <f t="shared" ca="1" si="1401"/>
        <v>0</v>
      </c>
      <c r="ET248">
        <f t="shared" ca="1" si="1402"/>
        <v>0</v>
      </c>
      <c r="EU248">
        <f t="shared" ca="1" si="1403"/>
        <v>0</v>
      </c>
      <c r="EV248">
        <f t="shared" ca="1" si="1404"/>
        <v>0</v>
      </c>
      <c r="EW248">
        <f t="shared" ca="1" si="1405"/>
        <v>0</v>
      </c>
      <c r="EX248">
        <f t="shared" ca="1" si="1406"/>
        <v>0</v>
      </c>
      <c r="EY248">
        <f t="shared" ca="1" si="1407"/>
        <v>0</v>
      </c>
      <c r="EZ248">
        <f t="shared" ca="1" si="1408"/>
        <v>0</v>
      </c>
      <c r="FA248">
        <f t="shared" ca="1" si="1409"/>
        <v>0</v>
      </c>
      <c r="FB248">
        <f t="shared" ca="1" si="1410"/>
        <v>0</v>
      </c>
      <c r="FC248">
        <f t="shared" ca="1" si="1411"/>
        <v>0</v>
      </c>
      <c r="FD248">
        <f t="shared" ca="1" si="1412"/>
        <v>0</v>
      </c>
      <c r="FE248">
        <f t="shared" ca="1" si="1413"/>
        <v>0</v>
      </c>
      <c r="FF248">
        <f t="shared" ca="1" si="1414"/>
        <v>0</v>
      </c>
      <c r="FG248">
        <f t="shared" ca="1" si="1415"/>
        <v>0</v>
      </c>
      <c r="FH248">
        <f t="shared" ca="1" si="1416"/>
        <v>0</v>
      </c>
      <c r="FI248">
        <f t="shared" ca="1" si="1417"/>
        <v>0</v>
      </c>
      <c r="FJ248">
        <f t="shared" ca="1" si="1418"/>
        <v>0</v>
      </c>
      <c r="FK248">
        <f t="shared" ca="1" si="1419"/>
        <v>1</v>
      </c>
      <c r="FL248">
        <f t="shared" ca="1" si="1420"/>
        <v>0</v>
      </c>
      <c r="FM248">
        <f t="shared" ca="1" si="1421"/>
        <v>0</v>
      </c>
      <c r="FN248">
        <f t="shared" ca="1" si="1422"/>
        <v>0</v>
      </c>
      <c r="FO248">
        <f t="shared" ca="1" si="1423"/>
        <v>0</v>
      </c>
      <c r="FP248">
        <f t="shared" ca="1" si="1424"/>
        <v>0</v>
      </c>
      <c r="FQ248">
        <f t="shared" ca="1" si="1425"/>
        <v>0</v>
      </c>
      <c r="FR248">
        <f t="shared" ca="1" si="1426"/>
        <v>0</v>
      </c>
      <c r="FS248">
        <f t="shared" ca="1" si="1427"/>
        <v>0</v>
      </c>
      <c r="FT248">
        <f t="shared" ca="1" si="1428"/>
        <v>0</v>
      </c>
      <c r="FU248">
        <f t="shared" ca="1" si="1429"/>
        <v>1.6666666666666667</v>
      </c>
      <c r="FV248">
        <f t="shared" ca="1" si="1430"/>
        <v>0</v>
      </c>
      <c r="FW248">
        <f t="shared" ca="1" si="1431"/>
        <v>0</v>
      </c>
      <c r="FX248">
        <f t="shared" ca="1" si="1432"/>
        <v>0</v>
      </c>
      <c r="FY248">
        <f t="shared" ca="1" si="1433"/>
        <v>0</v>
      </c>
      <c r="FZ248">
        <f t="shared" ca="1" si="1434"/>
        <v>0</v>
      </c>
      <c r="GA248">
        <f t="shared" ca="1" si="1435"/>
        <v>0</v>
      </c>
      <c r="GB248">
        <f t="shared" ca="1" si="1436"/>
        <v>0</v>
      </c>
      <c r="GC248">
        <f t="shared" ca="1" si="1437"/>
        <v>0</v>
      </c>
      <c r="GD248">
        <f t="shared" ca="1" si="1438"/>
        <v>0</v>
      </c>
      <c r="GE248">
        <f t="shared" ca="1" si="1439"/>
        <v>0</v>
      </c>
      <c r="GF248">
        <f t="shared" ca="1" si="1440"/>
        <v>0</v>
      </c>
      <c r="GG248">
        <f t="shared" ca="1" si="1441"/>
        <v>0</v>
      </c>
      <c r="GH248">
        <f t="shared" ca="1" si="1442"/>
        <v>0</v>
      </c>
      <c r="GI248">
        <f t="shared" ca="1" si="1443"/>
        <v>0</v>
      </c>
      <c r="GJ248">
        <f t="shared" ca="1" si="1444"/>
        <v>0</v>
      </c>
      <c r="GK248">
        <f t="shared" ca="1" si="1445"/>
        <v>0</v>
      </c>
      <c r="GL248">
        <f t="shared" ca="1" si="1446"/>
        <v>0</v>
      </c>
      <c r="GM248">
        <f t="shared" ca="1" si="1447"/>
        <v>0</v>
      </c>
      <c r="GN248">
        <f t="shared" ca="1" si="1448"/>
        <v>0</v>
      </c>
      <c r="GO248">
        <f t="shared" ca="1" si="1449"/>
        <v>0</v>
      </c>
      <c r="GP248">
        <f t="shared" ca="1" si="1450"/>
        <v>0</v>
      </c>
      <c r="GQ248">
        <f t="shared" ca="1" si="1451"/>
        <v>0</v>
      </c>
      <c r="GR248">
        <f t="shared" ca="1" si="1452"/>
        <v>0</v>
      </c>
      <c r="GS248">
        <f t="shared" ca="1" si="1453"/>
        <v>0</v>
      </c>
      <c r="GT248">
        <f t="shared" ca="1" si="1454"/>
        <v>0</v>
      </c>
      <c r="GU248">
        <f t="shared" ca="1" si="1455"/>
        <v>0</v>
      </c>
      <c r="GV248">
        <f t="shared" ca="1" si="1456"/>
        <v>0</v>
      </c>
      <c r="GW248">
        <f t="shared" ca="1" si="1457"/>
        <v>0</v>
      </c>
      <c r="GX248">
        <f t="shared" ca="1" si="1458"/>
        <v>0</v>
      </c>
      <c r="GY248">
        <f t="shared" ca="1" si="1459"/>
        <v>1</v>
      </c>
      <c r="GZ248">
        <f t="shared" ca="1" si="1460"/>
        <v>0</v>
      </c>
      <c r="HA248">
        <f t="shared" ca="1" si="1461"/>
        <v>0</v>
      </c>
      <c r="HB248">
        <f t="shared" ca="1" si="1462"/>
        <v>0</v>
      </c>
      <c r="HC248">
        <f t="shared" ca="1" si="1463"/>
        <v>0</v>
      </c>
      <c r="HD248">
        <f t="shared" ca="1" si="1464"/>
        <v>0</v>
      </c>
      <c r="HE248">
        <f t="shared" ca="1" si="1465"/>
        <v>0</v>
      </c>
      <c r="HF248">
        <f t="shared" ca="1" si="1466"/>
        <v>0</v>
      </c>
      <c r="HG248">
        <f t="shared" ca="1" si="1467"/>
        <v>0</v>
      </c>
      <c r="HH248">
        <f t="shared" ca="1" si="1468"/>
        <v>0</v>
      </c>
      <c r="HI248">
        <f t="shared" ca="1" si="1469"/>
        <v>0</v>
      </c>
    </row>
    <row r="249" spans="2:217" x14ac:dyDescent="0.2">
      <c r="B249" s="2">
        <v>45809</v>
      </c>
      <c r="C249">
        <v>1</v>
      </c>
      <c r="D249">
        <v>2</v>
      </c>
      <c r="E249">
        <v>10</v>
      </c>
      <c r="F249">
        <v>15</v>
      </c>
      <c r="G249" s="5">
        <v>657</v>
      </c>
      <c r="H249">
        <f t="shared" ca="1" si="1260"/>
        <v>8</v>
      </c>
      <c r="I249">
        <f t="shared" ca="1" si="1261"/>
        <v>11.333333333333334</v>
      </c>
      <c r="J249">
        <f t="shared" ca="1" si="1262"/>
        <v>11.662382842025655</v>
      </c>
      <c r="K249">
        <f t="shared" ca="1" si="1263"/>
        <v>-3.554539871504153</v>
      </c>
      <c r="L249">
        <f t="shared" ca="1" si="1264"/>
        <v>11.662382842025655</v>
      </c>
      <c r="M249">
        <f t="shared" ca="1" si="1265"/>
        <v>0</v>
      </c>
      <c r="N249">
        <f t="shared" ca="1" si="1266"/>
        <v>0.57292280704590004</v>
      </c>
      <c r="O249">
        <f t="shared" ca="1" si="1267"/>
        <v>261.08833333333268</v>
      </c>
      <c r="P249">
        <f t="shared" ca="1" si="1268"/>
        <v>249.66433333333234</v>
      </c>
      <c r="Q249">
        <f t="shared" ca="1" si="1269"/>
        <v>260.995166176</v>
      </c>
      <c r="R249">
        <f t="shared" ca="1" si="1270"/>
        <v>60</v>
      </c>
      <c r="S249">
        <f t="shared" ca="1" si="1271"/>
        <v>0</v>
      </c>
      <c r="T249">
        <f t="shared" ca="1" si="1272"/>
        <v>0.34401570200029735</v>
      </c>
      <c r="U249">
        <f t="shared" ca="1" si="1273"/>
        <v>-1</v>
      </c>
      <c r="V249">
        <f t="shared" ca="1" si="1274"/>
        <v>1</v>
      </c>
      <c r="W249">
        <f t="shared" ca="1" si="1275"/>
        <v>0.34401570200029735</v>
      </c>
      <c r="X249">
        <f t="shared" ca="1" si="1276"/>
        <v>1.6515151515151467</v>
      </c>
      <c r="Y249">
        <f t="shared" ca="1" si="1277"/>
        <v>2.4303030303030266</v>
      </c>
      <c r="Z249">
        <f t="shared" ca="1" si="1278"/>
        <v>3.1151515151515135</v>
      </c>
      <c r="AA249">
        <f t="shared" ca="1" si="1279"/>
        <v>1.4419304073974026E-15</v>
      </c>
      <c r="AB249">
        <f t="shared" ca="1" si="1280"/>
        <v>-0.21474682139835632</v>
      </c>
      <c r="AC249">
        <f t="shared" ca="1" si="1281"/>
        <v>-4.8007237377370319E-3</v>
      </c>
      <c r="AD249">
        <f t="shared" ca="1" si="1282"/>
        <v>-2.54121815642621</v>
      </c>
      <c r="AE249">
        <f t="shared" ca="1" si="1283"/>
        <v>-8.3094647550549047E-17</v>
      </c>
      <c r="AF249">
        <f t="shared" ca="1" si="1284"/>
        <v>-3.3269501928032796</v>
      </c>
      <c r="AG249">
        <f t="shared" ca="1" si="1285"/>
        <v>2.3081972338091468E-16</v>
      </c>
      <c r="AH249">
        <f t="shared" ca="1" si="1286"/>
        <v>-1.8901496803730364</v>
      </c>
      <c r="AI249">
        <f t="shared" ca="1" si="1287"/>
        <v>4.4099973382516497E-6</v>
      </c>
      <c r="AJ249">
        <f t="shared" ca="1" si="1288"/>
        <v>553.77512734157369</v>
      </c>
      <c r="AK249">
        <f t="shared" ca="1" si="1289"/>
        <v>16.9641016151377</v>
      </c>
      <c r="AL249">
        <f t="shared" ca="1" si="1290"/>
        <v>16.410487717181965</v>
      </c>
      <c r="AM249">
        <f t="shared" ca="1" si="1291"/>
        <v>7.2346526750249867</v>
      </c>
      <c r="AN249">
        <f t="shared" ca="1" si="1292"/>
        <v>9.1754264805429404</v>
      </c>
      <c r="AO249">
        <f t="shared" ca="1" si="1293"/>
        <v>7.8579024085862565</v>
      </c>
      <c r="AP249">
        <f t="shared" ca="1" si="1294"/>
        <v>2.3495949554197164</v>
      </c>
      <c r="AQ249">
        <f t="shared" ca="1" si="1295"/>
        <v>1.3627915565447266</v>
      </c>
      <c r="AR249">
        <f t="shared" ca="1" si="1296"/>
        <v>1.3627915565447266</v>
      </c>
      <c r="AS249">
        <f t="shared" ca="1" si="1297"/>
        <v>0.7438957782723653</v>
      </c>
      <c r="AT249">
        <f t="shared" ca="1" si="1298"/>
        <v>0.7438957782723653</v>
      </c>
      <c r="AU249">
        <f t="shared" ca="1" si="1299"/>
        <v>0.41564725856364731</v>
      </c>
      <c r="AV249">
        <f t="shared" ca="1" si="1300"/>
        <v>0.41564725856364731</v>
      </c>
      <c r="AW249">
        <f t="shared" ca="1" si="1301"/>
        <v>-0.13666666666666669</v>
      </c>
      <c r="AX249">
        <f t="shared" ca="1" si="1302"/>
        <v>15077.674828040799</v>
      </c>
      <c r="AY249">
        <f t="shared" ca="1" si="1303"/>
        <v>2.2109289049465404</v>
      </c>
      <c r="AZ249">
        <f t="shared" ca="1" si="1304"/>
        <v>5.5490101457695333</v>
      </c>
      <c r="BA249">
        <f t="shared" ca="1" si="1305"/>
        <v>3.5034137338624904</v>
      </c>
      <c r="BB249">
        <f t="shared" ca="1" si="1306"/>
        <v>97.519162962504424</v>
      </c>
      <c r="BC249">
        <f t="shared" ca="1" si="1307"/>
        <v>29.689381850270298</v>
      </c>
      <c r="BD249">
        <f t="shared" ca="1" si="1308"/>
        <v>3.8781472273639266</v>
      </c>
      <c r="BE249">
        <f t="shared" ca="1" si="1309"/>
        <v>0</v>
      </c>
      <c r="BF249">
        <f t="shared" ca="1" si="1310"/>
        <v>0</v>
      </c>
      <c r="BG249">
        <f t="shared" ca="1" si="1311"/>
        <v>0</v>
      </c>
      <c r="BH249">
        <f t="shared" ca="1" si="1312"/>
        <v>4.2355262349845999</v>
      </c>
      <c r="BI249">
        <f t="shared" ca="1" si="1313"/>
        <v>0</v>
      </c>
      <c r="BJ249">
        <f t="shared" ca="1" si="1314"/>
        <v>2.9269433651165464</v>
      </c>
      <c r="BK249">
        <f t="shared" ca="1" si="1315"/>
        <v>0</v>
      </c>
      <c r="BL249">
        <f t="shared" ca="1" si="1316"/>
        <v>0</v>
      </c>
      <c r="BM249">
        <f t="shared" ca="1" si="1317"/>
        <v>18.127256122989802</v>
      </c>
      <c r="BN249">
        <f t="shared" ca="1" si="1318"/>
        <v>13.620009768581328</v>
      </c>
      <c r="BO249">
        <f t="shared" ca="1" si="1319"/>
        <v>9.1144420136698194</v>
      </c>
      <c r="BP249">
        <f t="shared" ca="1" si="1320"/>
        <v>15.1783305400606</v>
      </c>
      <c r="BQ249">
        <f t="shared" ca="1" si="1321"/>
        <v>48.274839418456629</v>
      </c>
      <c r="BR249">
        <f t="shared" ca="1" si="1322"/>
        <v>0</v>
      </c>
      <c r="BS249">
        <f t="shared" ca="1" si="1323"/>
        <v>0</v>
      </c>
      <c r="BT249">
        <f t="shared" ca="1" si="1324"/>
        <v>0</v>
      </c>
      <c r="BU249">
        <f t="shared" ca="1" si="1325"/>
        <v>0</v>
      </c>
      <c r="BV249">
        <f t="shared" ca="1" si="1326"/>
        <v>6.3729249013293696</v>
      </c>
      <c r="BW249">
        <f t="shared" ca="1" si="1327"/>
        <v>6.4968596843159396</v>
      </c>
      <c r="BX249">
        <f t="shared" ca="1" si="1328"/>
        <v>35.625413118935136</v>
      </c>
      <c r="BY249">
        <f t="shared" ca="1" si="1329"/>
        <v>0</v>
      </c>
      <c r="BZ249">
        <f t="shared" ca="1" si="1330"/>
        <v>0</v>
      </c>
      <c r="CA249">
        <f t="shared" ca="1" si="1331"/>
        <v>29.689381850270298</v>
      </c>
      <c r="CB249">
        <f t="shared" ca="1" si="1332"/>
        <v>2.9269433651165464</v>
      </c>
      <c r="CC249">
        <f t="shared" ca="1" si="1333"/>
        <v>0</v>
      </c>
      <c r="CD249">
        <f t="shared" ca="1" si="1334"/>
        <v>0</v>
      </c>
      <c r="CE249">
        <f t="shared" ca="1" si="1335"/>
        <v>6.4968596843159396</v>
      </c>
      <c r="CF249">
        <f t="shared" ca="1" si="1336"/>
        <v>6.3729249013293696</v>
      </c>
      <c r="CG249">
        <f t="shared" ca="1" si="1337"/>
        <v>3.8781472273639266</v>
      </c>
      <c r="CH249">
        <f t="shared" ca="1" si="1338"/>
        <v>16.986439459782101</v>
      </c>
      <c r="CI249">
        <f t="shared" ca="1" si="1339"/>
        <v>26.183814399874198</v>
      </c>
      <c r="CJ249">
        <f t="shared" ca="1" si="1340"/>
        <v>4.2355262349845999</v>
      </c>
      <c r="CK249">
        <f t="shared" ca="1" si="1341"/>
        <v>0</v>
      </c>
      <c r="CL249">
        <f t="shared" ca="1" si="1342"/>
        <v>0</v>
      </c>
      <c r="CM249">
        <f t="shared" ca="1" si="1343"/>
        <v>27.64</v>
      </c>
      <c r="CN249">
        <f t="shared" ca="1" si="1344"/>
        <v>54.207939429588833</v>
      </c>
      <c r="CO249">
        <f t="shared" ca="1" si="1345"/>
        <v>2.9269433651165464</v>
      </c>
      <c r="CP249">
        <f t="shared" ca="1" si="1346"/>
        <v>0</v>
      </c>
      <c r="CQ249">
        <f t="shared" ca="1" si="1347"/>
        <v>23.976640125261998</v>
      </c>
      <c r="CR249">
        <f t="shared" ca="1" si="1348"/>
        <v>0</v>
      </c>
      <c r="CS249">
        <f t="shared" ca="1" si="1349"/>
        <v>0</v>
      </c>
      <c r="CT249">
        <f t="shared" ca="1" si="1350"/>
        <v>0</v>
      </c>
      <c r="CU249">
        <f t="shared" ca="1" si="1351"/>
        <v>0</v>
      </c>
      <c r="CV249">
        <f t="shared" ca="1" si="1352"/>
        <v>0</v>
      </c>
      <c r="CW249">
        <f t="shared" ca="1" si="1353"/>
        <v>0</v>
      </c>
      <c r="CX249">
        <f t="shared" ca="1" si="1354"/>
        <v>15.6585142030697</v>
      </c>
      <c r="CY249">
        <f t="shared" ca="1" si="1355"/>
        <v>92.400012046485202</v>
      </c>
      <c r="CZ249">
        <f t="shared" ca="1" si="1356"/>
        <v>0</v>
      </c>
      <c r="DA249">
        <f t="shared" ca="1" si="1357"/>
        <v>0</v>
      </c>
      <c r="DB249">
        <f t="shared" ca="1" si="1358"/>
        <v>0</v>
      </c>
      <c r="DC249">
        <f t="shared" ca="1" si="1359"/>
        <v>-3.8648178854875233</v>
      </c>
      <c r="DD249">
        <f t="shared" ca="1" si="1360"/>
        <v>-1.07177973041068</v>
      </c>
      <c r="DE249">
        <f t="shared" ca="1" si="1361"/>
        <v>-4.5012125220458499</v>
      </c>
      <c r="DF249">
        <f t="shared" ca="1" si="1362"/>
        <v>-3.4076620370370301</v>
      </c>
      <c r="DG249">
        <f t="shared" ca="1" si="1363"/>
        <v>-3.554539871504153</v>
      </c>
      <c r="DH249">
        <f t="shared" ca="1" si="1364"/>
        <v>0</v>
      </c>
      <c r="DI249">
        <f t="shared" ca="1" si="1365"/>
        <v>0.25</v>
      </c>
      <c r="DJ249">
        <f t="shared" ca="1" si="1366"/>
        <v>10.666666666666666</v>
      </c>
      <c r="DK249">
        <f t="shared" ca="1" si="1367"/>
        <v>3</v>
      </c>
      <c r="DL249">
        <f t="shared" ca="1" si="1368"/>
        <v>1</v>
      </c>
      <c r="DM249">
        <f t="shared" ca="1" si="1369"/>
        <v>0</v>
      </c>
      <c r="DN249">
        <f t="shared" ca="1" si="1370"/>
        <v>0</v>
      </c>
      <c r="DO249">
        <f t="shared" ca="1" si="1371"/>
        <v>0</v>
      </c>
      <c r="DP249">
        <f t="shared" ca="1" si="1372"/>
        <v>1</v>
      </c>
      <c r="DQ249">
        <f t="shared" ca="1" si="1373"/>
        <v>0</v>
      </c>
      <c r="DR249">
        <f t="shared" ca="1" si="1374"/>
        <v>1</v>
      </c>
      <c r="DS249">
        <f t="shared" ca="1" si="1375"/>
        <v>0</v>
      </c>
      <c r="DT249">
        <f t="shared" ca="1" si="1376"/>
        <v>1</v>
      </c>
      <c r="DU249">
        <f t="shared" ca="1" si="1377"/>
        <v>2.6666666666666665</v>
      </c>
      <c r="DV249">
        <f t="shared" ca="1" si="1378"/>
        <v>3</v>
      </c>
      <c r="DW249">
        <f t="shared" ca="1" si="1379"/>
        <v>0</v>
      </c>
      <c r="DX249">
        <f t="shared" ca="1" si="1380"/>
        <v>0</v>
      </c>
      <c r="DY249">
        <f t="shared" ca="1" si="1381"/>
        <v>0</v>
      </c>
      <c r="DZ249">
        <f t="shared" ca="1" si="1382"/>
        <v>1</v>
      </c>
      <c r="EA249">
        <f t="shared" ca="1" si="1383"/>
        <v>-2.4322666666666568</v>
      </c>
      <c r="EB249">
        <f t="shared" ca="1" si="1384"/>
        <v>37.873100000000001</v>
      </c>
      <c r="EC249">
        <f t="shared" ca="1" si="1385"/>
        <v>0</v>
      </c>
      <c r="ED249">
        <f t="shared" ca="1" si="1386"/>
        <v>0</v>
      </c>
      <c r="EE249">
        <f t="shared" ca="1" si="1387"/>
        <v>0</v>
      </c>
      <c r="EF249">
        <f t="shared" ca="1" si="1388"/>
        <v>0</v>
      </c>
      <c r="EG249">
        <f t="shared" ca="1" si="1389"/>
        <v>0</v>
      </c>
      <c r="EH249">
        <f t="shared" ca="1" si="1390"/>
        <v>0</v>
      </c>
      <c r="EI249">
        <f t="shared" ca="1" si="1391"/>
        <v>0</v>
      </c>
      <c r="EJ249">
        <f t="shared" ca="1" si="1392"/>
        <v>0</v>
      </c>
      <c r="EK249">
        <f t="shared" ca="1" si="1393"/>
        <v>0</v>
      </c>
      <c r="EL249">
        <f t="shared" ca="1" si="1394"/>
        <v>0</v>
      </c>
      <c r="EM249">
        <f t="shared" ca="1" si="1395"/>
        <v>0</v>
      </c>
      <c r="EN249">
        <f t="shared" ca="1" si="1396"/>
        <v>0</v>
      </c>
      <c r="EO249">
        <f t="shared" ca="1" si="1397"/>
        <v>0</v>
      </c>
      <c r="EP249">
        <f t="shared" ca="1" si="1398"/>
        <v>0</v>
      </c>
      <c r="EQ249">
        <f t="shared" ca="1" si="1399"/>
        <v>0</v>
      </c>
      <c r="ER249">
        <f t="shared" ca="1" si="1400"/>
        <v>0</v>
      </c>
      <c r="ES249">
        <f t="shared" ca="1" si="1401"/>
        <v>0</v>
      </c>
      <c r="ET249">
        <f t="shared" ca="1" si="1402"/>
        <v>0</v>
      </c>
      <c r="EU249">
        <f t="shared" ca="1" si="1403"/>
        <v>0</v>
      </c>
      <c r="EV249">
        <f t="shared" ca="1" si="1404"/>
        <v>0</v>
      </c>
      <c r="EW249">
        <f t="shared" ca="1" si="1405"/>
        <v>0</v>
      </c>
      <c r="EX249">
        <f t="shared" ca="1" si="1406"/>
        <v>0</v>
      </c>
      <c r="EY249">
        <f t="shared" ca="1" si="1407"/>
        <v>0</v>
      </c>
      <c r="EZ249">
        <f t="shared" ca="1" si="1408"/>
        <v>0</v>
      </c>
      <c r="FA249">
        <f t="shared" ca="1" si="1409"/>
        <v>0</v>
      </c>
      <c r="FB249">
        <f t="shared" ca="1" si="1410"/>
        <v>0</v>
      </c>
      <c r="FC249">
        <f t="shared" ca="1" si="1411"/>
        <v>0</v>
      </c>
      <c r="FD249">
        <f t="shared" ca="1" si="1412"/>
        <v>0</v>
      </c>
      <c r="FE249">
        <f t="shared" ca="1" si="1413"/>
        <v>0</v>
      </c>
      <c r="FF249">
        <f t="shared" ca="1" si="1414"/>
        <v>0</v>
      </c>
      <c r="FG249">
        <f t="shared" ca="1" si="1415"/>
        <v>0</v>
      </c>
      <c r="FH249">
        <f t="shared" ca="1" si="1416"/>
        <v>0</v>
      </c>
      <c r="FI249">
        <f t="shared" ca="1" si="1417"/>
        <v>0</v>
      </c>
      <c r="FJ249">
        <f t="shared" ca="1" si="1418"/>
        <v>0</v>
      </c>
      <c r="FK249">
        <f t="shared" ca="1" si="1419"/>
        <v>1</v>
      </c>
      <c r="FL249">
        <f t="shared" ca="1" si="1420"/>
        <v>0</v>
      </c>
      <c r="FM249">
        <f t="shared" ca="1" si="1421"/>
        <v>0</v>
      </c>
      <c r="FN249">
        <f t="shared" ca="1" si="1422"/>
        <v>0</v>
      </c>
      <c r="FO249">
        <f t="shared" ca="1" si="1423"/>
        <v>0</v>
      </c>
      <c r="FP249">
        <f t="shared" ca="1" si="1424"/>
        <v>0</v>
      </c>
      <c r="FQ249">
        <f t="shared" ca="1" si="1425"/>
        <v>0</v>
      </c>
      <c r="FR249">
        <f t="shared" ca="1" si="1426"/>
        <v>0</v>
      </c>
      <c r="FS249">
        <f t="shared" ca="1" si="1427"/>
        <v>0</v>
      </c>
      <c r="FT249">
        <f t="shared" ca="1" si="1428"/>
        <v>0</v>
      </c>
      <c r="FU249">
        <f t="shared" ca="1" si="1429"/>
        <v>1.6666666666666667</v>
      </c>
      <c r="FV249">
        <f t="shared" ca="1" si="1430"/>
        <v>0</v>
      </c>
      <c r="FW249">
        <f t="shared" ca="1" si="1431"/>
        <v>0</v>
      </c>
      <c r="FX249">
        <f t="shared" ca="1" si="1432"/>
        <v>0</v>
      </c>
      <c r="FY249">
        <f t="shared" ca="1" si="1433"/>
        <v>0</v>
      </c>
      <c r="FZ249">
        <f t="shared" ca="1" si="1434"/>
        <v>0</v>
      </c>
      <c r="GA249">
        <f t="shared" ca="1" si="1435"/>
        <v>0</v>
      </c>
      <c r="GB249">
        <f t="shared" ca="1" si="1436"/>
        <v>0</v>
      </c>
      <c r="GC249">
        <f t="shared" ca="1" si="1437"/>
        <v>0</v>
      </c>
      <c r="GD249">
        <f t="shared" ca="1" si="1438"/>
        <v>0</v>
      </c>
      <c r="GE249">
        <f t="shared" ca="1" si="1439"/>
        <v>0</v>
      </c>
      <c r="GF249">
        <f t="shared" ca="1" si="1440"/>
        <v>0</v>
      </c>
      <c r="GG249">
        <f t="shared" ca="1" si="1441"/>
        <v>0</v>
      </c>
      <c r="GH249">
        <f t="shared" ca="1" si="1442"/>
        <v>0</v>
      </c>
      <c r="GI249">
        <f t="shared" ca="1" si="1443"/>
        <v>0</v>
      </c>
      <c r="GJ249">
        <f t="shared" ca="1" si="1444"/>
        <v>0</v>
      </c>
      <c r="GK249">
        <f t="shared" ca="1" si="1445"/>
        <v>0</v>
      </c>
      <c r="GL249">
        <f t="shared" ca="1" si="1446"/>
        <v>0</v>
      </c>
      <c r="GM249">
        <f t="shared" ca="1" si="1447"/>
        <v>0</v>
      </c>
      <c r="GN249">
        <f t="shared" ca="1" si="1448"/>
        <v>0</v>
      </c>
      <c r="GO249">
        <f t="shared" ca="1" si="1449"/>
        <v>0</v>
      </c>
      <c r="GP249">
        <f t="shared" ca="1" si="1450"/>
        <v>0</v>
      </c>
      <c r="GQ249">
        <f t="shared" ca="1" si="1451"/>
        <v>0</v>
      </c>
      <c r="GR249">
        <f t="shared" ca="1" si="1452"/>
        <v>0</v>
      </c>
      <c r="GS249">
        <f t="shared" ca="1" si="1453"/>
        <v>0</v>
      </c>
      <c r="GT249">
        <f t="shared" ca="1" si="1454"/>
        <v>0</v>
      </c>
      <c r="GU249">
        <f t="shared" ca="1" si="1455"/>
        <v>0</v>
      </c>
      <c r="GV249">
        <f t="shared" ca="1" si="1456"/>
        <v>0</v>
      </c>
      <c r="GW249">
        <f t="shared" ca="1" si="1457"/>
        <v>0</v>
      </c>
      <c r="GX249">
        <f t="shared" ca="1" si="1458"/>
        <v>0</v>
      </c>
      <c r="GY249">
        <f t="shared" ca="1" si="1459"/>
        <v>1</v>
      </c>
      <c r="GZ249">
        <f t="shared" ca="1" si="1460"/>
        <v>0</v>
      </c>
      <c r="HA249">
        <f t="shared" ca="1" si="1461"/>
        <v>0</v>
      </c>
      <c r="HB249">
        <f t="shared" ca="1" si="1462"/>
        <v>0</v>
      </c>
      <c r="HC249">
        <f t="shared" ca="1" si="1463"/>
        <v>0</v>
      </c>
      <c r="HD249">
        <f t="shared" ca="1" si="1464"/>
        <v>0</v>
      </c>
      <c r="HE249">
        <f t="shared" ca="1" si="1465"/>
        <v>0</v>
      </c>
      <c r="HF249">
        <f t="shared" ca="1" si="1466"/>
        <v>0</v>
      </c>
      <c r="HG249">
        <f t="shared" ca="1" si="1467"/>
        <v>0</v>
      </c>
      <c r="HH249">
        <f t="shared" ca="1" si="1468"/>
        <v>0</v>
      </c>
      <c r="HI249">
        <f t="shared" ca="1" si="1469"/>
        <v>0</v>
      </c>
    </row>
    <row r="250" spans="2:217" x14ac:dyDescent="0.2">
      <c r="B250" s="2">
        <v>45809</v>
      </c>
      <c r="C250">
        <v>1</v>
      </c>
      <c r="D250">
        <v>2</v>
      </c>
      <c r="E250">
        <v>10</v>
      </c>
      <c r="F250">
        <v>9</v>
      </c>
      <c r="G250" s="5">
        <v>17</v>
      </c>
      <c r="H250">
        <f t="shared" ca="1" si="1260"/>
        <v>7.333333333333333</v>
      </c>
      <c r="I250">
        <f t="shared" ca="1" si="1261"/>
        <v>10.666666666666666</v>
      </c>
      <c r="J250">
        <f t="shared" ca="1" si="1262"/>
        <v>7.5720370370370338</v>
      </c>
      <c r="K250">
        <f t="shared" ca="1" si="1263"/>
        <v>-3.2169453892668134</v>
      </c>
      <c r="L250">
        <f t="shared" ca="1" si="1264"/>
        <v>7.5720370370370338</v>
      </c>
      <c r="M250">
        <f t="shared" ca="1" si="1265"/>
        <v>0</v>
      </c>
      <c r="N250">
        <f t="shared" ca="1" si="1266"/>
        <v>0.53219260699073068</v>
      </c>
      <c r="O250">
        <f t="shared" ca="1" si="1267"/>
        <v>239.74366666666666</v>
      </c>
      <c r="P250">
        <f t="shared" ca="1" si="1268"/>
        <v>228.99166666666565</v>
      </c>
      <c r="Q250">
        <f t="shared" ca="1" si="1269"/>
        <v>239.65768067466664</v>
      </c>
      <c r="R250">
        <f t="shared" ca="1" si="1270"/>
        <v>52</v>
      </c>
      <c r="S250">
        <f t="shared" ca="1" si="1271"/>
        <v>0</v>
      </c>
      <c r="T250">
        <f t="shared" ca="1" si="1272"/>
        <v>0.34420203762779195</v>
      </c>
      <c r="U250">
        <f t="shared" ca="1" si="1273"/>
        <v>-1</v>
      </c>
      <c r="V250">
        <f t="shared" ca="1" si="1274"/>
        <v>1</v>
      </c>
      <c r="W250">
        <f t="shared" ca="1" si="1275"/>
        <v>0.34420203762779195</v>
      </c>
      <c r="X250">
        <f t="shared" ca="1" si="1276"/>
        <v>1.5370370370370334</v>
      </c>
      <c r="Y250">
        <f t="shared" ca="1" si="1277"/>
        <v>2.2148148148148135</v>
      </c>
      <c r="Z250">
        <f t="shared" ca="1" si="1278"/>
        <v>2.7851851851851799</v>
      </c>
      <c r="AA250">
        <f t="shared" ca="1" si="1279"/>
        <v>-4.0613249113874729E-16</v>
      </c>
      <c r="AB250">
        <f t="shared" ca="1" si="1280"/>
        <v>-0.21455535230012901</v>
      </c>
      <c r="AC250">
        <f t="shared" ca="1" si="1281"/>
        <v>-4.8007237377370822E-3</v>
      </c>
      <c r="AD250">
        <f t="shared" ca="1" si="1282"/>
        <v>-2.4889434605602703</v>
      </c>
      <c r="AE250">
        <f t="shared" ca="1" si="1283"/>
        <v>-1.7121386256260101E-16</v>
      </c>
      <c r="AF250">
        <f t="shared" ca="1" si="1284"/>
        <v>-3.30495086811464</v>
      </c>
      <c r="AG250">
        <f t="shared" ca="1" si="1285"/>
        <v>7.8399834343028239E-17</v>
      </c>
      <c r="AH250">
        <f t="shared" ca="1" si="1286"/>
        <v>-1.8947828850112101</v>
      </c>
      <c r="AI250">
        <f t="shared" ca="1" si="1287"/>
        <v>3.6299981443509965E-6</v>
      </c>
      <c r="AJ250">
        <f t="shared" ca="1" si="1288"/>
        <v>494.57295710754096</v>
      </c>
      <c r="AK250">
        <f t="shared" ca="1" si="1289"/>
        <v>15.297434948471034</v>
      </c>
      <c r="AL250">
        <f t="shared" ca="1" si="1290"/>
        <v>15.158511401842432</v>
      </c>
      <c r="AM250">
        <f t="shared" ca="1" si="1291"/>
        <v>6.6493430263521667</v>
      </c>
      <c r="AN250">
        <f t="shared" ca="1" si="1292"/>
        <v>8.3420931472096083</v>
      </c>
      <c r="AO250">
        <f t="shared" ca="1" si="1293"/>
        <v>7.2319142509165166</v>
      </c>
      <c r="AP250">
        <f t="shared" ca="1" si="1294"/>
        <v>2.0569401310833033</v>
      </c>
      <c r="AQ250">
        <f t="shared" ca="1" si="1295"/>
        <v>1.1534700655416465</v>
      </c>
      <c r="AR250">
        <f t="shared" ca="1" si="1296"/>
        <v>1.1534700655416465</v>
      </c>
      <c r="AS250">
        <f t="shared" ca="1" si="1297"/>
        <v>0.63483616572915735</v>
      </c>
      <c r="AT250">
        <f t="shared" ca="1" si="1298"/>
        <v>0.63483616572915735</v>
      </c>
      <c r="AU250">
        <f t="shared" ca="1" si="1299"/>
        <v>0.32673503277082733</v>
      </c>
      <c r="AV250">
        <f t="shared" ca="1" si="1300"/>
        <v>0.32673503277082733</v>
      </c>
      <c r="AW250">
        <f t="shared" ca="1" si="1301"/>
        <v>-9.0000000000000011E-2</v>
      </c>
      <c r="AX250">
        <f t="shared" ca="1" si="1302"/>
        <v>7938.4618460455458</v>
      </c>
      <c r="AY250">
        <f t="shared" ca="1" si="1303"/>
        <v>1.7584299801726668</v>
      </c>
      <c r="AZ250">
        <f t="shared" ca="1" si="1304"/>
        <v>5.0638333030560192</v>
      </c>
      <c r="BA250">
        <f t="shared" ca="1" si="1305"/>
        <v>2.9331802391887898</v>
      </c>
      <c r="BB250">
        <f t="shared" ca="1" si="1306"/>
        <v>89.562197617510648</v>
      </c>
      <c r="BC250">
        <f t="shared" ca="1" si="1307"/>
        <v>29.689381850270298</v>
      </c>
      <c r="BD250">
        <f t="shared" ca="1" si="1308"/>
        <v>0</v>
      </c>
      <c r="BE250">
        <f t="shared" ca="1" si="1309"/>
        <v>0</v>
      </c>
      <c r="BF250">
        <f t="shared" ca="1" si="1310"/>
        <v>0</v>
      </c>
      <c r="BG250">
        <f t="shared" ca="1" si="1311"/>
        <v>0</v>
      </c>
      <c r="BH250">
        <f t="shared" ca="1" si="1312"/>
        <v>4.2355262349845999</v>
      </c>
      <c r="BI250">
        <f t="shared" ca="1" si="1313"/>
        <v>0</v>
      </c>
      <c r="BJ250">
        <f t="shared" ca="1" si="1314"/>
        <v>0</v>
      </c>
      <c r="BK250">
        <f t="shared" ca="1" si="1315"/>
        <v>0</v>
      </c>
      <c r="BL250">
        <f t="shared" ca="1" si="1316"/>
        <v>0</v>
      </c>
      <c r="BM250">
        <f t="shared" ca="1" si="1317"/>
        <v>30.212093538316399</v>
      </c>
      <c r="BN250">
        <f t="shared" ca="1" si="1318"/>
        <v>1.8544838305656635</v>
      </c>
      <c r="BO250">
        <f t="shared" ca="1" si="1319"/>
        <v>6.7471149990212664</v>
      </c>
      <c r="BP250">
        <f t="shared" ca="1" si="1320"/>
        <v>16.092169577507399</v>
      </c>
      <c r="BQ250">
        <f t="shared" ca="1" si="1321"/>
        <v>44.434057015893302</v>
      </c>
      <c r="BR250">
        <f t="shared" ca="1" si="1322"/>
        <v>0</v>
      </c>
      <c r="BS250">
        <f t="shared" ca="1" si="1323"/>
        <v>0</v>
      </c>
      <c r="BT250">
        <f t="shared" ca="1" si="1324"/>
        <v>0</v>
      </c>
      <c r="BU250">
        <f t="shared" ca="1" si="1325"/>
        <v>0</v>
      </c>
      <c r="BV250">
        <f t="shared" ca="1" si="1326"/>
        <v>6.455548089987083</v>
      </c>
      <c r="BW250">
        <f t="shared" ca="1" si="1327"/>
        <v>2.16561989477198</v>
      </c>
      <c r="BX250">
        <f t="shared" ca="1" si="1328"/>
        <v>35.775545030013397</v>
      </c>
      <c r="BY250">
        <f t="shared" ca="1" si="1329"/>
        <v>0</v>
      </c>
      <c r="BZ250">
        <f t="shared" ca="1" si="1330"/>
        <v>0</v>
      </c>
      <c r="CA250">
        <f t="shared" ca="1" si="1331"/>
        <v>29.689381850270298</v>
      </c>
      <c r="CB250">
        <f t="shared" ca="1" si="1332"/>
        <v>0</v>
      </c>
      <c r="CC250">
        <f t="shared" ca="1" si="1333"/>
        <v>0</v>
      </c>
      <c r="CD250">
        <f t="shared" ca="1" si="1334"/>
        <v>0</v>
      </c>
      <c r="CE250">
        <f t="shared" ca="1" si="1335"/>
        <v>2.16561989477198</v>
      </c>
      <c r="CF250">
        <f t="shared" ca="1" si="1336"/>
        <v>6.455548089987083</v>
      </c>
      <c r="CG250">
        <f t="shared" ca="1" si="1337"/>
        <v>0</v>
      </c>
      <c r="CH250">
        <f t="shared" ca="1" si="1338"/>
        <v>16.072600422335299</v>
      </c>
      <c r="CI250">
        <f t="shared" ca="1" si="1339"/>
        <v>30.212093538316399</v>
      </c>
      <c r="CJ250">
        <f t="shared" ca="1" si="1340"/>
        <v>4.2355262349845999</v>
      </c>
      <c r="CK250">
        <f t="shared" ca="1" si="1341"/>
        <v>0</v>
      </c>
      <c r="CL250">
        <f t="shared" ca="1" si="1342"/>
        <v>0</v>
      </c>
      <c r="CM250">
        <f t="shared" ca="1" si="1343"/>
        <v>27.64</v>
      </c>
      <c r="CN250">
        <f t="shared" ca="1" si="1344"/>
        <v>50.10945473978083</v>
      </c>
      <c r="CO250">
        <f t="shared" ca="1" si="1345"/>
        <v>0</v>
      </c>
      <c r="CP250">
        <f t="shared" ca="1" si="1346"/>
        <v>0</v>
      </c>
      <c r="CQ250">
        <f t="shared" ca="1" si="1347"/>
        <v>23.976640125261998</v>
      </c>
      <c r="CR250">
        <f t="shared" ca="1" si="1348"/>
        <v>0</v>
      </c>
      <c r="CS250">
        <f t="shared" ca="1" si="1349"/>
        <v>0</v>
      </c>
      <c r="CT250">
        <f t="shared" ca="1" si="1350"/>
        <v>0</v>
      </c>
      <c r="CU250">
        <f t="shared" ca="1" si="1351"/>
        <v>0</v>
      </c>
      <c r="CV250">
        <f t="shared" ca="1" si="1352"/>
        <v>0</v>
      </c>
      <c r="CW250">
        <f t="shared" ca="1" si="1353"/>
        <v>0</v>
      </c>
      <c r="CX250">
        <f t="shared" ca="1" si="1354"/>
        <v>14.744675165622899</v>
      </c>
      <c r="CY250">
        <f t="shared" ca="1" si="1355"/>
        <v>78.345843647644202</v>
      </c>
      <c r="CZ250">
        <f t="shared" ca="1" si="1356"/>
        <v>0</v>
      </c>
      <c r="DA250">
        <f t="shared" ca="1" si="1357"/>
        <v>0</v>
      </c>
      <c r="DB250">
        <f t="shared" ca="1" si="1358"/>
        <v>0</v>
      </c>
      <c r="DC250">
        <f t="shared" ca="1" si="1359"/>
        <v>-3.4400640117157901</v>
      </c>
      <c r="DD250">
        <f t="shared" ca="1" si="1360"/>
        <v>0</v>
      </c>
      <c r="DE250">
        <f t="shared" ca="1" si="1361"/>
        <v>-4.0796135676492762</v>
      </c>
      <c r="DF250">
        <f t="shared" ca="1" si="1362"/>
        <v>-1.1092206790123433</v>
      </c>
      <c r="DG250">
        <f t="shared" ca="1" si="1363"/>
        <v>-3.2169453892668134</v>
      </c>
      <c r="DH250">
        <f t="shared" ca="1" si="1364"/>
        <v>0</v>
      </c>
      <c r="DI250">
        <f t="shared" ca="1" si="1365"/>
        <v>0.17857142857142802</v>
      </c>
      <c r="DJ250">
        <f t="shared" ca="1" si="1366"/>
        <v>9.3333333333333339</v>
      </c>
      <c r="DK250">
        <f t="shared" ca="1" si="1367"/>
        <v>3</v>
      </c>
      <c r="DL250">
        <f t="shared" ca="1" si="1368"/>
        <v>1</v>
      </c>
      <c r="DM250">
        <f t="shared" ca="1" si="1369"/>
        <v>0</v>
      </c>
      <c r="DN250">
        <f t="shared" ca="1" si="1370"/>
        <v>0</v>
      </c>
      <c r="DO250">
        <f t="shared" ca="1" si="1371"/>
        <v>0</v>
      </c>
      <c r="DP250">
        <f t="shared" ca="1" si="1372"/>
        <v>1</v>
      </c>
      <c r="DQ250">
        <f t="shared" ca="1" si="1373"/>
        <v>0</v>
      </c>
      <c r="DR250">
        <f t="shared" ca="1" si="1374"/>
        <v>1</v>
      </c>
      <c r="DS250">
        <f t="shared" ca="1" si="1375"/>
        <v>0</v>
      </c>
      <c r="DT250">
        <f t="shared" ca="1" si="1376"/>
        <v>1</v>
      </c>
      <c r="DU250">
        <f t="shared" ca="1" si="1377"/>
        <v>2</v>
      </c>
      <c r="DV250">
        <f t="shared" ca="1" si="1378"/>
        <v>2.3333333333333335</v>
      </c>
      <c r="DW250">
        <f t="shared" ca="1" si="1379"/>
        <v>0</v>
      </c>
      <c r="DX250">
        <f t="shared" ca="1" si="1380"/>
        <v>0</v>
      </c>
      <c r="DY250">
        <f t="shared" ca="1" si="1381"/>
        <v>0</v>
      </c>
      <c r="DZ250">
        <f t="shared" ca="1" si="1382"/>
        <v>1</v>
      </c>
      <c r="EA250">
        <f t="shared" ca="1" si="1383"/>
        <v>-2.5533333333333235</v>
      </c>
      <c r="EB250">
        <f t="shared" ca="1" si="1384"/>
        <v>34.656433333333332</v>
      </c>
      <c r="EC250">
        <f t="shared" ca="1" si="1385"/>
        <v>0</v>
      </c>
      <c r="ED250">
        <f t="shared" ca="1" si="1386"/>
        <v>0</v>
      </c>
      <c r="EE250">
        <f t="shared" ca="1" si="1387"/>
        <v>0</v>
      </c>
      <c r="EF250">
        <f t="shared" ca="1" si="1388"/>
        <v>0</v>
      </c>
      <c r="EG250">
        <f t="shared" ca="1" si="1389"/>
        <v>0</v>
      </c>
      <c r="EH250">
        <f t="shared" ca="1" si="1390"/>
        <v>0</v>
      </c>
      <c r="EI250">
        <f t="shared" ca="1" si="1391"/>
        <v>0</v>
      </c>
      <c r="EJ250">
        <f t="shared" ca="1" si="1392"/>
        <v>0</v>
      </c>
      <c r="EK250">
        <f t="shared" ca="1" si="1393"/>
        <v>0</v>
      </c>
      <c r="EL250">
        <f t="shared" ca="1" si="1394"/>
        <v>0</v>
      </c>
      <c r="EM250">
        <f t="shared" ca="1" si="1395"/>
        <v>0</v>
      </c>
      <c r="EN250">
        <f t="shared" ca="1" si="1396"/>
        <v>0</v>
      </c>
      <c r="EO250">
        <f t="shared" ca="1" si="1397"/>
        <v>0</v>
      </c>
      <c r="EP250">
        <f t="shared" ca="1" si="1398"/>
        <v>0</v>
      </c>
      <c r="EQ250">
        <f t="shared" ca="1" si="1399"/>
        <v>0</v>
      </c>
      <c r="ER250">
        <f t="shared" ca="1" si="1400"/>
        <v>0</v>
      </c>
      <c r="ES250">
        <f t="shared" ca="1" si="1401"/>
        <v>0</v>
      </c>
      <c r="ET250">
        <f t="shared" ca="1" si="1402"/>
        <v>0</v>
      </c>
      <c r="EU250">
        <f t="shared" ca="1" si="1403"/>
        <v>0</v>
      </c>
      <c r="EV250">
        <f t="shared" ca="1" si="1404"/>
        <v>0</v>
      </c>
      <c r="EW250">
        <f t="shared" ca="1" si="1405"/>
        <v>0</v>
      </c>
      <c r="EX250">
        <f t="shared" ca="1" si="1406"/>
        <v>0</v>
      </c>
      <c r="EY250">
        <f t="shared" ca="1" si="1407"/>
        <v>0</v>
      </c>
      <c r="EZ250">
        <f t="shared" ca="1" si="1408"/>
        <v>0</v>
      </c>
      <c r="FA250">
        <f t="shared" ca="1" si="1409"/>
        <v>0</v>
      </c>
      <c r="FB250">
        <f t="shared" ca="1" si="1410"/>
        <v>0</v>
      </c>
      <c r="FC250">
        <f t="shared" ca="1" si="1411"/>
        <v>0</v>
      </c>
      <c r="FD250">
        <f t="shared" ca="1" si="1412"/>
        <v>0</v>
      </c>
      <c r="FE250">
        <f t="shared" ca="1" si="1413"/>
        <v>0</v>
      </c>
      <c r="FF250">
        <f t="shared" ca="1" si="1414"/>
        <v>0</v>
      </c>
      <c r="FG250">
        <f t="shared" ca="1" si="1415"/>
        <v>0</v>
      </c>
      <c r="FH250">
        <f t="shared" ca="1" si="1416"/>
        <v>0</v>
      </c>
      <c r="FI250">
        <f t="shared" ca="1" si="1417"/>
        <v>0</v>
      </c>
      <c r="FJ250">
        <f t="shared" ca="1" si="1418"/>
        <v>0</v>
      </c>
      <c r="FK250">
        <f t="shared" ca="1" si="1419"/>
        <v>1</v>
      </c>
      <c r="FL250">
        <f t="shared" ca="1" si="1420"/>
        <v>0</v>
      </c>
      <c r="FM250">
        <f t="shared" ca="1" si="1421"/>
        <v>0</v>
      </c>
      <c r="FN250">
        <f t="shared" ca="1" si="1422"/>
        <v>0</v>
      </c>
      <c r="FO250">
        <f t="shared" ca="1" si="1423"/>
        <v>0</v>
      </c>
      <c r="FP250">
        <f t="shared" ca="1" si="1424"/>
        <v>0</v>
      </c>
      <c r="FQ250">
        <f t="shared" ca="1" si="1425"/>
        <v>0</v>
      </c>
      <c r="FR250">
        <f t="shared" ca="1" si="1426"/>
        <v>0</v>
      </c>
      <c r="FS250">
        <f t="shared" ca="1" si="1427"/>
        <v>0</v>
      </c>
      <c r="FT250">
        <f t="shared" ca="1" si="1428"/>
        <v>0</v>
      </c>
      <c r="FU250">
        <f t="shared" ca="1" si="1429"/>
        <v>1</v>
      </c>
      <c r="FV250">
        <f t="shared" ca="1" si="1430"/>
        <v>0</v>
      </c>
      <c r="FW250">
        <f t="shared" ca="1" si="1431"/>
        <v>0</v>
      </c>
      <c r="FX250">
        <f t="shared" ca="1" si="1432"/>
        <v>0</v>
      </c>
      <c r="FY250">
        <f t="shared" ca="1" si="1433"/>
        <v>0</v>
      </c>
      <c r="FZ250">
        <f t="shared" ca="1" si="1434"/>
        <v>0</v>
      </c>
      <c r="GA250">
        <f t="shared" ca="1" si="1435"/>
        <v>0</v>
      </c>
      <c r="GB250">
        <f t="shared" ca="1" si="1436"/>
        <v>0</v>
      </c>
      <c r="GC250">
        <f t="shared" ca="1" si="1437"/>
        <v>0</v>
      </c>
      <c r="GD250">
        <f t="shared" ca="1" si="1438"/>
        <v>0</v>
      </c>
      <c r="GE250">
        <f t="shared" ca="1" si="1439"/>
        <v>0</v>
      </c>
      <c r="GF250">
        <f t="shared" ca="1" si="1440"/>
        <v>0</v>
      </c>
      <c r="GG250">
        <f t="shared" ca="1" si="1441"/>
        <v>0</v>
      </c>
      <c r="GH250">
        <f t="shared" ca="1" si="1442"/>
        <v>0</v>
      </c>
      <c r="GI250">
        <f t="shared" ca="1" si="1443"/>
        <v>0</v>
      </c>
      <c r="GJ250">
        <f t="shared" ca="1" si="1444"/>
        <v>0</v>
      </c>
      <c r="GK250">
        <f t="shared" ca="1" si="1445"/>
        <v>0</v>
      </c>
      <c r="GL250">
        <f t="shared" ca="1" si="1446"/>
        <v>0</v>
      </c>
      <c r="GM250">
        <f t="shared" ca="1" si="1447"/>
        <v>0</v>
      </c>
      <c r="GN250">
        <f t="shared" ca="1" si="1448"/>
        <v>0</v>
      </c>
      <c r="GO250">
        <f t="shared" ca="1" si="1449"/>
        <v>0</v>
      </c>
      <c r="GP250">
        <f t="shared" ca="1" si="1450"/>
        <v>0</v>
      </c>
      <c r="GQ250">
        <f t="shared" ca="1" si="1451"/>
        <v>0</v>
      </c>
      <c r="GR250">
        <f t="shared" ca="1" si="1452"/>
        <v>0</v>
      </c>
      <c r="GS250">
        <f t="shared" ca="1" si="1453"/>
        <v>0</v>
      </c>
      <c r="GT250">
        <f t="shared" ca="1" si="1454"/>
        <v>0</v>
      </c>
      <c r="GU250">
        <f t="shared" ca="1" si="1455"/>
        <v>0</v>
      </c>
      <c r="GV250">
        <f t="shared" ca="1" si="1456"/>
        <v>0</v>
      </c>
      <c r="GW250">
        <f t="shared" ca="1" si="1457"/>
        <v>0</v>
      </c>
      <c r="GX250">
        <f t="shared" ca="1" si="1458"/>
        <v>0</v>
      </c>
      <c r="GY250">
        <f t="shared" ca="1" si="1459"/>
        <v>1</v>
      </c>
      <c r="GZ250">
        <f t="shared" ca="1" si="1460"/>
        <v>0</v>
      </c>
      <c r="HA250">
        <f t="shared" ca="1" si="1461"/>
        <v>0</v>
      </c>
      <c r="HB250">
        <f t="shared" ca="1" si="1462"/>
        <v>0</v>
      </c>
      <c r="HC250">
        <f t="shared" ca="1" si="1463"/>
        <v>0</v>
      </c>
      <c r="HD250">
        <f t="shared" ca="1" si="1464"/>
        <v>0</v>
      </c>
      <c r="HE250">
        <f t="shared" ca="1" si="1465"/>
        <v>0</v>
      </c>
      <c r="HF250">
        <f t="shared" ca="1" si="1466"/>
        <v>0</v>
      </c>
      <c r="HG250">
        <f t="shared" ca="1" si="1467"/>
        <v>0</v>
      </c>
      <c r="HH250">
        <f t="shared" ca="1" si="1468"/>
        <v>0</v>
      </c>
      <c r="HI250">
        <f t="shared" ca="1" si="1469"/>
        <v>0</v>
      </c>
    </row>
    <row r="251" spans="2:217" x14ac:dyDescent="0.2">
      <c r="B251" s="2">
        <v>45809</v>
      </c>
      <c r="C251">
        <v>1</v>
      </c>
      <c r="D251">
        <v>2</v>
      </c>
      <c r="E251">
        <v>10</v>
      </c>
      <c r="F251">
        <v>24</v>
      </c>
      <c r="G251" s="5">
        <v>1231</v>
      </c>
      <c r="H251">
        <f t="shared" ca="1" si="1260"/>
        <v>8.6666666666666661</v>
      </c>
      <c r="I251">
        <f t="shared" ca="1" si="1261"/>
        <v>13.333333333333334</v>
      </c>
      <c r="J251">
        <f t="shared" ca="1" si="1262"/>
        <v>7.7786836262282675</v>
      </c>
      <c r="K251">
        <f t="shared" ca="1" si="1263"/>
        <v>-3.5711687452758869</v>
      </c>
      <c r="L251">
        <f t="shared" ca="1" si="1264"/>
        <v>7.7786836262282675</v>
      </c>
      <c r="M251">
        <f t="shared" ca="1" si="1265"/>
        <v>0</v>
      </c>
      <c r="N251">
        <f t="shared" ca="1" si="1266"/>
        <v>0.59298205785379465</v>
      </c>
      <c r="O251">
        <f t="shared" ca="1" si="1267"/>
        <v>269.11233333333269</v>
      </c>
      <c r="P251">
        <f t="shared" ca="1" si="1268"/>
        <v>255.672333333333</v>
      </c>
      <c r="Q251">
        <f t="shared" ca="1" si="1269"/>
        <v>269.00849050666665</v>
      </c>
      <c r="R251">
        <f t="shared" ca="1" si="1270"/>
        <v>64</v>
      </c>
      <c r="S251">
        <f t="shared" ca="1" si="1271"/>
        <v>0</v>
      </c>
      <c r="T251">
        <f t="shared" ca="1" si="1272"/>
        <v>0.3440157019736847</v>
      </c>
      <c r="U251">
        <f t="shared" ca="1" si="1273"/>
        <v>-1</v>
      </c>
      <c r="V251">
        <f t="shared" ca="1" si="1274"/>
        <v>1</v>
      </c>
      <c r="W251">
        <f t="shared" ca="1" si="1275"/>
        <v>0.3440157019736847</v>
      </c>
      <c r="X251">
        <f t="shared" ca="1" si="1276"/>
        <v>1.6111111111111065</v>
      </c>
      <c r="Y251">
        <f t="shared" ca="1" si="1277"/>
        <v>2.3444444444444401</v>
      </c>
      <c r="Z251">
        <f t="shared" ca="1" si="1278"/>
        <v>2.9333333333333336</v>
      </c>
      <c r="AA251">
        <f t="shared" ca="1" si="1279"/>
        <v>-3.66400108334506E-16</v>
      </c>
      <c r="AB251">
        <f t="shared" ca="1" si="1280"/>
        <v>-0.23379725495780501</v>
      </c>
      <c r="AC251">
        <f t="shared" ca="1" si="1281"/>
        <v>-4.8007237377371255E-3</v>
      </c>
      <c r="AD251">
        <f t="shared" ca="1" si="1282"/>
        <v>-2.5421650564401701</v>
      </c>
      <c r="AE251">
        <f t="shared" ca="1" si="1283"/>
        <v>-1.68812546322461E-16</v>
      </c>
      <c r="AF251">
        <f t="shared" ca="1" si="1284"/>
        <v>-3.3269476919743863</v>
      </c>
      <c r="AG251">
        <f t="shared" ca="1" si="1285"/>
        <v>-4.452387826644166E-18</v>
      </c>
      <c r="AH251">
        <f t="shared" ca="1" si="1286"/>
        <v>-1.8901499450420234</v>
      </c>
      <c r="AI251">
        <f t="shared" ca="1" si="1287"/>
        <v>5.6366621685871426E-6</v>
      </c>
      <c r="AJ251">
        <f t="shared" ca="1" si="1288"/>
        <v>617.79543204874165</v>
      </c>
      <c r="AK251">
        <f t="shared" ca="1" si="1289"/>
        <v>19.102172802595433</v>
      </c>
      <c r="AL251">
        <f t="shared" ca="1" si="1290"/>
        <v>18.7640102621517</v>
      </c>
      <c r="AM251">
        <f t="shared" ca="1" si="1291"/>
        <v>7.5881752199947465</v>
      </c>
      <c r="AN251">
        <f t="shared" ca="1" si="1292"/>
        <v>10.298394088454581</v>
      </c>
      <c r="AO251">
        <f t="shared" ca="1" si="1293"/>
        <v>9.0040797778924233</v>
      </c>
      <c r="AP251">
        <f t="shared" ca="1" si="1294"/>
        <v>2.4957723247258836</v>
      </c>
      <c r="AQ251">
        <f t="shared" ca="1" si="1295"/>
        <v>1.4409275441069134</v>
      </c>
      <c r="AR251">
        <f t="shared" ca="1" si="1296"/>
        <v>1.4409275441069134</v>
      </c>
      <c r="AS251">
        <f t="shared" ca="1" si="1297"/>
        <v>0.81698446292544868</v>
      </c>
      <c r="AT251">
        <f t="shared" ca="1" si="1298"/>
        <v>0.81698446292544868</v>
      </c>
      <c r="AU251">
        <f t="shared" ca="1" si="1299"/>
        <v>0.43644308118147129</v>
      </c>
      <c r="AV251">
        <f t="shared" ca="1" si="1300"/>
        <v>0.43644308118147129</v>
      </c>
      <c r="AW251">
        <f t="shared" ca="1" si="1301"/>
        <v>-0.2233333333333333</v>
      </c>
      <c r="AX251">
        <f t="shared" ca="1" si="1302"/>
        <v>53117.957383467001</v>
      </c>
      <c r="AY251">
        <f t="shared" ca="1" si="1303"/>
        <v>2.0663481919930202</v>
      </c>
      <c r="AZ251">
        <f t="shared" ca="1" si="1304"/>
        <v>6.0593902813088674</v>
      </c>
      <c r="BA251">
        <f t="shared" ca="1" si="1305"/>
        <v>3.3272440557952163</v>
      </c>
      <c r="BB251">
        <f t="shared" ca="1" si="1306"/>
        <v>105.2044052568245</v>
      </c>
      <c r="BC251">
        <f t="shared" ca="1" si="1307"/>
        <v>32.847290486137034</v>
      </c>
      <c r="BD251">
        <f t="shared" ca="1" si="1308"/>
        <v>3.8330078888559331</v>
      </c>
      <c r="BE251">
        <f t="shared" ca="1" si="1309"/>
        <v>0</v>
      </c>
      <c r="BF251">
        <f t="shared" ca="1" si="1310"/>
        <v>0</v>
      </c>
      <c r="BG251">
        <f t="shared" ca="1" si="1311"/>
        <v>0</v>
      </c>
      <c r="BH251">
        <f t="shared" ca="1" si="1312"/>
        <v>4.2355262349845999</v>
      </c>
      <c r="BI251">
        <f t="shared" ca="1" si="1313"/>
        <v>0</v>
      </c>
      <c r="BJ251">
        <f t="shared" ca="1" si="1314"/>
        <v>0</v>
      </c>
      <c r="BK251">
        <f t="shared" ca="1" si="1315"/>
        <v>0</v>
      </c>
      <c r="BL251">
        <f t="shared" ca="1" si="1316"/>
        <v>0</v>
      </c>
      <c r="BM251">
        <f t="shared" ca="1" si="1317"/>
        <v>18.127256122989802</v>
      </c>
      <c r="BN251">
        <f t="shared" ca="1" si="1318"/>
        <v>13.620009768581328</v>
      </c>
      <c r="BO251">
        <f t="shared" ca="1" si="1319"/>
        <v>9.1144420136698194</v>
      </c>
      <c r="BP251">
        <f t="shared" ca="1" si="1320"/>
        <v>22.611815958322797</v>
      </c>
      <c r="BQ251">
        <f t="shared" ca="1" si="1321"/>
        <v>51.24732180154723</v>
      </c>
      <c r="BR251">
        <f t="shared" ca="1" si="1322"/>
        <v>0</v>
      </c>
      <c r="BS251">
        <f t="shared" ca="1" si="1323"/>
        <v>0</v>
      </c>
      <c r="BT251">
        <f t="shared" ca="1" si="1324"/>
        <v>0</v>
      </c>
      <c r="BU251">
        <f t="shared" ca="1" si="1325"/>
        <v>0</v>
      </c>
      <c r="BV251">
        <f t="shared" ca="1" si="1326"/>
        <v>6.3729249013293696</v>
      </c>
      <c r="BW251">
        <f t="shared" ca="1" si="1327"/>
        <v>11.188827990237646</v>
      </c>
      <c r="BX251">
        <f t="shared" ca="1" si="1328"/>
        <v>31.7472658915712</v>
      </c>
      <c r="BY251">
        <f t="shared" ca="1" si="1329"/>
        <v>0</v>
      </c>
      <c r="BZ251">
        <f t="shared" ca="1" si="1330"/>
        <v>3.8330078888559331</v>
      </c>
      <c r="CA251">
        <f t="shared" ca="1" si="1331"/>
        <v>32.847290486137034</v>
      </c>
      <c r="CB251">
        <f t="shared" ca="1" si="1332"/>
        <v>0</v>
      </c>
      <c r="CC251">
        <f t="shared" ca="1" si="1333"/>
        <v>3.8330078888559331</v>
      </c>
      <c r="CD251">
        <f t="shared" ca="1" si="1334"/>
        <v>0</v>
      </c>
      <c r="CE251">
        <f t="shared" ca="1" si="1335"/>
        <v>11.188827990237646</v>
      </c>
      <c r="CF251">
        <f t="shared" ca="1" si="1336"/>
        <v>6.3729249013293696</v>
      </c>
      <c r="CG251">
        <f t="shared" ca="1" si="1337"/>
        <v>0</v>
      </c>
      <c r="CH251">
        <f t="shared" ca="1" si="1338"/>
        <v>19.727956572122565</v>
      </c>
      <c r="CI251">
        <f t="shared" ca="1" si="1339"/>
        <v>26.183814399874198</v>
      </c>
      <c r="CJ251">
        <f t="shared" ca="1" si="1340"/>
        <v>4.2355262349845999</v>
      </c>
      <c r="CK251">
        <f t="shared" ca="1" si="1341"/>
        <v>0</v>
      </c>
      <c r="CL251">
        <f t="shared" ca="1" si="1342"/>
        <v>0</v>
      </c>
      <c r="CM251">
        <f t="shared" ca="1" si="1343"/>
        <v>33.793333333333329</v>
      </c>
      <c r="CN251">
        <f t="shared" ca="1" si="1344"/>
        <v>58.854768397002566</v>
      </c>
      <c r="CO251">
        <f t="shared" ca="1" si="1345"/>
        <v>0</v>
      </c>
      <c r="CP251">
        <f t="shared" ca="1" si="1346"/>
        <v>0</v>
      </c>
      <c r="CQ251">
        <f t="shared" ca="1" si="1347"/>
        <v>23.976640125261998</v>
      </c>
      <c r="CR251">
        <f t="shared" ca="1" si="1348"/>
        <v>0</v>
      </c>
      <c r="CS251">
        <f t="shared" ca="1" si="1349"/>
        <v>0</v>
      </c>
      <c r="CT251">
        <f t="shared" ca="1" si="1350"/>
        <v>0</v>
      </c>
      <c r="CU251">
        <f t="shared" ca="1" si="1351"/>
        <v>0</v>
      </c>
      <c r="CV251">
        <f t="shared" ca="1" si="1352"/>
        <v>0</v>
      </c>
      <c r="CW251">
        <f t="shared" ca="1" si="1353"/>
        <v>3.1579086358666935</v>
      </c>
      <c r="CX251">
        <f t="shared" ca="1" si="1354"/>
        <v>18.400031315410164</v>
      </c>
      <c r="CY251">
        <f t="shared" ca="1" si="1355"/>
        <v>101.78810972537154</v>
      </c>
      <c r="CZ251">
        <f t="shared" ca="1" si="1356"/>
        <v>0</v>
      </c>
      <c r="DA251">
        <f t="shared" ca="1" si="1357"/>
        <v>0</v>
      </c>
      <c r="DB251">
        <f t="shared" ca="1" si="1358"/>
        <v>0</v>
      </c>
      <c r="DC251">
        <f t="shared" ca="1" si="1359"/>
        <v>-3.8396573181741771</v>
      </c>
      <c r="DD251">
        <f t="shared" ca="1" si="1360"/>
        <v>-0.6490835222978073</v>
      </c>
      <c r="DE251">
        <f t="shared" ca="1" si="1361"/>
        <v>-4.4098037918871231</v>
      </c>
      <c r="DF251">
        <f t="shared" ca="1" si="1362"/>
        <v>-3.4170717592592568</v>
      </c>
      <c r="DG251">
        <f t="shared" ca="1" si="1363"/>
        <v>-3.5711687452758869</v>
      </c>
      <c r="DH251">
        <f t="shared" ca="1" si="1364"/>
        <v>-2.0679912551440265</v>
      </c>
      <c r="DI251">
        <f t="shared" ca="1" si="1365"/>
        <v>0.3055555555555553</v>
      </c>
      <c r="DJ251">
        <f t="shared" ca="1" si="1366"/>
        <v>11.333333333333334</v>
      </c>
      <c r="DK251">
        <f t="shared" ca="1" si="1367"/>
        <v>3</v>
      </c>
      <c r="DL251">
        <f t="shared" ca="1" si="1368"/>
        <v>1.6666666666666667</v>
      </c>
      <c r="DM251">
        <f t="shared" ca="1" si="1369"/>
        <v>0</v>
      </c>
      <c r="DN251">
        <f t="shared" ca="1" si="1370"/>
        <v>0</v>
      </c>
      <c r="DO251">
        <f t="shared" ca="1" si="1371"/>
        <v>0</v>
      </c>
      <c r="DP251">
        <f t="shared" ca="1" si="1372"/>
        <v>1</v>
      </c>
      <c r="DQ251">
        <f t="shared" ca="1" si="1373"/>
        <v>0</v>
      </c>
      <c r="DR251">
        <f t="shared" ca="1" si="1374"/>
        <v>1</v>
      </c>
      <c r="DS251">
        <f t="shared" ca="1" si="1375"/>
        <v>0.66666666666666663</v>
      </c>
      <c r="DT251">
        <f t="shared" ca="1" si="1376"/>
        <v>1</v>
      </c>
      <c r="DU251">
        <f t="shared" ca="1" si="1377"/>
        <v>2.6666666666666665</v>
      </c>
      <c r="DV251">
        <f t="shared" ca="1" si="1378"/>
        <v>4.333333333333333</v>
      </c>
      <c r="DW251">
        <f t="shared" ca="1" si="1379"/>
        <v>0</v>
      </c>
      <c r="DX251">
        <f t="shared" ca="1" si="1380"/>
        <v>0</v>
      </c>
      <c r="DY251">
        <f t="shared" ca="1" si="1381"/>
        <v>0</v>
      </c>
      <c r="DZ251">
        <f t="shared" ca="1" si="1382"/>
        <v>1</v>
      </c>
      <c r="EA251">
        <f t="shared" ca="1" si="1383"/>
        <v>-2.5192666666666566</v>
      </c>
      <c r="EB251">
        <f t="shared" ca="1" si="1384"/>
        <v>42.269100000000002</v>
      </c>
      <c r="EC251">
        <f t="shared" ca="1" si="1385"/>
        <v>0</v>
      </c>
      <c r="ED251">
        <f t="shared" ca="1" si="1386"/>
        <v>0</v>
      </c>
      <c r="EE251">
        <f t="shared" ca="1" si="1387"/>
        <v>0</v>
      </c>
      <c r="EF251">
        <f t="shared" ca="1" si="1388"/>
        <v>0</v>
      </c>
      <c r="EG251">
        <f t="shared" ca="1" si="1389"/>
        <v>0</v>
      </c>
      <c r="EH251">
        <f t="shared" ca="1" si="1390"/>
        <v>0</v>
      </c>
      <c r="EI251">
        <f t="shared" ca="1" si="1391"/>
        <v>0</v>
      </c>
      <c r="EJ251">
        <f t="shared" ca="1" si="1392"/>
        <v>0</v>
      </c>
      <c r="EK251">
        <f t="shared" ca="1" si="1393"/>
        <v>0</v>
      </c>
      <c r="EL251">
        <f t="shared" ca="1" si="1394"/>
        <v>0</v>
      </c>
      <c r="EM251">
        <f t="shared" ca="1" si="1395"/>
        <v>0</v>
      </c>
      <c r="EN251">
        <f t="shared" ca="1" si="1396"/>
        <v>0</v>
      </c>
      <c r="EO251">
        <f t="shared" ca="1" si="1397"/>
        <v>0</v>
      </c>
      <c r="EP251">
        <f t="shared" ca="1" si="1398"/>
        <v>0</v>
      </c>
      <c r="EQ251">
        <f t="shared" ca="1" si="1399"/>
        <v>0</v>
      </c>
      <c r="ER251">
        <f t="shared" ca="1" si="1400"/>
        <v>0</v>
      </c>
      <c r="ES251">
        <f t="shared" ca="1" si="1401"/>
        <v>0</v>
      </c>
      <c r="ET251">
        <f t="shared" ca="1" si="1402"/>
        <v>0</v>
      </c>
      <c r="EU251">
        <f t="shared" ca="1" si="1403"/>
        <v>0</v>
      </c>
      <c r="EV251">
        <f t="shared" ca="1" si="1404"/>
        <v>0</v>
      </c>
      <c r="EW251">
        <f t="shared" ca="1" si="1405"/>
        <v>0</v>
      </c>
      <c r="EX251">
        <f t="shared" ca="1" si="1406"/>
        <v>0</v>
      </c>
      <c r="EY251">
        <f t="shared" ca="1" si="1407"/>
        <v>0</v>
      </c>
      <c r="EZ251">
        <f t="shared" ca="1" si="1408"/>
        <v>0</v>
      </c>
      <c r="FA251">
        <f t="shared" ca="1" si="1409"/>
        <v>0</v>
      </c>
      <c r="FB251">
        <f t="shared" ca="1" si="1410"/>
        <v>0</v>
      </c>
      <c r="FC251">
        <f t="shared" ca="1" si="1411"/>
        <v>0</v>
      </c>
      <c r="FD251">
        <f t="shared" ca="1" si="1412"/>
        <v>0</v>
      </c>
      <c r="FE251">
        <f t="shared" ca="1" si="1413"/>
        <v>0</v>
      </c>
      <c r="FF251">
        <f t="shared" ca="1" si="1414"/>
        <v>0</v>
      </c>
      <c r="FG251">
        <f t="shared" ca="1" si="1415"/>
        <v>0</v>
      </c>
      <c r="FH251">
        <f t="shared" ca="1" si="1416"/>
        <v>0</v>
      </c>
      <c r="FI251">
        <f t="shared" ca="1" si="1417"/>
        <v>0</v>
      </c>
      <c r="FJ251">
        <f t="shared" ca="1" si="1418"/>
        <v>0</v>
      </c>
      <c r="FK251">
        <f t="shared" ca="1" si="1419"/>
        <v>1</v>
      </c>
      <c r="FL251">
        <f t="shared" ca="1" si="1420"/>
        <v>0</v>
      </c>
      <c r="FM251">
        <f t="shared" ca="1" si="1421"/>
        <v>0</v>
      </c>
      <c r="FN251">
        <f t="shared" ca="1" si="1422"/>
        <v>0</v>
      </c>
      <c r="FO251">
        <f t="shared" ca="1" si="1423"/>
        <v>0</v>
      </c>
      <c r="FP251">
        <f t="shared" ca="1" si="1424"/>
        <v>0</v>
      </c>
      <c r="FQ251">
        <f t="shared" ca="1" si="1425"/>
        <v>0</v>
      </c>
      <c r="FR251">
        <f t="shared" ca="1" si="1426"/>
        <v>0.66666666666666663</v>
      </c>
      <c r="FS251">
        <f t="shared" ca="1" si="1427"/>
        <v>0</v>
      </c>
      <c r="FT251">
        <f t="shared" ca="1" si="1428"/>
        <v>0</v>
      </c>
      <c r="FU251">
        <f t="shared" ca="1" si="1429"/>
        <v>1</v>
      </c>
      <c r="FV251">
        <f t="shared" ca="1" si="1430"/>
        <v>0</v>
      </c>
      <c r="FW251">
        <f t="shared" ca="1" si="1431"/>
        <v>0</v>
      </c>
      <c r="FX251">
        <f t="shared" ca="1" si="1432"/>
        <v>0</v>
      </c>
      <c r="FY251">
        <f t="shared" ca="1" si="1433"/>
        <v>0</v>
      </c>
      <c r="FZ251">
        <f t="shared" ca="1" si="1434"/>
        <v>0</v>
      </c>
      <c r="GA251">
        <f t="shared" ca="1" si="1435"/>
        <v>0</v>
      </c>
      <c r="GB251">
        <f t="shared" ca="1" si="1436"/>
        <v>0</v>
      </c>
      <c r="GC251">
        <f t="shared" ca="1" si="1437"/>
        <v>0</v>
      </c>
      <c r="GD251">
        <f t="shared" ca="1" si="1438"/>
        <v>0</v>
      </c>
      <c r="GE251">
        <f t="shared" ca="1" si="1439"/>
        <v>0</v>
      </c>
      <c r="GF251">
        <f t="shared" ca="1" si="1440"/>
        <v>0.66666666666666663</v>
      </c>
      <c r="GG251">
        <f t="shared" ca="1" si="1441"/>
        <v>0</v>
      </c>
      <c r="GH251">
        <f t="shared" ca="1" si="1442"/>
        <v>0</v>
      </c>
      <c r="GI251">
        <f t="shared" ca="1" si="1443"/>
        <v>0</v>
      </c>
      <c r="GJ251">
        <f t="shared" ca="1" si="1444"/>
        <v>0</v>
      </c>
      <c r="GK251">
        <f t="shared" ca="1" si="1445"/>
        <v>0</v>
      </c>
      <c r="GL251">
        <f t="shared" ca="1" si="1446"/>
        <v>0</v>
      </c>
      <c r="GM251">
        <f t="shared" ca="1" si="1447"/>
        <v>0</v>
      </c>
      <c r="GN251">
        <f t="shared" ca="1" si="1448"/>
        <v>0</v>
      </c>
      <c r="GO251">
        <f t="shared" ca="1" si="1449"/>
        <v>0</v>
      </c>
      <c r="GP251">
        <f t="shared" ca="1" si="1450"/>
        <v>0</v>
      </c>
      <c r="GQ251">
        <f t="shared" ca="1" si="1451"/>
        <v>0</v>
      </c>
      <c r="GR251">
        <f t="shared" ca="1" si="1452"/>
        <v>0</v>
      </c>
      <c r="GS251">
        <f t="shared" ca="1" si="1453"/>
        <v>0</v>
      </c>
      <c r="GT251">
        <f t="shared" ca="1" si="1454"/>
        <v>0</v>
      </c>
      <c r="GU251">
        <f t="shared" ca="1" si="1455"/>
        <v>0</v>
      </c>
      <c r="GV251">
        <f t="shared" ca="1" si="1456"/>
        <v>0</v>
      </c>
      <c r="GW251">
        <f t="shared" ca="1" si="1457"/>
        <v>0</v>
      </c>
      <c r="GX251">
        <f t="shared" ca="1" si="1458"/>
        <v>0</v>
      </c>
      <c r="GY251">
        <f t="shared" ca="1" si="1459"/>
        <v>1</v>
      </c>
      <c r="GZ251">
        <f t="shared" ca="1" si="1460"/>
        <v>0</v>
      </c>
      <c r="HA251">
        <f t="shared" ca="1" si="1461"/>
        <v>0</v>
      </c>
      <c r="HB251">
        <f t="shared" ca="1" si="1462"/>
        <v>0</v>
      </c>
      <c r="HC251">
        <f t="shared" ca="1" si="1463"/>
        <v>0</v>
      </c>
      <c r="HD251">
        <f t="shared" ca="1" si="1464"/>
        <v>0</v>
      </c>
      <c r="HE251">
        <f t="shared" ca="1" si="1465"/>
        <v>0</v>
      </c>
      <c r="HF251">
        <f t="shared" ca="1" si="1466"/>
        <v>0</v>
      </c>
      <c r="HG251">
        <f t="shared" ca="1" si="1467"/>
        <v>0</v>
      </c>
      <c r="HH251">
        <f t="shared" ca="1" si="1468"/>
        <v>0</v>
      </c>
      <c r="HI251">
        <f t="shared" ca="1" si="1469"/>
        <v>0</v>
      </c>
    </row>
    <row r="252" spans="2:217" x14ac:dyDescent="0.2">
      <c r="B252" s="2">
        <v>45809</v>
      </c>
      <c r="C252">
        <v>1</v>
      </c>
      <c r="D252">
        <v>1</v>
      </c>
      <c r="E252">
        <v>9</v>
      </c>
      <c r="F252">
        <v>11</v>
      </c>
      <c r="G252" s="5">
        <v>637</v>
      </c>
      <c r="H252">
        <f t="shared" ca="1" si="1260"/>
        <v>8</v>
      </c>
      <c r="I252">
        <f t="shared" ca="1" si="1261"/>
        <v>12</v>
      </c>
      <c r="J252">
        <f t="shared" ca="1" si="1262"/>
        <v>7.6866435185185154</v>
      </c>
      <c r="K252">
        <f t="shared" ca="1" si="1263"/>
        <v>-3.4133231764928151</v>
      </c>
      <c r="L252">
        <f t="shared" ca="1" si="1264"/>
        <v>7.6866435185185154</v>
      </c>
      <c r="M252">
        <f t="shared" ca="1" si="1265"/>
        <v>0</v>
      </c>
      <c r="N252">
        <f t="shared" ca="1" si="1266"/>
        <v>0.56070896634816902</v>
      </c>
      <c r="O252">
        <f t="shared" ca="1" si="1267"/>
        <v>249.09499999999952</v>
      </c>
      <c r="P252">
        <f t="shared" ca="1" si="1268"/>
        <v>236.998999999999</v>
      </c>
      <c r="Q252">
        <f t="shared" ca="1" si="1269"/>
        <v>249.00144738400002</v>
      </c>
      <c r="R252">
        <f t="shared" ca="1" si="1270"/>
        <v>56</v>
      </c>
      <c r="S252">
        <f t="shared" ca="1" si="1271"/>
        <v>0</v>
      </c>
      <c r="T252">
        <f t="shared" ca="1" si="1272"/>
        <v>0.34415097911368653</v>
      </c>
      <c r="U252">
        <f t="shared" ca="1" si="1273"/>
        <v>-1</v>
      </c>
      <c r="V252">
        <f t="shared" ca="1" si="1274"/>
        <v>1</v>
      </c>
      <c r="W252">
        <f t="shared" ca="1" si="1275"/>
        <v>0.34415097911368653</v>
      </c>
      <c r="X252">
        <f t="shared" ca="1" si="1276"/>
        <v>1.5050505050504999</v>
      </c>
      <c r="Y252">
        <f t="shared" ca="1" si="1277"/>
        <v>2.2020202020201998</v>
      </c>
      <c r="Z252">
        <f t="shared" ca="1" si="1278"/>
        <v>2.79797979797979</v>
      </c>
      <c r="AA252">
        <f t="shared" ca="1" si="1279"/>
        <v>-2.9154440145613551E-16</v>
      </c>
      <c r="AB252">
        <f t="shared" ca="1" si="1280"/>
        <v>-0.21470717499142</v>
      </c>
      <c r="AC252">
        <f t="shared" ca="1" si="1281"/>
        <v>-8.1502017322524108E-3</v>
      </c>
      <c r="AD252">
        <f t="shared" ca="1" si="1282"/>
        <v>-2.5288260206644049</v>
      </c>
      <c r="AE252">
        <f t="shared" ca="1" si="1283"/>
        <v>-1.6342889615342701E-16</v>
      </c>
      <c r="AF252">
        <f t="shared" ca="1" si="1284"/>
        <v>-3.3091996259663352</v>
      </c>
      <c r="AG252">
        <f t="shared" ca="1" si="1285"/>
        <v>-8.7607218155877473E-18</v>
      </c>
      <c r="AH252">
        <f t="shared" ca="1" si="1286"/>
        <v>-1.8939015059641751</v>
      </c>
      <c r="AI252">
        <f t="shared" ca="1" si="1287"/>
        <v>4.4999970273021354E-6</v>
      </c>
      <c r="AJ252">
        <f t="shared" ca="1" si="1288"/>
        <v>551.43450566723641</v>
      </c>
      <c r="AK252">
        <f t="shared" ca="1" si="1289"/>
        <v>16.9641016151377</v>
      </c>
      <c r="AL252">
        <f t="shared" ca="1" si="1290"/>
        <v>16.8251780685091</v>
      </c>
      <c r="AM252">
        <f t="shared" ca="1" si="1291"/>
        <v>6.9826763596854997</v>
      </c>
      <c r="AN252">
        <f t="shared" ca="1" si="1292"/>
        <v>9.1754264805429209</v>
      </c>
      <c r="AO252">
        <f t="shared" ca="1" si="1293"/>
        <v>8.0652475842498497</v>
      </c>
      <c r="AP252">
        <f t="shared" ca="1" si="1294"/>
        <v>2.2236067977499698</v>
      </c>
      <c r="AQ252">
        <f t="shared" ca="1" si="1295"/>
        <v>1.23680339887498</v>
      </c>
      <c r="AR252">
        <f t="shared" ca="1" si="1296"/>
        <v>1.23680339887498</v>
      </c>
      <c r="AS252">
        <f t="shared" ca="1" si="1297"/>
        <v>0.67760254915624152</v>
      </c>
      <c r="AT252">
        <f t="shared" ca="1" si="1298"/>
        <v>0.67760254915624152</v>
      </c>
      <c r="AU252">
        <f t="shared" ca="1" si="1299"/>
        <v>0.35442627457812048</v>
      </c>
      <c r="AV252">
        <f t="shared" ca="1" si="1300"/>
        <v>0.35442627457812048</v>
      </c>
      <c r="AW252">
        <f t="shared" ca="1" si="1301"/>
        <v>-0.09</v>
      </c>
      <c r="AX252">
        <f t="shared" ca="1" si="1302"/>
        <v>28042.470266733111</v>
      </c>
      <c r="AY252">
        <f t="shared" ca="1" si="1303"/>
        <v>1.8060729151616801</v>
      </c>
      <c r="AZ252">
        <f t="shared" ca="1" si="1304"/>
        <v>5.6835744483370148</v>
      </c>
      <c r="BA252">
        <f t="shared" ca="1" si="1305"/>
        <v>3.5922236081592551</v>
      </c>
      <c r="BB252">
        <f t="shared" ca="1" si="1306"/>
        <v>95.6787863606651</v>
      </c>
      <c r="BC252">
        <f t="shared" ca="1" si="1307"/>
        <v>29.689381850270301</v>
      </c>
      <c r="BD252">
        <f t="shared" ca="1" si="1308"/>
        <v>0</v>
      </c>
      <c r="BE252">
        <f t="shared" ca="1" si="1309"/>
        <v>0</v>
      </c>
      <c r="BF252">
        <f t="shared" ca="1" si="1310"/>
        <v>0</v>
      </c>
      <c r="BG252">
        <f t="shared" ca="1" si="1311"/>
        <v>0</v>
      </c>
      <c r="BH252">
        <f t="shared" ca="1" si="1312"/>
        <v>4.2355262349845999</v>
      </c>
      <c r="BI252">
        <f t="shared" ca="1" si="1313"/>
        <v>0</v>
      </c>
      <c r="BJ252">
        <f t="shared" ca="1" si="1314"/>
        <v>0</v>
      </c>
      <c r="BK252">
        <f t="shared" ca="1" si="1315"/>
        <v>0</v>
      </c>
      <c r="BL252">
        <f t="shared" ca="1" si="1316"/>
        <v>0</v>
      </c>
      <c r="BM252">
        <f t="shared" ca="1" si="1317"/>
        <v>30.212093538316399</v>
      </c>
      <c r="BN252">
        <f t="shared" ca="1" si="1318"/>
        <v>5.9681881965131502</v>
      </c>
      <c r="BO252">
        <f t="shared" ca="1" si="1319"/>
        <v>8.7097053088535947</v>
      </c>
      <c r="BP252">
        <f t="shared" ca="1" si="1320"/>
        <v>16.092169577507399</v>
      </c>
      <c r="BQ252">
        <f t="shared" ca="1" si="1321"/>
        <v>46.261735090786956</v>
      </c>
      <c r="BR252">
        <f t="shared" ca="1" si="1322"/>
        <v>0</v>
      </c>
      <c r="BS252">
        <f t="shared" ca="1" si="1323"/>
        <v>0</v>
      </c>
      <c r="BT252">
        <f t="shared" ca="1" si="1324"/>
        <v>0</v>
      </c>
      <c r="BU252">
        <f t="shared" ca="1" si="1325"/>
        <v>0</v>
      </c>
      <c r="BV252">
        <f t="shared" ca="1" si="1326"/>
        <v>9.6213547434873199</v>
      </c>
      <c r="BW252">
        <f t="shared" ca="1" si="1327"/>
        <v>3.2484298421579698</v>
      </c>
      <c r="BX252">
        <f t="shared" ca="1" si="1328"/>
        <v>35.775545030013397</v>
      </c>
      <c r="BY252">
        <f t="shared" ca="1" si="1329"/>
        <v>0</v>
      </c>
      <c r="BZ252">
        <f t="shared" ca="1" si="1330"/>
        <v>0</v>
      </c>
      <c r="CA252">
        <f t="shared" ca="1" si="1331"/>
        <v>29.689381850270301</v>
      </c>
      <c r="CB252">
        <f t="shared" ca="1" si="1332"/>
        <v>0</v>
      </c>
      <c r="CC252">
        <f t="shared" ca="1" si="1333"/>
        <v>0</v>
      </c>
      <c r="CD252">
        <f t="shared" ca="1" si="1334"/>
        <v>0</v>
      </c>
      <c r="CE252">
        <f t="shared" ca="1" si="1335"/>
        <v>3.2484298421579698</v>
      </c>
      <c r="CF252">
        <f t="shared" ca="1" si="1336"/>
        <v>6.4348922928226546</v>
      </c>
      <c r="CG252">
        <f t="shared" ca="1" si="1337"/>
        <v>0</v>
      </c>
      <c r="CH252">
        <f t="shared" ca="1" si="1338"/>
        <v>21.086740947893603</v>
      </c>
      <c r="CI252">
        <f t="shared" ca="1" si="1339"/>
        <v>30.212093538316399</v>
      </c>
      <c r="CJ252">
        <f t="shared" ca="1" si="1340"/>
        <v>4.2355262349845999</v>
      </c>
      <c r="CK252">
        <f t="shared" ca="1" si="1341"/>
        <v>0</v>
      </c>
      <c r="CL252">
        <f t="shared" ca="1" si="1342"/>
        <v>0</v>
      </c>
      <c r="CM252">
        <f t="shared" ca="1" si="1343"/>
        <v>27.64</v>
      </c>
      <c r="CN252">
        <f t="shared" ca="1" si="1344"/>
        <v>54.358071340667053</v>
      </c>
      <c r="CO252">
        <f t="shared" ca="1" si="1345"/>
        <v>0</v>
      </c>
      <c r="CP252">
        <f t="shared" ca="1" si="1346"/>
        <v>0</v>
      </c>
      <c r="CQ252">
        <f t="shared" ca="1" si="1347"/>
        <v>23.976640125262001</v>
      </c>
      <c r="CR252">
        <f t="shared" ca="1" si="1348"/>
        <v>0</v>
      </c>
      <c r="CS252">
        <f t="shared" ca="1" si="1349"/>
        <v>0</v>
      </c>
      <c r="CT252">
        <f t="shared" ca="1" si="1350"/>
        <v>0</v>
      </c>
      <c r="CU252">
        <f t="shared" ca="1" si="1351"/>
        <v>0</v>
      </c>
      <c r="CV252">
        <f t="shared" ca="1" si="1352"/>
        <v>0</v>
      </c>
      <c r="CW252">
        <f t="shared" ca="1" si="1353"/>
        <v>0</v>
      </c>
      <c r="CX252">
        <f t="shared" ca="1" si="1354"/>
        <v>16.572353240516549</v>
      </c>
      <c r="CY252">
        <f t="shared" ca="1" si="1355"/>
        <v>89.070606398808991</v>
      </c>
      <c r="CZ252">
        <f t="shared" ca="1" si="1356"/>
        <v>0</v>
      </c>
      <c r="DA252">
        <f t="shared" ca="1" si="1357"/>
        <v>0</v>
      </c>
      <c r="DB252">
        <f t="shared" ca="1" si="1358"/>
        <v>0</v>
      </c>
      <c r="DC252">
        <f t="shared" ca="1" si="1359"/>
        <v>-3.6442498504031149</v>
      </c>
      <c r="DD252">
        <f t="shared" ca="1" si="1360"/>
        <v>0</v>
      </c>
      <c r="DE252">
        <f t="shared" ca="1" si="1361"/>
        <v>-4.372167146951365</v>
      </c>
      <c r="DF252">
        <f t="shared" ca="1" si="1362"/>
        <v>-3.6409273431594849</v>
      </c>
      <c r="DG252">
        <f t="shared" ca="1" si="1363"/>
        <v>-3.4132620582955351</v>
      </c>
      <c r="DH252">
        <f t="shared" ca="1" si="1364"/>
        <v>0</v>
      </c>
      <c r="DI252">
        <f t="shared" ca="1" si="1365"/>
        <v>0.23809523809523747</v>
      </c>
      <c r="DJ252">
        <f t="shared" ca="1" si="1366"/>
        <v>10</v>
      </c>
      <c r="DK252">
        <f t="shared" ca="1" si="1367"/>
        <v>3</v>
      </c>
      <c r="DL252">
        <f t="shared" ca="1" si="1368"/>
        <v>1</v>
      </c>
      <c r="DM252">
        <f t="shared" ca="1" si="1369"/>
        <v>0</v>
      </c>
      <c r="DN252">
        <f t="shared" ca="1" si="1370"/>
        <v>0</v>
      </c>
      <c r="DO252">
        <f t="shared" ca="1" si="1371"/>
        <v>0</v>
      </c>
      <c r="DP252">
        <f t="shared" ca="1" si="1372"/>
        <v>1</v>
      </c>
      <c r="DQ252">
        <f t="shared" ca="1" si="1373"/>
        <v>0</v>
      </c>
      <c r="DR252">
        <f t="shared" ca="1" si="1374"/>
        <v>1</v>
      </c>
      <c r="DS252">
        <f t="shared" ca="1" si="1375"/>
        <v>0</v>
      </c>
      <c r="DT252">
        <f t="shared" ca="1" si="1376"/>
        <v>1</v>
      </c>
      <c r="DU252">
        <f t="shared" ca="1" si="1377"/>
        <v>2</v>
      </c>
      <c r="DV252">
        <f t="shared" ca="1" si="1378"/>
        <v>3</v>
      </c>
      <c r="DW252">
        <f t="shared" ca="1" si="1379"/>
        <v>0</v>
      </c>
      <c r="DX252">
        <f t="shared" ca="1" si="1380"/>
        <v>0</v>
      </c>
      <c r="DY252">
        <f t="shared" ca="1" si="1381"/>
        <v>0</v>
      </c>
      <c r="DZ252">
        <f t="shared" ca="1" si="1382"/>
        <v>1</v>
      </c>
      <c r="EA252">
        <f t="shared" ca="1" si="1383"/>
        <v>-2.3511999999999897</v>
      </c>
      <c r="EB252">
        <f t="shared" ca="1" si="1384"/>
        <v>37.7761</v>
      </c>
      <c r="EC252">
        <f t="shared" ca="1" si="1385"/>
        <v>0</v>
      </c>
      <c r="ED252">
        <f t="shared" ca="1" si="1386"/>
        <v>0</v>
      </c>
      <c r="EE252">
        <f t="shared" ca="1" si="1387"/>
        <v>0</v>
      </c>
      <c r="EF252">
        <f t="shared" ca="1" si="1388"/>
        <v>0</v>
      </c>
      <c r="EG252">
        <f t="shared" ca="1" si="1389"/>
        <v>0</v>
      </c>
      <c r="EH252">
        <f t="shared" ca="1" si="1390"/>
        <v>0</v>
      </c>
      <c r="EI252">
        <f t="shared" ca="1" si="1391"/>
        <v>0</v>
      </c>
      <c r="EJ252">
        <f t="shared" ca="1" si="1392"/>
        <v>0</v>
      </c>
      <c r="EK252">
        <f t="shared" ca="1" si="1393"/>
        <v>0</v>
      </c>
      <c r="EL252">
        <f t="shared" ca="1" si="1394"/>
        <v>0</v>
      </c>
      <c r="EM252">
        <f t="shared" ca="1" si="1395"/>
        <v>0</v>
      </c>
      <c r="EN252">
        <f t="shared" ca="1" si="1396"/>
        <v>0</v>
      </c>
      <c r="EO252">
        <f t="shared" ca="1" si="1397"/>
        <v>0</v>
      </c>
      <c r="EP252">
        <f t="shared" ca="1" si="1398"/>
        <v>0</v>
      </c>
      <c r="EQ252">
        <f t="shared" ca="1" si="1399"/>
        <v>0</v>
      </c>
      <c r="ER252">
        <f t="shared" ca="1" si="1400"/>
        <v>0</v>
      </c>
      <c r="ES252">
        <f t="shared" ca="1" si="1401"/>
        <v>0</v>
      </c>
      <c r="ET252">
        <f t="shared" ca="1" si="1402"/>
        <v>0</v>
      </c>
      <c r="EU252">
        <f t="shared" ca="1" si="1403"/>
        <v>0</v>
      </c>
      <c r="EV252">
        <f t="shared" ca="1" si="1404"/>
        <v>0</v>
      </c>
      <c r="EW252">
        <f t="shared" ca="1" si="1405"/>
        <v>0</v>
      </c>
      <c r="EX252">
        <f t="shared" ca="1" si="1406"/>
        <v>0</v>
      </c>
      <c r="EY252">
        <f t="shared" ca="1" si="1407"/>
        <v>0</v>
      </c>
      <c r="EZ252">
        <f t="shared" ca="1" si="1408"/>
        <v>0</v>
      </c>
      <c r="FA252">
        <f t="shared" ca="1" si="1409"/>
        <v>0</v>
      </c>
      <c r="FB252">
        <f t="shared" ca="1" si="1410"/>
        <v>0</v>
      </c>
      <c r="FC252">
        <f t="shared" ca="1" si="1411"/>
        <v>0</v>
      </c>
      <c r="FD252">
        <f t="shared" ca="1" si="1412"/>
        <v>0</v>
      </c>
      <c r="FE252">
        <f t="shared" ca="1" si="1413"/>
        <v>0</v>
      </c>
      <c r="FF252">
        <f t="shared" ca="1" si="1414"/>
        <v>0</v>
      </c>
      <c r="FG252">
        <f t="shared" ca="1" si="1415"/>
        <v>0</v>
      </c>
      <c r="FH252">
        <f t="shared" ca="1" si="1416"/>
        <v>0</v>
      </c>
      <c r="FI252">
        <f t="shared" ca="1" si="1417"/>
        <v>0</v>
      </c>
      <c r="FJ252">
        <f t="shared" ca="1" si="1418"/>
        <v>0</v>
      </c>
      <c r="FK252">
        <f t="shared" ca="1" si="1419"/>
        <v>1</v>
      </c>
      <c r="FL252">
        <f t="shared" ca="1" si="1420"/>
        <v>0</v>
      </c>
      <c r="FM252">
        <f t="shared" ca="1" si="1421"/>
        <v>0</v>
      </c>
      <c r="FN252">
        <f t="shared" ca="1" si="1422"/>
        <v>0</v>
      </c>
      <c r="FO252">
        <f t="shared" ca="1" si="1423"/>
        <v>0</v>
      </c>
      <c r="FP252">
        <f t="shared" ca="1" si="1424"/>
        <v>0</v>
      </c>
      <c r="FQ252">
        <f t="shared" ca="1" si="1425"/>
        <v>0</v>
      </c>
      <c r="FR252">
        <f t="shared" ca="1" si="1426"/>
        <v>0</v>
      </c>
      <c r="FS252">
        <f t="shared" ca="1" si="1427"/>
        <v>0</v>
      </c>
      <c r="FT252">
        <f t="shared" ca="1" si="1428"/>
        <v>0</v>
      </c>
      <c r="FU252">
        <f t="shared" ca="1" si="1429"/>
        <v>1</v>
      </c>
      <c r="FV252">
        <f t="shared" ca="1" si="1430"/>
        <v>0</v>
      </c>
      <c r="FW252">
        <f t="shared" ca="1" si="1431"/>
        <v>0</v>
      </c>
      <c r="FX252">
        <f t="shared" ca="1" si="1432"/>
        <v>0</v>
      </c>
      <c r="FY252">
        <f t="shared" ca="1" si="1433"/>
        <v>0</v>
      </c>
      <c r="FZ252">
        <f t="shared" ca="1" si="1434"/>
        <v>0</v>
      </c>
      <c r="GA252">
        <f t="shared" ca="1" si="1435"/>
        <v>0</v>
      </c>
      <c r="GB252">
        <f t="shared" ca="1" si="1436"/>
        <v>0</v>
      </c>
      <c r="GC252">
        <f t="shared" ca="1" si="1437"/>
        <v>0</v>
      </c>
      <c r="GD252">
        <f t="shared" ca="1" si="1438"/>
        <v>0</v>
      </c>
      <c r="GE252">
        <f t="shared" ca="1" si="1439"/>
        <v>0</v>
      </c>
      <c r="GF252">
        <f t="shared" ca="1" si="1440"/>
        <v>0</v>
      </c>
      <c r="GG252">
        <f t="shared" ca="1" si="1441"/>
        <v>0</v>
      </c>
      <c r="GH252">
        <f t="shared" ca="1" si="1442"/>
        <v>0</v>
      </c>
      <c r="GI252">
        <f t="shared" ca="1" si="1443"/>
        <v>0</v>
      </c>
      <c r="GJ252">
        <f t="shared" ca="1" si="1444"/>
        <v>0</v>
      </c>
      <c r="GK252">
        <f t="shared" ca="1" si="1445"/>
        <v>0</v>
      </c>
      <c r="GL252">
        <f t="shared" ca="1" si="1446"/>
        <v>0</v>
      </c>
      <c r="GM252">
        <f t="shared" ca="1" si="1447"/>
        <v>0</v>
      </c>
      <c r="GN252">
        <f t="shared" ca="1" si="1448"/>
        <v>0</v>
      </c>
      <c r="GO252">
        <f t="shared" ca="1" si="1449"/>
        <v>0</v>
      </c>
      <c r="GP252">
        <f t="shared" ca="1" si="1450"/>
        <v>0</v>
      </c>
      <c r="GQ252">
        <f t="shared" ca="1" si="1451"/>
        <v>0</v>
      </c>
      <c r="GR252">
        <f t="shared" ca="1" si="1452"/>
        <v>0</v>
      </c>
      <c r="GS252">
        <f t="shared" ca="1" si="1453"/>
        <v>0</v>
      </c>
      <c r="GT252">
        <f t="shared" ca="1" si="1454"/>
        <v>0</v>
      </c>
      <c r="GU252">
        <f t="shared" ca="1" si="1455"/>
        <v>0</v>
      </c>
      <c r="GV252">
        <f t="shared" ca="1" si="1456"/>
        <v>0</v>
      </c>
      <c r="GW252">
        <f t="shared" ca="1" si="1457"/>
        <v>0</v>
      </c>
      <c r="GX252">
        <f t="shared" ca="1" si="1458"/>
        <v>0</v>
      </c>
      <c r="GY252">
        <f t="shared" ca="1" si="1459"/>
        <v>1</v>
      </c>
      <c r="GZ252">
        <f t="shared" ca="1" si="1460"/>
        <v>0</v>
      </c>
      <c r="HA252">
        <f t="shared" ca="1" si="1461"/>
        <v>0</v>
      </c>
      <c r="HB252">
        <f t="shared" ca="1" si="1462"/>
        <v>0</v>
      </c>
      <c r="HC252">
        <f t="shared" ca="1" si="1463"/>
        <v>0</v>
      </c>
      <c r="HD252">
        <f t="shared" ca="1" si="1464"/>
        <v>0</v>
      </c>
      <c r="HE252">
        <f t="shared" ca="1" si="1465"/>
        <v>0</v>
      </c>
      <c r="HF252">
        <f t="shared" ca="1" si="1466"/>
        <v>0</v>
      </c>
      <c r="HG252">
        <f t="shared" ca="1" si="1467"/>
        <v>0</v>
      </c>
      <c r="HH252">
        <f t="shared" ca="1" si="1468"/>
        <v>0</v>
      </c>
      <c r="HI252">
        <f t="shared" ca="1" si="1469"/>
        <v>0</v>
      </c>
    </row>
    <row r="253" spans="2:217" x14ac:dyDescent="0.2">
      <c r="B253" s="2">
        <v>45809</v>
      </c>
      <c r="C253">
        <v>1</v>
      </c>
      <c r="D253">
        <v>1</v>
      </c>
      <c r="E253">
        <v>9</v>
      </c>
      <c r="F253">
        <v>15</v>
      </c>
      <c r="G253" s="5">
        <v>410</v>
      </c>
      <c r="H253">
        <f t="shared" ca="1" si="1260"/>
        <v>7.5</v>
      </c>
      <c r="I253">
        <f t="shared" ca="1" si="1261"/>
        <v>10.5</v>
      </c>
      <c r="J253">
        <f t="shared" ca="1" si="1262"/>
        <v>10.566208427815535</v>
      </c>
      <c r="K253">
        <f t="shared" ca="1" si="1263"/>
        <v>-3.329121787603925</v>
      </c>
      <c r="L253">
        <f t="shared" ca="1" si="1264"/>
        <v>10.566208427815535</v>
      </c>
      <c r="M253">
        <f t="shared" ca="1" si="1265"/>
        <v>0</v>
      </c>
      <c r="N253">
        <f t="shared" ca="1" si="1266"/>
        <v>0.54881119058597805</v>
      </c>
      <c r="O253">
        <f t="shared" ca="1" si="1267"/>
        <v>251.0764999999995</v>
      </c>
      <c r="P253">
        <f t="shared" ca="1" si="1268"/>
        <v>240.49249999999898</v>
      </c>
      <c r="Q253">
        <f t="shared" ca="1" si="1269"/>
        <v>250.98891144599997</v>
      </c>
      <c r="R253">
        <f t="shared" ca="1" si="1270"/>
        <v>56</v>
      </c>
      <c r="S253">
        <f t="shared" ca="1" si="1271"/>
        <v>0</v>
      </c>
      <c r="T253">
        <f t="shared" ca="1" si="1272"/>
        <v>0.34415545373428902</v>
      </c>
      <c r="U253">
        <f t="shared" ca="1" si="1273"/>
        <v>-1</v>
      </c>
      <c r="V253">
        <f t="shared" ca="1" si="1274"/>
        <v>1</v>
      </c>
      <c r="W253">
        <f t="shared" ca="1" si="1275"/>
        <v>0.34415545373428902</v>
      </c>
      <c r="X253">
        <f t="shared" ca="1" si="1276"/>
        <v>1.641414141414135</v>
      </c>
      <c r="Y253">
        <f t="shared" ca="1" si="1277"/>
        <v>2.3838383838383801</v>
      </c>
      <c r="Z253">
        <f t="shared" ca="1" si="1278"/>
        <v>3.0252525252525198</v>
      </c>
      <c r="AA253">
        <f t="shared" ca="1" si="1279"/>
        <v>1.1650206914943274E-15</v>
      </c>
      <c r="AB253">
        <f t="shared" ca="1" si="1280"/>
        <v>-0.21460070635126849</v>
      </c>
      <c r="AC253">
        <f t="shared" ca="1" si="1281"/>
        <v>-1.8564049013443051E-16</v>
      </c>
      <c r="AD253">
        <f t="shared" ca="1" si="1282"/>
        <v>-2.501532049698465</v>
      </c>
      <c r="AE253">
        <f t="shared" ca="1" si="1283"/>
        <v>-6.411087137125004E-17</v>
      </c>
      <c r="AF253">
        <f t="shared" ca="1" si="1284"/>
        <v>-3.3104515203222498</v>
      </c>
      <c r="AG253">
        <f t="shared" ca="1" si="1285"/>
        <v>1.8469074201920115E-16</v>
      </c>
      <c r="AH253">
        <f t="shared" ca="1" si="1286"/>
        <v>-1.89362454569196</v>
      </c>
      <c r="AI253">
        <f t="shared" ca="1" si="1287"/>
        <v>3.8249979428261597E-6</v>
      </c>
      <c r="AJ253">
        <f t="shared" ca="1" si="1288"/>
        <v>511.02876706726352</v>
      </c>
      <c r="AK253">
        <f t="shared" ca="1" si="1289"/>
        <v>15.7141016151377</v>
      </c>
      <c r="AL253">
        <f t="shared" ca="1" si="1290"/>
        <v>15.26416030501375</v>
      </c>
      <c r="AM253">
        <f t="shared" ca="1" si="1291"/>
        <v>6.9216585961901149</v>
      </c>
      <c r="AN253">
        <f t="shared" ca="1" si="1292"/>
        <v>8.5504264805429404</v>
      </c>
      <c r="AO253">
        <f t="shared" ca="1" si="1293"/>
        <v>7.284738702502155</v>
      </c>
      <c r="AP253">
        <f t="shared" ca="1" si="1294"/>
        <v>2.1930979160022801</v>
      </c>
      <c r="AQ253">
        <f t="shared" ca="1" si="1295"/>
        <v>1.2687945171272901</v>
      </c>
      <c r="AR253">
        <f t="shared" ca="1" si="1296"/>
        <v>1.2687945171272901</v>
      </c>
      <c r="AS253">
        <f t="shared" ca="1" si="1297"/>
        <v>0.69359810828239499</v>
      </c>
      <c r="AT253">
        <f t="shared" ca="1" si="1298"/>
        <v>0.69359810828239499</v>
      </c>
      <c r="AU253">
        <f t="shared" ca="1" si="1299"/>
        <v>0.37258586878210898</v>
      </c>
      <c r="AV253">
        <f t="shared" ca="1" si="1300"/>
        <v>0.37258586878210898</v>
      </c>
      <c r="AW253">
        <f t="shared" ca="1" si="1301"/>
        <v>-0.125</v>
      </c>
      <c r="AX253">
        <f t="shared" ca="1" si="1302"/>
        <v>9723.2650915443592</v>
      </c>
      <c r="AY253">
        <f t="shared" ca="1" si="1303"/>
        <v>2.0773330835074253</v>
      </c>
      <c r="AZ253">
        <f t="shared" ca="1" si="1304"/>
        <v>5.1213648113541943</v>
      </c>
      <c r="BA253">
        <f t="shared" ca="1" si="1305"/>
        <v>3.2408979712589652</v>
      </c>
      <c r="BB253">
        <f t="shared" ca="1" si="1306"/>
        <v>92.471627254678552</v>
      </c>
      <c r="BC253">
        <f t="shared" ca="1" si="1307"/>
        <v>29.689381850270301</v>
      </c>
      <c r="BD253">
        <f t="shared" ca="1" si="1308"/>
        <v>2.9086104205229448</v>
      </c>
      <c r="BE253">
        <f t="shared" ca="1" si="1309"/>
        <v>0</v>
      </c>
      <c r="BF253">
        <f t="shared" ca="1" si="1310"/>
        <v>0</v>
      </c>
      <c r="BG253">
        <f t="shared" ca="1" si="1311"/>
        <v>0</v>
      </c>
      <c r="BH253">
        <f t="shared" ca="1" si="1312"/>
        <v>4.2355262349845999</v>
      </c>
      <c r="BI253">
        <f t="shared" ca="1" si="1313"/>
        <v>0</v>
      </c>
      <c r="BJ253">
        <f t="shared" ca="1" si="1314"/>
        <v>2.1952075238374098</v>
      </c>
      <c r="BK253">
        <f t="shared" ca="1" si="1315"/>
        <v>0</v>
      </c>
      <c r="BL253">
        <f t="shared" ca="1" si="1316"/>
        <v>0</v>
      </c>
      <c r="BM253">
        <f t="shared" ca="1" si="1317"/>
        <v>21.14846547682145</v>
      </c>
      <c r="BN253">
        <f t="shared" ca="1" si="1318"/>
        <v>8.8241444535117495</v>
      </c>
      <c r="BO253">
        <f t="shared" ca="1" si="1319"/>
        <v>7.3389467526834054</v>
      </c>
      <c r="BP253">
        <f t="shared" ca="1" si="1320"/>
        <v>15.406790299422299</v>
      </c>
      <c r="BQ253">
        <f t="shared" ca="1" si="1321"/>
        <v>46.400804780369</v>
      </c>
      <c r="BR253">
        <f t="shared" ca="1" si="1322"/>
        <v>0</v>
      </c>
      <c r="BS253">
        <f t="shared" ca="1" si="1323"/>
        <v>0</v>
      </c>
      <c r="BT253">
        <f t="shared" ca="1" si="1324"/>
        <v>0</v>
      </c>
      <c r="BU253">
        <f t="shared" ca="1" si="1325"/>
        <v>0</v>
      </c>
      <c r="BV253">
        <f t="shared" ca="1" si="1326"/>
        <v>6.4348922928226546</v>
      </c>
      <c r="BW253">
        <f t="shared" ca="1" si="1327"/>
        <v>3.2484298421579698</v>
      </c>
      <c r="BX253">
        <f t="shared" ca="1" si="1328"/>
        <v>35.662946096704701</v>
      </c>
      <c r="BY253">
        <f t="shared" ca="1" si="1329"/>
        <v>0</v>
      </c>
      <c r="BZ253">
        <f t="shared" ca="1" si="1330"/>
        <v>0</v>
      </c>
      <c r="CA253">
        <f t="shared" ca="1" si="1331"/>
        <v>29.689381850270301</v>
      </c>
      <c r="CB253">
        <f t="shared" ca="1" si="1332"/>
        <v>2.1952075238374098</v>
      </c>
      <c r="CC253">
        <f t="shared" ca="1" si="1333"/>
        <v>0</v>
      </c>
      <c r="CD253">
        <f t="shared" ca="1" si="1334"/>
        <v>0</v>
      </c>
      <c r="CE253">
        <f t="shared" ca="1" si="1335"/>
        <v>3.2484298421579698</v>
      </c>
      <c r="CF253">
        <f t="shared" ca="1" si="1336"/>
        <v>6.4348922928226546</v>
      </c>
      <c r="CG253">
        <f t="shared" ca="1" si="1337"/>
        <v>2.9086104205229448</v>
      </c>
      <c r="CH253">
        <f t="shared" ca="1" si="1338"/>
        <v>15.844140662973601</v>
      </c>
      <c r="CI253">
        <f t="shared" ca="1" si="1339"/>
        <v>27.190884184484752</v>
      </c>
      <c r="CJ253">
        <f t="shared" ca="1" si="1340"/>
        <v>4.2355262349845999</v>
      </c>
      <c r="CK253">
        <f t="shared" ca="1" si="1341"/>
        <v>0</v>
      </c>
      <c r="CL253">
        <f t="shared" ca="1" si="1342"/>
        <v>0</v>
      </c>
      <c r="CM253">
        <f t="shared" ca="1" si="1343"/>
        <v>27.64</v>
      </c>
      <c r="CN253">
        <f t="shared" ca="1" si="1344"/>
        <v>51.0590099566937</v>
      </c>
      <c r="CO253">
        <f t="shared" ca="1" si="1345"/>
        <v>2.1952075238374098</v>
      </c>
      <c r="CP253">
        <f t="shared" ca="1" si="1346"/>
        <v>0</v>
      </c>
      <c r="CQ253">
        <f t="shared" ca="1" si="1347"/>
        <v>23.976640125262001</v>
      </c>
      <c r="CR253">
        <f t="shared" ca="1" si="1348"/>
        <v>0</v>
      </c>
      <c r="CS253">
        <f t="shared" ca="1" si="1349"/>
        <v>0</v>
      </c>
      <c r="CT253">
        <f t="shared" ca="1" si="1350"/>
        <v>0</v>
      </c>
      <c r="CU253">
        <f t="shared" ca="1" si="1351"/>
        <v>0</v>
      </c>
      <c r="CV253">
        <f t="shared" ca="1" si="1352"/>
        <v>0</v>
      </c>
      <c r="CW253">
        <f t="shared" ca="1" si="1353"/>
        <v>0</v>
      </c>
      <c r="CX253">
        <f t="shared" ca="1" si="1354"/>
        <v>14.5162154062612</v>
      </c>
      <c r="CY253">
        <f t="shared" ca="1" si="1355"/>
        <v>83.584793910619752</v>
      </c>
      <c r="CZ253">
        <f t="shared" ca="1" si="1356"/>
        <v>0</v>
      </c>
      <c r="DA253">
        <f t="shared" ca="1" si="1357"/>
        <v>0</v>
      </c>
      <c r="DB253">
        <f t="shared" ca="1" si="1358"/>
        <v>0</v>
      </c>
      <c r="DC253">
        <f t="shared" ca="1" si="1359"/>
        <v>-3.6291606434240302</v>
      </c>
      <c r="DD253">
        <f t="shared" ca="1" si="1360"/>
        <v>-0.80383479780801004</v>
      </c>
      <c r="DE253">
        <f t="shared" ca="1" si="1361"/>
        <v>-4.2238456632653003</v>
      </c>
      <c r="DF253">
        <f t="shared" ca="1" si="1362"/>
        <v>-1.7238310185185151</v>
      </c>
      <c r="DG253">
        <f t="shared" ca="1" si="1363"/>
        <v>-3.329121787603925</v>
      </c>
      <c r="DH253">
        <f t="shared" ca="1" si="1364"/>
        <v>0</v>
      </c>
      <c r="DI253">
        <f t="shared" ca="1" si="1365"/>
        <v>0.19642857142857101</v>
      </c>
      <c r="DJ253">
        <f t="shared" ca="1" si="1366"/>
        <v>10</v>
      </c>
      <c r="DK253">
        <f t="shared" ca="1" si="1367"/>
        <v>3</v>
      </c>
      <c r="DL253">
        <f t="shared" ca="1" si="1368"/>
        <v>1</v>
      </c>
      <c r="DM253">
        <f t="shared" ca="1" si="1369"/>
        <v>0</v>
      </c>
      <c r="DN253">
        <f t="shared" ca="1" si="1370"/>
        <v>0</v>
      </c>
      <c r="DO253">
        <f t="shared" ca="1" si="1371"/>
        <v>0</v>
      </c>
      <c r="DP253">
        <f t="shared" ca="1" si="1372"/>
        <v>1</v>
      </c>
      <c r="DQ253">
        <f t="shared" ca="1" si="1373"/>
        <v>0</v>
      </c>
      <c r="DR253">
        <f t="shared" ca="1" si="1374"/>
        <v>1</v>
      </c>
      <c r="DS253">
        <f t="shared" ca="1" si="1375"/>
        <v>0</v>
      </c>
      <c r="DT253">
        <f t="shared" ca="1" si="1376"/>
        <v>1</v>
      </c>
      <c r="DU253">
        <f t="shared" ca="1" si="1377"/>
        <v>2.5</v>
      </c>
      <c r="DV253">
        <f t="shared" ca="1" si="1378"/>
        <v>2.5</v>
      </c>
      <c r="DW253">
        <f t="shared" ca="1" si="1379"/>
        <v>0</v>
      </c>
      <c r="DX253">
        <f t="shared" ca="1" si="1380"/>
        <v>0</v>
      </c>
      <c r="DY253">
        <f t="shared" ca="1" si="1381"/>
        <v>0</v>
      </c>
      <c r="DZ253">
        <f t="shared" ca="1" si="1382"/>
        <v>1</v>
      </c>
      <c r="EA253">
        <f t="shared" ca="1" si="1383"/>
        <v>-2.4766999999999904</v>
      </c>
      <c r="EB253">
        <f t="shared" ca="1" si="1384"/>
        <v>35.446600000000004</v>
      </c>
      <c r="EC253">
        <f t="shared" ca="1" si="1385"/>
        <v>0</v>
      </c>
      <c r="ED253">
        <f t="shared" ca="1" si="1386"/>
        <v>0</v>
      </c>
      <c r="EE253">
        <f t="shared" ca="1" si="1387"/>
        <v>0</v>
      </c>
      <c r="EF253">
        <f t="shared" ca="1" si="1388"/>
        <v>0</v>
      </c>
      <c r="EG253">
        <f t="shared" ca="1" si="1389"/>
        <v>0</v>
      </c>
      <c r="EH253">
        <f t="shared" ca="1" si="1390"/>
        <v>0</v>
      </c>
      <c r="EI253">
        <f t="shared" ca="1" si="1391"/>
        <v>0</v>
      </c>
      <c r="EJ253">
        <f t="shared" ca="1" si="1392"/>
        <v>0</v>
      </c>
      <c r="EK253">
        <f t="shared" ca="1" si="1393"/>
        <v>0</v>
      </c>
      <c r="EL253">
        <f t="shared" ca="1" si="1394"/>
        <v>0</v>
      </c>
      <c r="EM253">
        <f t="shared" ca="1" si="1395"/>
        <v>0</v>
      </c>
      <c r="EN253">
        <f t="shared" ca="1" si="1396"/>
        <v>0</v>
      </c>
      <c r="EO253">
        <f t="shared" ca="1" si="1397"/>
        <v>0</v>
      </c>
      <c r="EP253">
        <f t="shared" ca="1" si="1398"/>
        <v>0</v>
      </c>
      <c r="EQ253">
        <f t="shared" ca="1" si="1399"/>
        <v>0</v>
      </c>
      <c r="ER253">
        <f t="shared" ca="1" si="1400"/>
        <v>0</v>
      </c>
      <c r="ES253">
        <f t="shared" ca="1" si="1401"/>
        <v>0</v>
      </c>
      <c r="ET253">
        <f t="shared" ca="1" si="1402"/>
        <v>0</v>
      </c>
      <c r="EU253">
        <f t="shared" ca="1" si="1403"/>
        <v>0</v>
      </c>
      <c r="EV253">
        <f t="shared" ca="1" si="1404"/>
        <v>0</v>
      </c>
      <c r="EW253">
        <f t="shared" ca="1" si="1405"/>
        <v>0</v>
      </c>
      <c r="EX253">
        <f t="shared" ca="1" si="1406"/>
        <v>0</v>
      </c>
      <c r="EY253">
        <f t="shared" ca="1" si="1407"/>
        <v>0</v>
      </c>
      <c r="EZ253">
        <f t="shared" ca="1" si="1408"/>
        <v>0</v>
      </c>
      <c r="FA253">
        <f t="shared" ca="1" si="1409"/>
        <v>0</v>
      </c>
      <c r="FB253">
        <f t="shared" ca="1" si="1410"/>
        <v>0</v>
      </c>
      <c r="FC253">
        <f t="shared" ca="1" si="1411"/>
        <v>0</v>
      </c>
      <c r="FD253">
        <f t="shared" ca="1" si="1412"/>
        <v>0</v>
      </c>
      <c r="FE253">
        <f t="shared" ca="1" si="1413"/>
        <v>0</v>
      </c>
      <c r="FF253">
        <f t="shared" ca="1" si="1414"/>
        <v>0</v>
      </c>
      <c r="FG253">
        <f t="shared" ca="1" si="1415"/>
        <v>0</v>
      </c>
      <c r="FH253">
        <f t="shared" ca="1" si="1416"/>
        <v>0</v>
      </c>
      <c r="FI253">
        <f t="shared" ca="1" si="1417"/>
        <v>0</v>
      </c>
      <c r="FJ253">
        <f t="shared" ca="1" si="1418"/>
        <v>0</v>
      </c>
      <c r="FK253">
        <f t="shared" ca="1" si="1419"/>
        <v>1</v>
      </c>
      <c r="FL253">
        <f t="shared" ca="1" si="1420"/>
        <v>0</v>
      </c>
      <c r="FM253">
        <f t="shared" ca="1" si="1421"/>
        <v>0</v>
      </c>
      <c r="FN253">
        <f t="shared" ca="1" si="1422"/>
        <v>0</v>
      </c>
      <c r="FO253">
        <f t="shared" ca="1" si="1423"/>
        <v>0</v>
      </c>
      <c r="FP253">
        <f t="shared" ca="1" si="1424"/>
        <v>0</v>
      </c>
      <c r="FQ253">
        <f t="shared" ca="1" si="1425"/>
        <v>0</v>
      </c>
      <c r="FR253">
        <f t="shared" ca="1" si="1426"/>
        <v>0</v>
      </c>
      <c r="FS253">
        <f t="shared" ca="1" si="1427"/>
        <v>0</v>
      </c>
      <c r="FT253">
        <f t="shared" ca="1" si="1428"/>
        <v>0</v>
      </c>
      <c r="FU253">
        <f t="shared" ca="1" si="1429"/>
        <v>1.5</v>
      </c>
      <c r="FV253">
        <f t="shared" ca="1" si="1430"/>
        <v>0</v>
      </c>
      <c r="FW253">
        <f t="shared" ca="1" si="1431"/>
        <v>0</v>
      </c>
      <c r="FX253">
        <f t="shared" ca="1" si="1432"/>
        <v>0</v>
      </c>
      <c r="FY253">
        <f t="shared" ca="1" si="1433"/>
        <v>0</v>
      </c>
      <c r="FZ253">
        <f t="shared" ca="1" si="1434"/>
        <v>0</v>
      </c>
      <c r="GA253">
        <f t="shared" ca="1" si="1435"/>
        <v>0</v>
      </c>
      <c r="GB253">
        <f t="shared" ca="1" si="1436"/>
        <v>0</v>
      </c>
      <c r="GC253">
        <f t="shared" ca="1" si="1437"/>
        <v>0</v>
      </c>
      <c r="GD253">
        <f t="shared" ca="1" si="1438"/>
        <v>0</v>
      </c>
      <c r="GE253">
        <f t="shared" ca="1" si="1439"/>
        <v>0</v>
      </c>
      <c r="GF253">
        <f t="shared" ca="1" si="1440"/>
        <v>0</v>
      </c>
      <c r="GG253">
        <f t="shared" ca="1" si="1441"/>
        <v>0</v>
      </c>
      <c r="GH253">
        <f t="shared" ca="1" si="1442"/>
        <v>0</v>
      </c>
      <c r="GI253">
        <f t="shared" ca="1" si="1443"/>
        <v>0</v>
      </c>
      <c r="GJ253">
        <f t="shared" ca="1" si="1444"/>
        <v>0</v>
      </c>
      <c r="GK253">
        <f t="shared" ca="1" si="1445"/>
        <v>0</v>
      </c>
      <c r="GL253">
        <f t="shared" ca="1" si="1446"/>
        <v>0</v>
      </c>
      <c r="GM253">
        <f t="shared" ca="1" si="1447"/>
        <v>0</v>
      </c>
      <c r="GN253">
        <f t="shared" ca="1" si="1448"/>
        <v>0</v>
      </c>
      <c r="GO253">
        <f t="shared" ca="1" si="1449"/>
        <v>0</v>
      </c>
      <c r="GP253">
        <f t="shared" ca="1" si="1450"/>
        <v>0</v>
      </c>
      <c r="GQ253">
        <f t="shared" ca="1" si="1451"/>
        <v>0</v>
      </c>
      <c r="GR253">
        <f t="shared" ca="1" si="1452"/>
        <v>0</v>
      </c>
      <c r="GS253">
        <f t="shared" ca="1" si="1453"/>
        <v>0</v>
      </c>
      <c r="GT253">
        <f t="shared" ca="1" si="1454"/>
        <v>0</v>
      </c>
      <c r="GU253">
        <f t="shared" ca="1" si="1455"/>
        <v>0</v>
      </c>
      <c r="GV253">
        <f t="shared" ca="1" si="1456"/>
        <v>0</v>
      </c>
      <c r="GW253">
        <f t="shared" ca="1" si="1457"/>
        <v>0</v>
      </c>
      <c r="GX253">
        <f t="shared" ca="1" si="1458"/>
        <v>0</v>
      </c>
      <c r="GY253">
        <f t="shared" ca="1" si="1459"/>
        <v>1</v>
      </c>
      <c r="GZ253">
        <f t="shared" ca="1" si="1460"/>
        <v>0</v>
      </c>
      <c r="HA253">
        <f t="shared" ca="1" si="1461"/>
        <v>0</v>
      </c>
      <c r="HB253">
        <f t="shared" ca="1" si="1462"/>
        <v>0</v>
      </c>
      <c r="HC253">
        <f t="shared" ca="1" si="1463"/>
        <v>0</v>
      </c>
      <c r="HD253">
        <f t="shared" ca="1" si="1464"/>
        <v>0</v>
      </c>
      <c r="HE253">
        <f t="shared" ca="1" si="1465"/>
        <v>0</v>
      </c>
      <c r="HF253">
        <f t="shared" ca="1" si="1466"/>
        <v>0</v>
      </c>
      <c r="HG253">
        <f t="shared" ca="1" si="1467"/>
        <v>0</v>
      </c>
      <c r="HH253">
        <f t="shared" ca="1" si="1468"/>
        <v>0</v>
      </c>
      <c r="HI253">
        <f t="shared" ca="1" si="1469"/>
        <v>0</v>
      </c>
    </row>
    <row r="254" spans="2:217" x14ac:dyDescent="0.2">
      <c r="B254" s="2">
        <v>45809</v>
      </c>
      <c r="C254">
        <v>1</v>
      </c>
      <c r="D254">
        <v>1</v>
      </c>
      <c r="E254">
        <v>11</v>
      </c>
      <c r="F254">
        <v>24</v>
      </c>
      <c r="G254" s="5">
        <v>86</v>
      </c>
      <c r="H254">
        <f t="shared" ca="1" si="1260"/>
        <v>9</v>
      </c>
      <c r="I254">
        <f t="shared" ca="1" si="1261"/>
        <v>14</v>
      </c>
      <c r="J254">
        <f t="shared" ca="1" si="1262"/>
        <v>7.8416284604119397</v>
      </c>
      <c r="K254">
        <f t="shared" ca="1" si="1263"/>
        <v>-3.6789906934996202</v>
      </c>
      <c r="L254">
        <f t="shared" ca="1" si="1264"/>
        <v>7.8416284604119397</v>
      </c>
      <c r="M254">
        <f t="shared" ca="1" si="1265"/>
        <v>0</v>
      </c>
      <c r="N254">
        <f t="shared" ca="1" si="1266"/>
        <v>0.60630105449546701</v>
      </c>
      <c r="O254">
        <f t="shared" ca="1" si="1267"/>
        <v>271.121499999999</v>
      </c>
      <c r="P254">
        <f t="shared" ca="1" si="1268"/>
        <v>257.00949999999949</v>
      </c>
      <c r="Q254">
        <f t="shared" ca="1" si="1269"/>
        <v>271.01455475800003</v>
      </c>
      <c r="R254">
        <f t="shared" ca="1" si="1270"/>
        <v>65</v>
      </c>
      <c r="S254">
        <f t="shared" ca="1" si="1271"/>
        <v>0</v>
      </c>
      <c r="T254">
        <f t="shared" ca="1" si="1272"/>
        <v>0.34401122737310597</v>
      </c>
      <c r="U254">
        <f t="shared" ca="1" si="1273"/>
        <v>-1</v>
      </c>
      <c r="V254">
        <f t="shared" ca="1" si="1274"/>
        <v>1</v>
      </c>
      <c r="W254">
        <f t="shared" ca="1" si="1275"/>
        <v>0.34401122737310597</v>
      </c>
      <c r="X254">
        <f t="shared" ca="1" si="1276"/>
        <v>1.560606060606055</v>
      </c>
      <c r="Y254">
        <f t="shared" ca="1" si="1277"/>
        <v>2.2992424242424199</v>
      </c>
      <c r="Z254">
        <f t="shared" ca="1" si="1278"/>
        <v>2.9090909090909047</v>
      </c>
      <c r="AA254">
        <f t="shared" ca="1" si="1279"/>
        <v>-2.617451143529545E-16</v>
      </c>
      <c r="AB254">
        <f t="shared" ca="1" si="1280"/>
        <v>-0.229138601984677</v>
      </c>
      <c r="AC254">
        <f t="shared" ca="1" si="1281"/>
        <v>-8.1502017322524437E-3</v>
      </c>
      <c r="AD254">
        <f t="shared" ca="1" si="1282"/>
        <v>-2.56874221757433</v>
      </c>
      <c r="AE254">
        <f t="shared" ca="1" si="1283"/>
        <v>-1.6162790897332199E-16</v>
      </c>
      <c r="AF254">
        <f t="shared" ca="1" si="1284"/>
        <v>-3.325697243861145</v>
      </c>
      <c r="AG254">
        <f t="shared" ca="1" si="1285"/>
        <v>-7.0899888442842042E-17</v>
      </c>
      <c r="AH254">
        <f t="shared" ca="1" si="1286"/>
        <v>-1.8904268009872851</v>
      </c>
      <c r="AI254">
        <f t="shared" ca="1" si="1287"/>
        <v>6.0049950454792451E-6</v>
      </c>
      <c r="AJ254">
        <f t="shared" ca="1" si="1288"/>
        <v>643.85136187313697</v>
      </c>
      <c r="AK254">
        <f t="shared" ca="1" si="1289"/>
        <v>19.817655005730998</v>
      </c>
      <c r="AL254">
        <f t="shared" ca="1" si="1290"/>
        <v>19.529302213741047</v>
      </c>
      <c r="AM254">
        <f t="shared" ca="1" si="1291"/>
        <v>7.6868005049174348</v>
      </c>
      <c r="AN254">
        <f t="shared" ca="1" si="1292"/>
        <v>10.642652186476649</v>
      </c>
      <c r="AO254">
        <f t="shared" ca="1" si="1293"/>
        <v>9.3943717294817795</v>
      </c>
      <c r="AP254">
        <f t="shared" ca="1" si="1294"/>
        <v>2.5527309429819049</v>
      </c>
      <c r="AQ254">
        <f t="shared" ca="1" si="1295"/>
        <v>1.45239650779893</v>
      </c>
      <c r="AR254">
        <f t="shared" ca="1" si="1296"/>
        <v>1.45239650779893</v>
      </c>
      <c r="AS254">
        <f t="shared" ca="1" si="1297"/>
        <v>0.81421377205346002</v>
      </c>
      <c r="AT254">
        <f t="shared" ca="1" si="1298"/>
        <v>0.81421377205346002</v>
      </c>
      <c r="AU254">
        <f t="shared" ca="1" si="1299"/>
        <v>0.43670731088610348</v>
      </c>
      <c r="AV254">
        <f t="shared" ca="1" si="1300"/>
        <v>0.43670731088610348</v>
      </c>
      <c r="AW254">
        <f t="shared" ca="1" si="1301"/>
        <v>-0.19</v>
      </c>
      <c r="AX254">
        <f t="shared" ca="1" si="1302"/>
        <v>61927.091919799204</v>
      </c>
      <c r="AY254">
        <f t="shared" ca="1" si="1303"/>
        <v>2.0370115740269452</v>
      </c>
      <c r="AZ254">
        <f t="shared" ca="1" si="1304"/>
        <v>6.4302421820266495</v>
      </c>
      <c r="BA254">
        <f t="shared" ca="1" si="1305"/>
        <v>3.8877714706140747</v>
      </c>
      <c r="BB254">
        <f t="shared" ca="1" si="1306"/>
        <v>107.4104420901505</v>
      </c>
      <c r="BC254">
        <f t="shared" ca="1" si="1307"/>
        <v>32.057813327170351</v>
      </c>
      <c r="BD254">
        <f t="shared" ca="1" si="1308"/>
        <v>2.8747559166419498</v>
      </c>
      <c r="BE254">
        <f t="shared" ca="1" si="1309"/>
        <v>0</v>
      </c>
      <c r="BF254">
        <f t="shared" ca="1" si="1310"/>
        <v>0</v>
      </c>
      <c r="BG254">
        <f t="shared" ca="1" si="1311"/>
        <v>0</v>
      </c>
      <c r="BH254">
        <f t="shared" ca="1" si="1312"/>
        <v>4.2355262349845999</v>
      </c>
      <c r="BI254">
        <f t="shared" ca="1" si="1313"/>
        <v>0</v>
      </c>
      <c r="BJ254">
        <f t="shared" ca="1" si="1314"/>
        <v>0</v>
      </c>
      <c r="BK254">
        <f t="shared" ca="1" si="1315"/>
        <v>0</v>
      </c>
      <c r="BL254">
        <f t="shared" ca="1" si="1316"/>
        <v>0</v>
      </c>
      <c r="BM254">
        <f t="shared" ca="1" si="1317"/>
        <v>21.14846547682145</v>
      </c>
      <c r="BN254">
        <f t="shared" ca="1" si="1318"/>
        <v>14.7923326500249</v>
      </c>
      <c r="BO254">
        <f t="shared" ca="1" si="1319"/>
        <v>10.485200569840011</v>
      </c>
      <c r="BP254">
        <f t="shared" ca="1" si="1320"/>
        <v>20.98190436311895</v>
      </c>
      <c r="BQ254">
        <f t="shared" ca="1" si="1321"/>
        <v>51.371683680027402</v>
      </c>
      <c r="BR254">
        <f t="shared" ca="1" si="1322"/>
        <v>0</v>
      </c>
      <c r="BS254">
        <f t="shared" ca="1" si="1323"/>
        <v>0</v>
      </c>
      <c r="BT254">
        <f t="shared" ca="1" si="1324"/>
        <v>0</v>
      </c>
      <c r="BU254">
        <f t="shared" ca="1" si="1325"/>
        <v>0</v>
      </c>
      <c r="BV254">
        <f t="shared" ca="1" si="1326"/>
        <v>9.5593873519940349</v>
      </c>
      <c r="BW254">
        <f t="shared" ca="1" si="1327"/>
        <v>10.01583591375722</v>
      </c>
      <c r="BX254">
        <f t="shared" ca="1" si="1328"/>
        <v>32.754335676181746</v>
      </c>
      <c r="BY254">
        <f t="shared" ca="1" si="1329"/>
        <v>0</v>
      </c>
      <c r="BZ254">
        <f t="shared" ca="1" si="1330"/>
        <v>2.8747559166419498</v>
      </c>
      <c r="CA254">
        <f t="shared" ca="1" si="1331"/>
        <v>32.057813327170351</v>
      </c>
      <c r="CB254">
        <f t="shared" ca="1" si="1332"/>
        <v>0</v>
      </c>
      <c r="CC254">
        <f t="shared" ca="1" si="1333"/>
        <v>2.8747559166419498</v>
      </c>
      <c r="CD254">
        <f t="shared" ca="1" si="1334"/>
        <v>0</v>
      </c>
      <c r="CE254">
        <f t="shared" ca="1" si="1335"/>
        <v>10.01583591375722</v>
      </c>
      <c r="CF254">
        <f t="shared" ca="1" si="1336"/>
        <v>6.3729249013293696</v>
      </c>
      <c r="CG254">
        <f t="shared" ca="1" si="1337"/>
        <v>0</v>
      </c>
      <c r="CH254">
        <f t="shared" ca="1" si="1338"/>
        <v>23.828258060234049</v>
      </c>
      <c r="CI254">
        <f t="shared" ca="1" si="1339"/>
        <v>27.190884184484752</v>
      </c>
      <c r="CJ254">
        <f t="shared" ca="1" si="1340"/>
        <v>4.2355262349845999</v>
      </c>
      <c r="CK254">
        <f t="shared" ca="1" si="1341"/>
        <v>0</v>
      </c>
      <c r="CL254">
        <f t="shared" ca="1" si="1342"/>
        <v>0</v>
      </c>
      <c r="CM254">
        <f t="shared" ca="1" si="1343"/>
        <v>32.254999999999995</v>
      </c>
      <c r="CN254">
        <f t="shared" ca="1" si="1344"/>
        <v>60.917056583583346</v>
      </c>
      <c r="CO254">
        <f t="shared" ca="1" si="1345"/>
        <v>0</v>
      </c>
      <c r="CP254">
        <f t="shared" ca="1" si="1346"/>
        <v>0</v>
      </c>
      <c r="CQ254">
        <f t="shared" ca="1" si="1347"/>
        <v>23.976640125262001</v>
      </c>
      <c r="CR254">
        <f t="shared" ca="1" si="1348"/>
        <v>0</v>
      </c>
      <c r="CS254">
        <f t="shared" ca="1" si="1349"/>
        <v>0</v>
      </c>
      <c r="CT254">
        <f t="shared" ca="1" si="1350"/>
        <v>0</v>
      </c>
      <c r="CU254">
        <f t="shared" ca="1" si="1351"/>
        <v>0</v>
      </c>
      <c r="CV254">
        <f t="shared" ca="1" si="1352"/>
        <v>0</v>
      </c>
      <c r="CW254">
        <f t="shared" ca="1" si="1353"/>
        <v>2.3684314769000201</v>
      </c>
      <c r="CX254">
        <f t="shared" ca="1" si="1354"/>
        <v>19.313870352856998</v>
      </c>
      <c r="CY254">
        <f t="shared" ca="1" si="1355"/>
        <v>106.65230595710449</v>
      </c>
      <c r="CZ254">
        <f t="shared" ca="1" si="1356"/>
        <v>0</v>
      </c>
      <c r="DA254">
        <f t="shared" ca="1" si="1357"/>
        <v>0</v>
      </c>
      <c r="DB254">
        <f t="shared" ca="1" si="1358"/>
        <v>0</v>
      </c>
      <c r="DC254">
        <f t="shared" ca="1" si="1359"/>
        <v>-3.9439448302469051</v>
      </c>
      <c r="DD254">
        <f t="shared" ca="1" si="1360"/>
        <v>-0.48681264172335548</v>
      </c>
      <c r="DE254">
        <f t="shared" ca="1" si="1361"/>
        <v>-4.6198098151297504</v>
      </c>
      <c r="DF254">
        <f t="shared" ca="1" si="1362"/>
        <v>-5.3718156533446697</v>
      </c>
      <c r="DG254">
        <f t="shared" ca="1" si="1363"/>
        <v>-3.6789295753023401</v>
      </c>
      <c r="DH254">
        <f t="shared" ca="1" si="1364"/>
        <v>-1.55099344135802</v>
      </c>
      <c r="DI254">
        <f t="shared" ca="1" si="1365"/>
        <v>0.33333333333333298</v>
      </c>
      <c r="DJ254">
        <f t="shared" ca="1" si="1366"/>
        <v>11.5</v>
      </c>
      <c r="DK254">
        <f t="shared" ca="1" si="1367"/>
        <v>3</v>
      </c>
      <c r="DL254">
        <f t="shared" ca="1" si="1368"/>
        <v>1.5</v>
      </c>
      <c r="DM254">
        <f t="shared" ca="1" si="1369"/>
        <v>0</v>
      </c>
      <c r="DN254">
        <f t="shared" ca="1" si="1370"/>
        <v>0</v>
      </c>
      <c r="DO254">
        <f t="shared" ca="1" si="1371"/>
        <v>0</v>
      </c>
      <c r="DP254">
        <f t="shared" ca="1" si="1372"/>
        <v>1</v>
      </c>
      <c r="DQ254">
        <f t="shared" ca="1" si="1373"/>
        <v>0</v>
      </c>
      <c r="DR254">
        <f t="shared" ca="1" si="1374"/>
        <v>1</v>
      </c>
      <c r="DS254">
        <f t="shared" ca="1" si="1375"/>
        <v>0.5</v>
      </c>
      <c r="DT254">
        <f t="shared" ca="1" si="1376"/>
        <v>1</v>
      </c>
      <c r="DU254">
        <f t="shared" ca="1" si="1377"/>
        <v>2.5</v>
      </c>
      <c r="DV254">
        <f t="shared" ca="1" si="1378"/>
        <v>4.5</v>
      </c>
      <c r="DW254">
        <f t="shared" ca="1" si="1379"/>
        <v>0</v>
      </c>
      <c r="DX254">
        <f t="shared" ca="1" si="1380"/>
        <v>0</v>
      </c>
      <c r="DY254">
        <f t="shared" ca="1" si="1381"/>
        <v>0</v>
      </c>
      <c r="DZ254">
        <f t="shared" ca="1" si="1382"/>
        <v>1</v>
      </c>
      <c r="EA254">
        <f t="shared" ca="1" si="1383"/>
        <v>-2.3256499999999898</v>
      </c>
      <c r="EB254">
        <f t="shared" ca="1" si="1384"/>
        <v>43.485599999999998</v>
      </c>
      <c r="EC254">
        <f t="shared" ca="1" si="1385"/>
        <v>0</v>
      </c>
      <c r="ED254">
        <f t="shared" ca="1" si="1386"/>
        <v>0</v>
      </c>
      <c r="EE254">
        <f t="shared" ca="1" si="1387"/>
        <v>0</v>
      </c>
      <c r="EF254">
        <f t="shared" ca="1" si="1388"/>
        <v>0</v>
      </c>
      <c r="EG254">
        <f t="shared" ca="1" si="1389"/>
        <v>0</v>
      </c>
      <c r="EH254">
        <f t="shared" ca="1" si="1390"/>
        <v>0</v>
      </c>
      <c r="EI254">
        <f t="shared" ca="1" si="1391"/>
        <v>0</v>
      </c>
      <c r="EJ254">
        <f t="shared" ca="1" si="1392"/>
        <v>0</v>
      </c>
      <c r="EK254">
        <f t="shared" ca="1" si="1393"/>
        <v>0</v>
      </c>
      <c r="EL254">
        <f t="shared" ca="1" si="1394"/>
        <v>0</v>
      </c>
      <c r="EM254">
        <f t="shared" ca="1" si="1395"/>
        <v>0</v>
      </c>
      <c r="EN254">
        <f t="shared" ca="1" si="1396"/>
        <v>0</v>
      </c>
      <c r="EO254">
        <f t="shared" ca="1" si="1397"/>
        <v>0</v>
      </c>
      <c r="EP254">
        <f t="shared" ca="1" si="1398"/>
        <v>0</v>
      </c>
      <c r="EQ254">
        <f t="shared" ca="1" si="1399"/>
        <v>0</v>
      </c>
      <c r="ER254">
        <f t="shared" ca="1" si="1400"/>
        <v>0</v>
      </c>
      <c r="ES254">
        <f t="shared" ca="1" si="1401"/>
        <v>0</v>
      </c>
      <c r="ET254">
        <f t="shared" ca="1" si="1402"/>
        <v>0</v>
      </c>
      <c r="EU254">
        <f t="shared" ca="1" si="1403"/>
        <v>0</v>
      </c>
      <c r="EV254">
        <f t="shared" ca="1" si="1404"/>
        <v>0</v>
      </c>
      <c r="EW254">
        <f t="shared" ca="1" si="1405"/>
        <v>0</v>
      </c>
      <c r="EX254">
        <f t="shared" ca="1" si="1406"/>
        <v>0</v>
      </c>
      <c r="EY254">
        <f t="shared" ca="1" si="1407"/>
        <v>0</v>
      </c>
      <c r="EZ254">
        <f t="shared" ca="1" si="1408"/>
        <v>0</v>
      </c>
      <c r="FA254">
        <f t="shared" ca="1" si="1409"/>
        <v>0</v>
      </c>
      <c r="FB254">
        <f t="shared" ca="1" si="1410"/>
        <v>0</v>
      </c>
      <c r="FC254">
        <f t="shared" ca="1" si="1411"/>
        <v>0</v>
      </c>
      <c r="FD254">
        <f t="shared" ca="1" si="1412"/>
        <v>0</v>
      </c>
      <c r="FE254">
        <f t="shared" ca="1" si="1413"/>
        <v>0</v>
      </c>
      <c r="FF254">
        <f t="shared" ca="1" si="1414"/>
        <v>0</v>
      </c>
      <c r="FG254">
        <f t="shared" ca="1" si="1415"/>
        <v>0</v>
      </c>
      <c r="FH254">
        <f t="shared" ca="1" si="1416"/>
        <v>0</v>
      </c>
      <c r="FI254">
        <f t="shared" ca="1" si="1417"/>
        <v>0</v>
      </c>
      <c r="FJ254">
        <f t="shared" ca="1" si="1418"/>
        <v>0</v>
      </c>
      <c r="FK254">
        <f t="shared" ca="1" si="1419"/>
        <v>1</v>
      </c>
      <c r="FL254">
        <f t="shared" ca="1" si="1420"/>
        <v>0</v>
      </c>
      <c r="FM254">
        <f t="shared" ca="1" si="1421"/>
        <v>0</v>
      </c>
      <c r="FN254">
        <f t="shared" ca="1" si="1422"/>
        <v>0</v>
      </c>
      <c r="FO254">
        <f t="shared" ca="1" si="1423"/>
        <v>0</v>
      </c>
      <c r="FP254">
        <f t="shared" ca="1" si="1424"/>
        <v>0</v>
      </c>
      <c r="FQ254">
        <f t="shared" ca="1" si="1425"/>
        <v>0</v>
      </c>
      <c r="FR254">
        <f t="shared" ca="1" si="1426"/>
        <v>0.5</v>
      </c>
      <c r="FS254">
        <f t="shared" ca="1" si="1427"/>
        <v>0</v>
      </c>
      <c r="FT254">
        <f t="shared" ca="1" si="1428"/>
        <v>0</v>
      </c>
      <c r="FU254">
        <f t="shared" ca="1" si="1429"/>
        <v>1</v>
      </c>
      <c r="FV254">
        <f t="shared" ca="1" si="1430"/>
        <v>0</v>
      </c>
      <c r="FW254">
        <f t="shared" ca="1" si="1431"/>
        <v>0</v>
      </c>
      <c r="FX254">
        <f t="shared" ca="1" si="1432"/>
        <v>0</v>
      </c>
      <c r="FY254">
        <f t="shared" ca="1" si="1433"/>
        <v>0</v>
      </c>
      <c r="FZ254">
        <f t="shared" ca="1" si="1434"/>
        <v>0</v>
      </c>
      <c r="GA254">
        <f t="shared" ca="1" si="1435"/>
        <v>0</v>
      </c>
      <c r="GB254">
        <f t="shared" ca="1" si="1436"/>
        <v>0</v>
      </c>
      <c r="GC254">
        <f t="shared" ca="1" si="1437"/>
        <v>0</v>
      </c>
      <c r="GD254">
        <f t="shared" ca="1" si="1438"/>
        <v>0</v>
      </c>
      <c r="GE254">
        <f t="shared" ca="1" si="1439"/>
        <v>0</v>
      </c>
      <c r="GF254">
        <f t="shared" ca="1" si="1440"/>
        <v>0.5</v>
      </c>
      <c r="GG254">
        <f t="shared" ca="1" si="1441"/>
        <v>0</v>
      </c>
      <c r="GH254">
        <f t="shared" ca="1" si="1442"/>
        <v>0</v>
      </c>
      <c r="GI254">
        <f t="shared" ca="1" si="1443"/>
        <v>0</v>
      </c>
      <c r="GJ254">
        <f t="shared" ca="1" si="1444"/>
        <v>0</v>
      </c>
      <c r="GK254">
        <f t="shared" ca="1" si="1445"/>
        <v>0</v>
      </c>
      <c r="GL254">
        <f t="shared" ca="1" si="1446"/>
        <v>0</v>
      </c>
      <c r="GM254">
        <f t="shared" ca="1" si="1447"/>
        <v>0</v>
      </c>
      <c r="GN254">
        <f t="shared" ca="1" si="1448"/>
        <v>0</v>
      </c>
      <c r="GO254">
        <f t="shared" ca="1" si="1449"/>
        <v>0</v>
      </c>
      <c r="GP254">
        <f t="shared" ca="1" si="1450"/>
        <v>0</v>
      </c>
      <c r="GQ254">
        <f t="shared" ca="1" si="1451"/>
        <v>0</v>
      </c>
      <c r="GR254">
        <f t="shared" ca="1" si="1452"/>
        <v>0</v>
      </c>
      <c r="GS254">
        <f t="shared" ca="1" si="1453"/>
        <v>0</v>
      </c>
      <c r="GT254">
        <f t="shared" ca="1" si="1454"/>
        <v>0</v>
      </c>
      <c r="GU254">
        <f t="shared" ca="1" si="1455"/>
        <v>0</v>
      </c>
      <c r="GV254">
        <f t="shared" ca="1" si="1456"/>
        <v>0</v>
      </c>
      <c r="GW254">
        <f t="shared" ca="1" si="1457"/>
        <v>0</v>
      </c>
      <c r="GX254">
        <f t="shared" ca="1" si="1458"/>
        <v>0</v>
      </c>
      <c r="GY254">
        <f t="shared" ca="1" si="1459"/>
        <v>1</v>
      </c>
      <c r="GZ254">
        <f t="shared" ca="1" si="1460"/>
        <v>0</v>
      </c>
      <c r="HA254">
        <f t="shared" ca="1" si="1461"/>
        <v>0</v>
      </c>
      <c r="HB254">
        <f t="shared" ca="1" si="1462"/>
        <v>0</v>
      </c>
      <c r="HC254">
        <f t="shared" ca="1" si="1463"/>
        <v>0</v>
      </c>
      <c r="HD254">
        <f t="shared" ca="1" si="1464"/>
        <v>0</v>
      </c>
      <c r="HE254">
        <f t="shared" ca="1" si="1465"/>
        <v>0</v>
      </c>
      <c r="HF254">
        <f t="shared" ca="1" si="1466"/>
        <v>0</v>
      </c>
      <c r="HG254">
        <f t="shared" ca="1" si="1467"/>
        <v>0</v>
      </c>
      <c r="HH254">
        <f t="shared" ca="1" si="1468"/>
        <v>0</v>
      </c>
      <c r="HI254">
        <f t="shared" ca="1" si="1469"/>
        <v>0</v>
      </c>
    </row>
    <row r="255" spans="2:217" x14ac:dyDescent="0.2">
      <c r="B255" s="2">
        <v>45809</v>
      </c>
      <c r="C255">
        <v>1</v>
      </c>
      <c r="D255">
        <v>1</v>
      </c>
      <c r="E255">
        <v>11</v>
      </c>
      <c r="F255">
        <v>15</v>
      </c>
      <c r="G255" s="5">
        <v>32</v>
      </c>
      <c r="H255">
        <f t="shared" ca="1" si="1260"/>
        <v>8.5</v>
      </c>
      <c r="I255">
        <f t="shared" ca="1" si="1261"/>
        <v>12.5</v>
      </c>
      <c r="J255">
        <f t="shared" ca="1" si="1262"/>
        <v>10.75440287225998</v>
      </c>
      <c r="K255">
        <f t="shared" ca="1" si="1263"/>
        <v>-3.6665190381708204</v>
      </c>
      <c r="L255">
        <f t="shared" ca="1" si="1264"/>
        <v>10.75440287225998</v>
      </c>
      <c r="M255">
        <f t="shared" ca="1" si="1265"/>
        <v>0</v>
      </c>
      <c r="N255">
        <f t="shared" ca="1" si="1266"/>
        <v>0.59125661638954607</v>
      </c>
      <c r="O255">
        <f t="shared" ca="1" si="1267"/>
        <v>265.10349999999903</v>
      </c>
      <c r="P255">
        <f t="shared" ca="1" si="1268"/>
        <v>252.50349999999901</v>
      </c>
      <c r="Q255">
        <f t="shared" ca="1" si="1269"/>
        <v>265.00456151000003</v>
      </c>
      <c r="R255">
        <f t="shared" ca="1" si="1270"/>
        <v>62</v>
      </c>
      <c r="S255">
        <f t="shared" ca="1" si="1271"/>
        <v>0</v>
      </c>
      <c r="T255">
        <f t="shared" ca="1" si="1272"/>
        <v>0.3440112273930655</v>
      </c>
      <c r="U255">
        <f t="shared" ca="1" si="1273"/>
        <v>-1</v>
      </c>
      <c r="V255">
        <f t="shared" ca="1" si="1274"/>
        <v>1</v>
      </c>
      <c r="W255">
        <f t="shared" ca="1" si="1275"/>
        <v>0.3440112273930655</v>
      </c>
      <c r="X255">
        <f t="shared" ca="1" si="1276"/>
        <v>1.5909090909090851</v>
      </c>
      <c r="Y255">
        <f t="shared" ca="1" si="1277"/>
        <v>2.3636363636363598</v>
      </c>
      <c r="Z255">
        <f t="shared" ca="1" si="1278"/>
        <v>3.0454545454545396</v>
      </c>
      <c r="AA255">
        <f t="shared" ca="1" si="1279"/>
        <v>1.0945027724459771E-15</v>
      </c>
      <c r="AB255">
        <f t="shared" ca="1" si="1280"/>
        <v>-0.21485077681509052</v>
      </c>
      <c r="AC255">
        <f t="shared" ca="1" si="1281"/>
        <v>-8.1502017322523743E-3</v>
      </c>
      <c r="AD255">
        <f t="shared" ca="1" si="1282"/>
        <v>-2.5680320425638601</v>
      </c>
      <c r="AE255">
        <f t="shared" ca="1" si="1283"/>
        <v>-9.7339484894388043E-17</v>
      </c>
      <c r="AF255">
        <f t="shared" ca="1" si="1284"/>
        <v>-3.3256991194828149</v>
      </c>
      <c r="AG255">
        <f t="shared" ca="1" si="1285"/>
        <v>1.0555419496282709E-16</v>
      </c>
      <c r="AH255">
        <f t="shared" ca="1" si="1286"/>
        <v>-1.8904266024855449</v>
      </c>
      <c r="AI255">
        <f t="shared" ca="1" si="1287"/>
        <v>5.0849964227276254E-6</v>
      </c>
      <c r="AJ255">
        <f t="shared" ca="1" si="1288"/>
        <v>595.83613334276106</v>
      </c>
      <c r="AK255">
        <f t="shared" ca="1" si="1289"/>
        <v>18.2141016151377</v>
      </c>
      <c r="AL255">
        <f t="shared" ca="1" si="1290"/>
        <v>17.76416030501375</v>
      </c>
      <c r="AM255">
        <f t="shared" ca="1" si="1291"/>
        <v>7.4216585961901149</v>
      </c>
      <c r="AN255">
        <f t="shared" ca="1" si="1292"/>
        <v>9.8004264805429209</v>
      </c>
      <c r="AO255">
        <f t="shared" ca="1" si="1293"/>
        <v>8.534738702502155</v>
      </c>
      <c r="AP255">
        <f t="shared" ca="1" si="1294"/>
        <v>2.4430979160022801</v>
      </c>
      <c r="AQ255">
        <f t="shared" ca="1" si="1295"/>
        <v>1.3937945171272901</v>
      </c>
      <c r="AR255">
        <f t="shared" ca="1" si="1296"/>
        <v>1.3937945171272901</v>
      </c>
      <c r="AS255">
        <f t="shared" ca="1" si="1297"/>
        <v>0.75939725856364748</v>
      </c>
      <c r="AT255">
        <f t="shared" ca="1" si="1298"/>
        <v>0.75939725856364748</v>
      </c>
      <c r="AU255">
        <f t="shared" ca="1" si="1299"/>
        <v>0.4211104439227355</v>
      </c>
      <c r="AV255">
        <f t="shared" ca="1" si="1300"/>
        <v>0.4211104439227355</v>
      </c>
      <c r="AW255">
        <f t="shared" ca="1" si="1301"/>
        <v>-0.125</v>
      </c>
      <c r="AX255">
        <f t="shared" ca="1" si="1302"/>
        <v>33396.880003229555</v>
      </c>
      <c r="AY255">
        <f t="shared" ca="1" si="1303"/>
        <v>2.145447108742085</v>
      </c>
      <c r="AZ255">
        <f t="shared" ca="1" si="1304"/>
        <v>6.0474570803721495</v>
      </c>
      <c r="BA255">
        <f t="shared" ca="1" si="1305"/>
        <v>4.0198987291645301</v>
      </c>
      <c r="BB255">
        <f t="shared" ca="1" si="1306"/>
        <v>101.64651036941045</v>
      </c>
      <c r="BC255">
        <f t="shared" ca="1" si="1307"/>
        <v>29.689381850270301</v>
      </c>
      <c r="BD255">
        <f t="shared" ca="1" si="1308"/>
        <v>2.9086104205229448</v>
      </c>
      <c r="BE255">
        <f t="shared" ca="1" si="1309"/>
        <v>0</v>
      </c>
      <c r="BF255">
        <f t="shared" ca="1" si="1310"/>
        <v>0</v>
      </c>
      <c r="BG255">
        <f t="shared" ca="1" si="1311"/>
        <v>0</v>
      </c>
      <c r="BH255">
        <f t="shared" ca="1" si="1312"/>
        <v>4.2355262349845999</v>
      </c>
      <c r="BI255">
        <f t="shared" ca="1" si="1313"/>
        <v>0</v>
      </c>
      <c r="BJ255">
        <f t="shared" ca="1" si="1314"/>
        <v>2.1952075238374098</v>
      </c>
      <c r="BK255">
        <f t="shared" ca="1" si="1315"/>
        <v>0</v>
      </c>
      <c r="BL255">
        <f t="shared" ca="1" si="1316"/>
        <v>0</v>
      </c>
      <c r="BM255">
        <f t="shared" ca="1" si="1317"/>
        <v>21.14846547682145</v>
      </c>
      <c r="BN255">
        <f t="shared" ca="1" si="1318"/>
        <v>14.7923326500249</v>
      </c>
      <c r="BO255">
        <f t="shared" ca="1" si="1319"/>
        <v>10.485200569840011</v>
      </c>
      <c r="BP255">
        <f t="shared" ca="1" si="1320"/>
        <v>15.406790299422299</v>
      </c>
      <c r="BQ255">
        <f t="shared" ca="1" si="1321"/>
        <v>49.142321892709447</v>
      </c>
      <c r="BR255">
        <f t="shared" ca="1" si="1322"/>
        <v>0</v>
      </c>
      <c r="BS255">
        <f t="shared" ca="1" si="1323"/>
        <v>0</v>
      </c>
      <c r="BT255">
        <f t="shared" ca="1" si="1324"/>
        <v>0</v>
      </c>
      <c r="BU255">
        <f t="shared" ca="1" si="1325"/>
        <v>0</v>
      </c>
      <c r="BV255">
        <f t="shared" ca="1" si="1326"/>
        <v>9.5593873519940349</v>
      </c>
      <c r="BW255">
        <f t="shared" ca="1" si="1327"/>
        <v>6.4968596843159396</v>
      </c>
      <c r="BX255">
        <f t="shared" ca="1" si="1328"/>
        <v>35.662946096704701</v>
      </c>
      <c r="BY255">
        <f t="shared" ca="1" si="1329"/>
        <v>0</v>
      </c>
      <c r="BZ255">
        <f t="shared" ca="1" si="1330"/>
        <v>0</v>
      </c>
      <c r="CA255">
        <f t="shared" ca="1" si="1331"/>
        <v>29.689381850270301</v>
      </c>
      <c r="CB255">
        <f t="shared" ca="1" si="1332"/>
        <v>2.1952075238374098</v>
      </c>
      <c r="CC255">
        <f t="shared" ca="1" si="1333"/>
        <v>0</v>
      </c>
      <c r="CD255">
        <f t="shared" ca="1" si="1334"/>
        <v>0</v>
      </c>
      <c r="CE255">
        <f t="shared" ca="1" si="1335"/>
        <v>6.4968596843159396</v>
      </c>
      <c r="CF255">
        <f t="shared" ca="1" si="1336"/>
        <v>6.3729249013293696</v>
      </c>
      <c r="CG255">
        <f t="shared" ca="1" si="1337"/>
        <v>2.9086104205229448</v>
      </c>
      <c r="CH255">
        <f t="shared" ca="1" si="1338"/>
        <v>21.772120225978703</v>
      </c>
      <c r="CI255">
        <f t="shared" ca="1" si="1339"/>
        <v>27.190884184484752</v>
      </c>
      <c r="CJ255">
        <f t="shared" ca="1" si="1340"/>
        <v>4.2355262349845999</v>
      </c>
      <c r="CK255">
        <f t="shared" ca="1" si="1341"/>
        <v>0</v>
      </c>
      <c r="CL255">
        <f t="shared" ca="1" si="1342"/>
        <v>0</v>
      </c>
      <c r="CM255">
        <f t="shared" ca="1" si="1343"/>
        <v>27.64</v>
      </c>
      <c r="CN255">
        <f t="shared" ca="1" si="1344"/>
        <v>57.431934858023055</v>
      </c>
      <c r="CO255">
        <f t="shared" ca="1" si="1345"/>
        <v>2.1952075238374098</v>
      </c>
      <c r="CP255">
        <f t="shared" ca="1" si="1346"/>
        <v>0</v>
      </c>
      <c r="CQ255">
        <f t="shared" ca="1" si="1347"/>
        <v>23.976640125262001</v>
      </c>
      <c r="CR255">
        <f t="shared" ca="1" si="1348"/>
        <v>0</v>
      </c>
      <c r="CS255">
        <f t="shared" ca="1" si="1349"/>
        <v>0</v>
      </c>
      <c r="CT255">
        <f t="shared" ca="1" si="1350"/>
        <v>0</v>
      </c>
      <c r="CU255">
        <f t="shared" ca="1" si="1351"/>
        <v>0</v>
      </c>
      <c r="CV255">
        <f t="shared" ca="1" si="1352"/>
        <v>0</v>
      </c>
      <c r="CW255">
        <f t="shared" ca="1" si="1353"/>
        <v>0</v>
      </c>
      <c r="CX255">
        <f t="shared" ca="1" si="1354"/>
        <v>17.257732518601649</v>
      </c>
      <c r="CY255">
        <f t="shared" ca="1" si="1355"/>
        <v>99.611232697939755</v>
      </c>
      <c r="CZ255">
        <f t="shared" ca="1" si="1356"/>
        <v>0</v>
      </c>
      <c r="DA255">
        <f t="shared" ca="1" si="1357"/>
        <v>0</v>
      </c>
      <c r="DB255">
        <f t="shared" ca="1" si="1358"/>
        <v>0</v>
      </c>
      <c r="DC255">
        <f t="shared" ca="1" si="1359"/>
        <v>-3.9628152557319147</v>
      </c>
      <c r="DD255">
        <f t="shared" ca="1" si="1360"/>
        <v>-0.80383479780801004</v>
      </c>
      <c r="DE255">
        <f t="shared" ca="1" si="1361"/>
        <v>-4.6883663627487948</v>
      </c>
      <c r="DF255">
        <f t="shared" ca="1" si="1362"/>
        <v>-5.3647583616779997</v>
      </c>
      <c r="DG255">
        <f t="shared" ca="1" si="1363"/>
        <v>-3.6664579199735403</v>
      </c>
      <c r="DH255">
        <f t="shared" ca="1" si="1364"/>
        <v>0</v>
      </c>
      <c r="DI255">
        <f t="shared" ca="1" si="1365"/>
        <v>0.29166666666666652</v>
      </c>
      <c r="DJ255">
        <f t="shared" ca="1" si="1366"/>
        <v>11</v>
      </c>
      <c r="DK255">
        <f t="shared" ca="1" si="1367"/>
        <v>3</v>
      </c>
      <c r="DL255">
        <f t="shared" ca="1" si="1368"/>
        <v>1</v>
      </c>
      <c r="DM255">
        <f t="shared" ca="1" si="1369"/>
        <v>0</v>
      </c>
      <c r="DN255">
        <f t="shared" ca="1" si="1370"/>
        <v>0</v>
      </c>
      <c r="DO255">
        <f t="shared" ca="1" si="1371"/>
        <v>0</v>
      </c>
      <c r="DP255">
        <f t="shared" ca="1" si="1372"/>
        <v>1</v>
      </c>
      <c r="DQ255">
        <f t="shared" ca="1" si="1373"/>
        <v>0</v>
      </c>
      <c r="DR255">
        <f t="shared" ca="1" si="1374"/>
        <v>1</v>
      </c>
      <c r="DS255">
        <f t="shared" ca="1" si="1375"/>
        <v>0</v>
      </c>
      <c r="DT255">
        <f t="shared" ca="1" si="1376"/>
        <v>1</v>
      </c>
      <c r="DU255">
        <f t="shared" ca="1" si="1377"/>
        <v>2.5</v>
      </c>
      <c r="DV255">
        <f t="shared" ca="1" si="1378"/>
        <v>3.5</v>
      </c>
      <c r="DW255">
        <f t="shared" ca="1" si="1379"/>
        <v>0</v>
      </c>
      <c r="DX255">
        <f t="shared" ca="1" si="1380"/>
        <v>0</v>
      </c>
      <c r="DY255">
        <f t="shared" ca="1" si="1381"/>
        <v>0</v>
      </c>
      <c r="DZ255">
        <f t="shared" ca="1" si="1382"/>
        <v>1</v>
      </c>
      <c r="EA255">
        <f t="shared" ca="1" si="1383"/>
        <v>-2.26039999999999</v>
      </c>
      <c r="EB255">
        <f t="shared" ca="1" si="1384"/>
        <v>40.188599999999994</v>
      </c>
      <c r="EC255">
        <f t="shared" ca="1" si="1385"/>
        <v>0</v>
      </c>
      <c r="ED255">
        <f t="shared" ca="1" si="1386"/>
        <v>0</v>
      </c>
      <c r="EE255">
        <f t="shared" ca="1" si="1387"/>
        <v>0</v>
      </c>
      <c r="EF255">
        <f t="shared" ca="1" si="1388"/>
        <v>0</v>
      </c>
      <c r="EG255">
        <f t="shared" ca="1" si="1389"/>
        <v>0</v>
      </c>
      <c r="EH255">
        <f t="shared" ca="1" si="1390"/>
        <v>0</v>
      </c>
      <c r="EI255">
        <f t="shared" ca="1" si="1391"/>
        <v>0</v>
      </c>
      <c r="EJ255">
        <f t="shared" ca="1" si="1392"/>
        <v>0</v>
      </c>
      <c r="EK255">
        <f t="shared" ca="1" si="1393"/>
        <v>0</v>
      </c>
      <c r="EL255">
        <f t="shared" ca="1" si="1394"/>
        <v>0</v>
      </c>
      <c r="EM255">
        <f t="shared" ca="1" si="1395"/>
        <v>0</v>
      </c>
      <c r="EN255">
        <f t="shared" ca="1" si="1396"/>
        <v>0</v>
      </c>
      <c r="EO255">
        <f t="shared" ca="1" si="1397"/>
        <v>0</v>
      </c>
      <c r="EP255">
        <f t="shared" ca="1" si="1398"/>
        <v>0</v>
      </c>
      <c r="EQ255">
        <f t="shared" ca="1" si="1399"/>
        <v>0</v>
      </c>
      <c r="ER255">
        <f t="shared" ca="1" si="1400"/>
        <v>0</v>
      </c>
      <c r="ES255">
        <f t="shared" ca="1" si="1401"/>
        <v>0</v>
      </c>
      <c r="ET255">
        <f t="shared" ca="1" si="1402"/>
        <v>0</v>
      </c>
      <c r="EU255">
        <f t="shared" ca="1" si="1403"/>
        <v>0</v>
      </c>
      <c r="EV255">
        <f t="shared" ca="1" si="1404"/>
        <v>0</v>
      </c>
      <c r="EW255">
        <f t="shared" ca="1" si="1405"/>
        <v>0</v>
      </c>
      <c r="EX255">
        <f t="shared" ca="1" si="1406"/>
        <v>0</v>
      </c>
      <c r="EY255">
        <f t="shared" ca="1" si="1407"/>
        <v>0</v>
      </c>
      <c r="EZ255">
        <f t="shared" ca="1" si="1408"/>
        <v>0</v>
      </c>
      <c r="FA255">
        <f t="shared" ca="1" si="1409"/>
        <v>0</v>
      </c>
      <c r="FB255">
        <f t="shared" ca="1" si="1410"/>
        <v>0</v>
      </c>
      <c r="FC255">
        <f t="shared" ca="1" si="1411"/>
        <v>0</v>
      </c>
      <c r="FD255">
        <f t="shared" ca="1" si="1412"/>
        <v>0</v>
      </c>
      <c r="FE255">
        <f t="shared" ca="1" si="1413"/>
        <v>0</v>
      </c>
      <c r="FF255">
        <f t="shared" ca="1" si="1414"/>
        <v>0</v>
      </c>
      <c r="FG255">
        <f t="shared" ca="1" si="1415"/>
        <v>0</v>
      </c>
      <c r="FH255">
        <f t="shared" ca="1" si="1416"/>
        <v>0</v>
      </c>
      <c r="FI255">
        <f t="shared" ca="1" si="1417"/>
        <v>0</v>
      </c>
      <c r="FJ255">
        <f t="shared" ca="1" si="1418"/>
        <v>0</v>
      </c>
      <c r="FK255">
        <f t="shared" ca="1" si="1419"/>
        <v>1</v>
      </c>
      <c r="FL255">
        <f t="shared" ca="1" si="1420"/>
        <v>0</v>
      </c>
      <c r="FM255">
        <f t="shared" ca="1" si="1421"/>
        <v>0</v>
      </c>
      <c r="FN255">
        <f t="shared" ca="1" si="1422"/>
        <v>0</v>
      </c>
      <c r="FO255">
        <f t="shared" ca="1" si="1423"/>
        <v>0</v>
      </c>
      <c r="FP255">
        <f t="shared" ca="1" si="1424"/>
        <v>0</v>
      </c>
      <c r="FQ255">
        <f t="shared" ca="1" si="1425"/>
        <v>0</v>
      </c>
      <c r="FR255">
        <f t="shared" ca="1" si="1426"/>
        <v>0</v>
      </c>
      <c r="FS255">
        <f t="shared" ca="1" si="1427"/>
        <v>0</v>
      </c>
      <c r="FT255">
        <f t="shared" ca="1" si="1428"/>
        <v>0</v>
      </c>
      <c r="FU255">
        <f t="shared" ca="1" si="1429"/>
        <v>1.5</v>
      </c>
      <c r="FV255">
        <f t="shared" ca="1" si="1430"/>
        <v>0</v>
      </c>
      <c r="FW255">
        <f t="shared" ca="1" si="1431"/>
        <v>0</v>
      </c>
      <c r="FX255">
        <f t="shared" ca="1" si="1432"/>
        <v>0</v>
      </c>
      <c r="FY255">
        <f t="shared" ca="1" si="1433"/>
        <v>0</v>
      </c>
      <c r="FZ255">
        <f t="shared" ca="1" si="1434"/>
        <v>0</v>
      </c>
      <c r="GA255">
        <f t="shared" ca="1" si="1435"/>
        <v>0</v>
      </c>
      <c r="GB255">
        <f t="shared" ca="1" si="1436"/>
        <v>0</v>
      </c>
      <c r="GC255">
        <f t="shared" ca="1" si="1437"/>
        <v>0</v>
      </c>
      <c r="GD255">
        <f t="shared" ca="1" si="1438"/>
        <v>0</v>
      </c>
      <c r="GE255">
        <f t="shared" ca="1" si="1439"/>
        <v>0</v>
      </c>
      <c r="GF255">
        <f t="shared" ca="1" si="1440"/>
        <v>0</v>
      </c>
      <c r="GG255">
        <f t="shared" ca="1" si="1441"/>
        <v>0</v>
      </c>
      <c r="GH255">
        <f t="shared" ca="1" si="1442"/>
        <v>0</v>
      </c>
      <c r="GI255">
        <f t="shared" ca="1" si="1443"/>
        <v>0</v>
      </c>
      <c r="GJ255">
        <f t="shared" ca="1" si="1444"/>
        <v>0</v>
      </c>
      <c r="GK255">
        <f t="shared" ca="1" si="1445"/>
        <v>0</v>
      </c>
      <c r="GL255">
        <f t="shared" ca="1" si="1446"/>
        <v>0</v>
      </c>
      <c r="GM255">
        <f t="shared" ca="1" si="1447"/>
        <v>0</v>
      </c>
      <c r="GN255">
        <f t="shared" ca="1" si="1448"/>
        <v>0</v>
      </c>
      <c r="GO255">
        <f t="shared" ca="1" si="1449"/>
        <v>0</v>
      </c>
      <c r="GP255">
        <f t="shared" ca="1" si="1450"/>
        <v>0</v>
      </c>
      <c r="GQ255">
        <f t="shared" ca="1" si="1451"/>
        <v>0</v>
      </c>
      <c r="GR255">
        <f t="shared" ca="1" si="1452"/>
        <v>0</v>
      </c>
      <c r="GS255">
        <f t="shared" ca="1" si="1453"/>
        <v>0</v>
      </c>
      <c r="GT255">
        <f t="shared" ca="1" si="1454"/>
        <v>0</v>
      </c>
      <c r="GU255">
        <f t="shared" ca="1" si="1455"/>
        <v>0</v>
      </c>
      <c r="GV255">
        <f t="shared" ca="1" si="1456"/>
        <v>0</v>
      </c>
      <c r="GW255">
        <f t="shared" ca="1" si="1457"/>
        <v>0</v>
      </c>
      <c r="GX255">
        <f t="shared" ca="1" si="1458"/>
        <v>0</v>
      </c>
      <c r="GY255">
        <f t="shared" ca="1" si="1459"/>
        <v>1</v>
      </c>
      <c r="GZ255">
        <f t="shared" ca="1" si="1460"/>
        <v>0</v>
      </c>
      <c r="HA255">
        <f t="shared" ca="1" si="1461"/>
        <v>0</v>
      </c>
      <c r="HB255">
        <f t="shared" ca="1" si="1462"/>
        <v>0</v>
      </c>
      <c r="HC255">
        <f t="shared" ca="1" si="1463"/>
        <v>0</v>
      </c>
      <c r="HD255">
        <f t="shared" ca="1" si="1464"/>
        <v>0</v>
      </c>
      <c r="HE255">
        <f t="shared" ca="1" si="1465"/>
        <v>0</v>
      </c>
      <c r="HF255">
        <f t="shared" ca="1" si="1466"/>
        <v>0</v>
      </c>
      <c r="HG255">
        <f t="shared" ca="1" si="1467"/>
        <v>0</v>
      </c>
      <c r="HH255">
        <f t="shared" ca="1" si="1468"/>
        <v>0</v>
      </c>
      <c r="HI255">
        <f t="shared" ca="1" si="1469"/>
        <v>0</v>
      </c>
    </row>
    <row r="256" spans="2:217" x14ac:dyDescent="0.2">
      <c r="B256" s="2">
        <v>45809</v>
      </c>
      <c r="C256">
        <v>1</v>
      </c>
      <c r="D256">
        <v>1</v>
      </c>
      <c r="E256">
        <v>11</v>
      </c>
      <c r="F256">
        <v>22</v>
      </c>
      <c r="G256" s="5">
        <v>2145</v>
      </c>
      <c r="H256">
        <f t="shared" ca="1" si="1260"/>
        <v>7</v>
      </c>
      <c r="I256">
        <f t="shared" ca="1" si="1261"/>
        <v>12</v>
      </c>
      <c r="J256">
        <f t="shared" ca="1" si="1262"/>
        <v>7.7455208333333303</v>
      </c>
      <c r="K256">
        <f t="shared" ca="1" si="1263"/>
        <v>-3.5110083616779999</v>
      </c>
      <c r="L256">
        <f t="shared" ca="1" si="1264"/>
        <v>7.7455208333333303</v>
      </c>
      <c r="M256">
        <f t="shared" ca="1" si="1265"/>
        <v>0</v>
      </c>
      <c r="N256">
        <f t="shared" ca="1" si="1266"/>
        <v>0.58537457418489747</v>
      </c>
      <c r="O256">
        <f t="shared" ca="1" si="1267"/>
        <v>259.12299999999948</v>
      </c>
      <c r="P256">
        <f t="shared" ca="1" si="1268"/>
        <v>247.02699999999899</v>
      </c>
      <c r="Q256">
        <f t="shared" ca="1" si="1269"/>
        <v>258.98748288399997</v>
      </c>
      <c r="R256">
        <f t="shared" ca="1" si="1270"/>
        <v>57</v>
      </c>
      <c r="S256">
        <f t="shared" ca="1" si="1271"/>
        <v>0</v>
      </c>
      <c r="T256">
        <f t="shared" ca="1" si="1272"/>
        <v>0.34401141827902149</v>
      </c>
      <c r="U256">
        <f t="shared" ca="1" si="1273"/>
        <v>-1</v>
      </c>
      <c r="V256">
        <f t="shared" ca="1" si="1274"/>
        <v>1</v>
      </c>
      <c r="W256">
        <f t="shared" ca="1" si="1275"/>
        <v>0.34401141827902149</v>
      </c>
      <c r="X256">
        <f t="shared" ca="1" si="1276"/>
        <v>1.7272727272727249</v>
      </c>
      <c r="Y256">
        <f t="shared" ca="1" si="1277"/>
        <v>2.5353535353535301</v>
      </c>
      <c r="Z256">
        <f t="shared" ca="1" si="1278"/>
        <v>3.1313131313131253</v>
      </c>
      <c r="AA256">
        <f t="shared" ca="1" si="1279"/>
        <v>-5.0015564708216505E-17</v>
      </c>
      <c r="AB256">
        <f t="shared" ca="1" si="1280"/>
        <v>-0.214846688675981</v>
      </c>
      <c r="AC256">
        <f t="shared" ca="1" si="1281"/>
        <v>-8.1502017322524819E-3</v>
      </c>
      <c r="AD256">
        <f t="shared" ca="1" si="1282"/>
        <v>-2.5622744276230751</v>
      </c>
      <c r="AE256">
        <f t="shared" ca="1" si="1283"/>
        <v>-1.3888451034609352E-16</v>
      </c>
      <c r="AF256">
        <f t="shared" ca="1" si="1284"/>
        <v>-3.3256203651889198</v>
      </c>
      <c r="AG256">
        <f t="shared" ca="1" si="1285"/>
        <v>-5.8689354623003648E-17</v>
      </c>
      <c r="AH256">
        <f t="shared" ca="1" si="1286"/>
        <v>-1.8904206080159049</v>
      </c>
      <c r="AI256">
        <f t="shared" ca="1" si="1287"/>
        <v>4.4999969652021902E-6</v>
      </c>
      <c r="AJ256">
        <f t="shared" ca="1" si="1288"/>
        <v>550.78109267902698</v>
      </c>
      <c r="AK256">
        <f t="shared" ca="1" si="1289"/>
        <v>16.990304736541351</v>
      </c>
      <c r="AL256">
        <f t="shared" ca="1" si="1290"/>
        <v>16.779302213741051</v>
      </c>
      <c r="AM256">
        <f t="shared" ca="1" si="1291"/>
        <v>7.3450487953812953</v>
      </c>
      <c r="AN256">
        <f t="shared" ca="1" si="1292"/>
        <v>9.1313245018171543</v>
      </c>
      <c r="AO256">
        <f t="shared" ca="1" si="1293"/>
        <v>8.0193717294817795</v>
      </c>
      <c r="AP256">
        <f t="shared" ca="1" si="1294"/>
        <v>2.585979233445765</v>
      </c>
      <c r="AQ256">
        <f t="shared" ca="1" si="1295"/>
        <v>1.1909275441069149</v>
      </c>
      <c r="AR256">
        <f t="shared" ca="1" si="1296"/>
        <v>1.5991758345707749</v>
      </c>
      <c r="AS256">
        <f t="shared" ca="1" si="1297"/>
        <v>0.64649480836144302</v>
      </c>
      <c r="AT256">
        <f t="shared" ca="1" si="1298"/>
        <v>0.95268102620933703</v>
      </c>
      <c r="AU256">
        <f t="shared" ca="1" si="1299"/>
        <v>0.34741604987240804</v>
      </c>
      <c r="AV256">
        <f t="shared" ca="1" si="1300"/>
        <v>0.54884645017972999</v>
      </c>
      <c r="AW256">
        <f t="shared" ca="1" si="1301"/>
        <v>0.14999999999999952</v>
      </c>
      <c r="AX256">
        <f t="shared" ca="1" si="1302"/>
        <v>28121.963105389077</v>
      </c>
      <c r="AY256">
        <f t="shared" ca="1" si="1303"/>
        <v>1.9143218250296399</v>
      </c>
      <c r="AZ256">
        <f t="shared" ca="1" si="1304"/>
        <v>5.9031355370309555</v>
      </c>
      <c r="BA256">
        <f t="shared" ca="1" si="1305"/>
        <v>3.7723405514476598</v>
      </c>
      <c r="BB256">
        <f t="shared" ca="1" si="1306"/>
        <v>97.681439053069141</v>
      </c>
      <c r="BC256">
        <f t="shared" ca="1" si="1307"/>
        <v>29.689381850270301</v>
      </c>
      <c r="BD256">
        <f t="shared" ca="1" si="1308"/>
        <v>0</v>
      </c>
      <c r="BE256">
        <f t="shared" ca="1" si="1309"/>
        <v>0</v>
      </c>
      <c r="BF256">
        <f t="shared" ca="1" si="1310"/>
        <v>0</v>
      </c>
      <c r="BG256">
        <f t="shared" ca="1" si="1311"/>
        <v>0</v>
      </c>
      <c r="BH256">
        <f t="shared" ca="1" si="1312"/>
        <v>4.2355262349845999</v>
      </c>
      <c r="BI256">
        <f t="shared" ca="1" si="1313"/>
        <v>0</v>
      </c>
      <c r="BJ256">
        <f t="shared" ca="1" si="1314"/>
        <v>0</v>
      </c>
      <c r="BK256">
        <f t="shared" ca="1" si="1315"/>
        <v>0</v>
      </c>
      <c r="BL256">
        <f t="shared" ca="1" si="1316"/>
        <v>5.66839293896735</v>
      </c>
      <c r="BM256">
        <f t="shared" ca="1" si="1317"/>
        <v>18.127256122989845</v>
      </c>
      <c r="BN256">
        <f t="shared" ca="1" si="1318"/>
        <v>11.66745475517855</v>
      </c>
      <c r="BO256">
        <f t="shared" ca="1" si="1319"/>
        <v>12.923774166690649</v>
      </c>
      <c r="BP256">
        <f t="shared" ca="1" si="1320"/>
        <v>14.7214110213372</v>
      </c>
      <c r="BQ256">
        <f t="shared" ca="1" si="1321"/>
        <v>46.261735090786956</v>
      </c>
      <c r="BR256">
        <f t="shared" ca="1" si="1322"/>
        <v>5.66839293896735</v>
      </c>
      <c r="BS256">
        <f t="shared" ca="1" si="1323"/>
        <v>0</v>
      </c>
      <c r="BT256">
        <f t="shared" ca="1" si="1324"/>
        <v>0</v>
      </c>
      <c r="BU256">
        <f t="shared" ca="1" si="1325"/>
        <v>0</v>
      </c>
      <c r="BV256">
        <f t="shared" ca="1" si="1326"/>
        <v>9.5593873519940349</v>
      </c>
      <c r="BW256">
        <f t="shared" ca="1" si="1327"/>
        <v>6.4968596843159396</v>
      </c>
      <c r="BX256">
        <f t="shared" ca="1" si="1328"/>
        <v>29.046822024354398</v>
      </c>
      <c r="BY256">
        <f t="shared" ca="1" si="1329"/>
        <v>0</v>
      </c>
      <c r="BZ256">
        <f t="shared" ca="1" si="1330"/>
        <v>0</v>
      </c>
      <c r="CA256">
        <f t="shared" ca="1" si="1331"/>
        <v>29.689381850270301</v>
      </c>
      <c r="CB256">
        <f t="shared" ca="1" si="1332"/>
        <v>0</v>
      </c>
      <c r="CC256">
        <f t="shared" ca="1" si="1333"/>
        <v>0</v>
      </c>
      <c r="CD256">
        <f t="shared" ca="1" si="1334"/>
        <v>5.66839293896735</v>
      </c>
      <c r="CE256">
        <f t="shared" ca="1" si="1335"/>
        <v>6.4968596843159396</v>
      </c>
      <c r="CF256">
        <f t="shared" ca="1" si="1336"/>
        <v>6.3729249013293696</v>
      </c>
      <c r="CG256">
        <f t="shared" ca="1" si="1337"/>
        <v>0</v>
      </c>
      <c r="CH256">
        <f t="shared" ca="1" si="1338"/>
        <v>20.74358879889575</v>
      </c>
      <c r="CI256">
        <f t="shared" ca="1" si="1339"/>
        <v>23.826522681655248</v>
      </c>
      <c r="CJ256">
        <f t="shared" ca="1" si="1340"/>
        <v>4.2355262349845999</v>
      </c>
      <c r="CK256">
        <f t="shared" ca="1" si="1341"/>
        <v>0</v>
      </c>
      <c r="CL256">
        <f t="shared" ca="1" si="1342"/>
        <v>0</v>
      </c>
      <c r="CM256">
        <f t="shared" ca="1" si="1343"/>
        <v>27.64</v>
      </c>
      <c r="CN256">
        <f t="shared" ca="1" si="1344"/>
        <v>50.815810785672753</v>
      </c>
      <c r="CO256">
        <f t="shared" ca="1" si="1345"/>
        <v>0</v>
      </c>
      <c r="CP256">
        <f t="shared" ca="1" si="1346"/>
        <v>0</v>
      </c>
      <c r="CQ256">
        <f t="shared" ca="1" si="1347"/>
        <v>23.976640125262001</v>
      </c>
      <c r="CR256">
        <f t="shared" ca="1" si="1348"/>
        <v>5.66839293896735</v>
      </c>
      <c r="CS256">
        <f t="shared" ca="1" si="1349"/>
        <v>0</v>
      </c>
      <c r="CT256">
        <f t="shared" ca="1" si="1350"/>
        <v>0</v>
      </c>
      <c r="CU256">
        <f t="shared" ca="1" si="1351"/>
        <v>0</v>
      </c>
      <c r="CV256">
        <f t="shared" ca="1" si="1352"/>
        <v>0</v>
      </c>
      <c r="CW256">
        <f t="shared" ca="1" si="1353"/>
        <v>0</v>
      </c>
      <c r="CX256">
        <f t="shared" ca="1" si="1354"/>
        <v>16.572353240516549</v>
      </c>
      <c r="CY256">
        <f t="shared" ca="1" si="1355"/>
        <v>89.05810687122019</v>
      </c>
      <c r="CZ256">
        <f t="shared" ca="1" si="1356"/>
        <v>0.20378472222222199</v>
      </c>
      <c r="DA256">
        <f t="shared" ca="1" si="1357"/>
        <v>-0.27928240740740701</v>
      </c>
      <c r="DB256">
        <f t="shared" ca="1" si="1358"/>
        <v>-0.197816279289493</v>
      </c>
      <c r="DC256">
        <f t="shared" ca="1" si="1359"/>
        <v>-3.2538298768581448</v>
      </c>
      <c r="DD256">
        <f t="shared" ca="1" si="1360"/>
        <v>0</v>
      </c>
      <c r="DE256">
        <f t="shared" ca="1" si="1361"/>
        <v>-3.00860233213655</v>
      </c>
      <c r="DF256">
        <f t="shared" ca="1" si="1362"/>
        <v>-5.1364134542705946</v>
      </c>
      <c r="DG256">
        <f t="shared" ca="1" si="1363"/>
        <v>-3.5109472434807198</v>
      </c>
      <c r="DH256">
        <f t="shared" ca="1" si="1364"/>
        <v>0</v>
      </c>
      <c r="DI256">
        <f t="shared" ca="1" si="1365"/>
        <v>0.33333333333333298</v>
      </c>
      <c r="DJ256">
        <f t="shared" ca="1" si="1366"/>
        <v>10</v>
      </c>
      <c r="DK256">
        <f t="shared" ca="1" si="1367"/>
        <v>3</v>
      </c>
      <c r="DL256">
        <f t="shared" ca="1" si="1368"/>
        <v>1</v>
      </c>
      <c r="DM256">
        <f t="shared" ca="1" si="1369"/>
        <v>0</v>
      </c>
      <c r="DN256">
        <f t="shared" ca="1" si="1370"/>
        <v>0</v>
      </c>
      <c r="DO256">
        <f t="shared" ca="1" si="1371"/>
        <v>0</v>
      </c>
      <c r="DP256">
        <f t="shared" ca="1" si="1372"/>
        <v>0.5</v>
      </c>
      <c r="DQ256">
        <f t="shared" ca="1" si="1373"/>
        <v>0.5</v>
      </c>
      <c r="DR256">
        <f t="shared" ca="1" si="1374"/>
        <v>1</v>
      </c>
      <c r="DS256">
        <f t="shared" ca="1" si="1375"/>
        <v>0.5</v>
      </c>
      <c r="DT256">
        <f t="shared" ca="1" si="1376"/>
        <v>1</v>
      </c>
      <c r="DU256">
        <f t="shared" ca="1" si="1377"/>
        <v>2.5</v>
      </c>
      <c r="DV256">
        <f t="shared" ca="1" si="1378"/>
        <v>3.5</v>
      </c>
      <c r="DW256">
        <f t="shared" ca="1" si="1379"/>
        <v>0</v>
      </c>
      <c r="DX256">
        <f t="shared" ca="1" si="1380"/>
        <v>0</v>
      </c>
      <c r="DY256">
        <f t="shared" ca="1" si="1381"/>
        <v>0</v>
      </c>
      <c r="DZ256">
        <f t="shared" ca="1" si="1382"/>
        <v>1</v>
      </c>
      <c r="EA256">
        <f t="shared" ca="1" si="1383"/>
        <v>-2.2991999999999901</v>
      </c>
      <c r="EB256">
        <f t="shared" ca="1" si="1384"/>
        <v>39.148099999999999</v>
      </c>
      <c r="EC256">
        <f t="shared" ca="1" si="1385"/>
        <v>0</v>
      </c>
      <c r="ED256">
        <f t="shared" ca="1" si="1386"/>
        <v>0</v>
      </c>
      <c r="EE256">
        <f t="shared" ca="1" si="1387"/>
        <v>0</v>
      </c>
      <c r="EF256">
        <f t="shared" ca="1" si="1388"/>
        <v>0</v>
      </c>
      <c r="EG256">
        <f t="shared" ca="1" si="1389"/>
        <v>0</v>
      </c>
      <c r="EH256">
        <f t="shared" ca="1" si="1390"/>
        <v>0</v>
      </c>
      <c r="EI256">
        <f t="shared" ca="1" si="1391"/>
        <v>0</v>
      </c>
      <c r="EJ256">
        <f t="shared" ca="1" si="1392"/>
        <v>0</v>
      </c>
      <c r="EK256">
        <f t="shared" ca="1" si="1393"/>
        <v>0</v>
      </c>
      <c r="EL256">
        <f t="shared" ca="1" si="1394"/>
        <v>0</v>
      </c>
      <c r="EM256">
        <f t="shared" ca="1" si="1395"/>
        <v>0</v>
      </c>
      <c r="EN256">
        <f t="shared" ca="1" si="1396"/>
        <v>0</v>
      </c>
      <c r="EO256">
        <f t="shared" ca="1" si="1397"/>
        <v>0</v>
      </c>
      <c r="EP256">
        <f t="shared" ca="1" si="1398"/>
        <v>0</v>
      </c>
      <c r="EQ256">
        <f t="shared" ca="1" si="1399"/>
        <v>0</v>
      </c>
      <c r="ER256">
        <f t="shared" ca="1" si="1400"/>
        <v>0</v>
      </c>
      <c r="ES256">
        <f t="shared" ca="1" si="1401"/>
        <v>0</v>
      </c>
      <c r="ET256">
        <f t="shared" ca="1" si="1402"/>
        <v>0</v>
      </c>
      <c r="EU256">
        <f t="shared" ca="1" si="1403"/>
        <v>0</v>
      </c>
      <c r="EV256">
        <f t="shared" ca="1" si="1404"/>
        <v>0</v>
      </c>
      <c r="EW256">
        <f t="shared" ca="1" si="1405"/>
        <v>0</v>
      </c>
      <c r="EX256">
        <f t="shared" ca="1" si="1406"/>
        <v>0</v>
      </c>
      <c r="EY256">
        <f t="shared" ca="1" si="1407"/>
        <v>0</v>
      </c>
      <c r="EZ256">
        <f t="shared" ca="1" si="1408"/>
        <v>0</v>
      </c>
      <c r="FA256">
        <f t="shared" ca="1" si="1409"/>
        <v>0</v>
      </c>
      <c r="FB256">
        <f t="shared" ca="1" si="1410"/>
        <v>0</v>
      </c>
      <c r="FC256">
        <f t="shared" ca="1" si="1411"/>
        <v>0</v>
      </c>
      <c r="FD256">
        <f t="shared" ca="1" si="1412"/>
        <v>0</v>
      </c>
      <c r="FE256">
        <f t="shared" ca="1" si="1413"/>
        <v>0</v>
      </c>
      <c r="FF256">
        <f t="shared" ca="1" si="1414"/>
        <v>0</v>
      </c>
      <c r="FG256">
        <f t="shared" ca="1" si="1415"/>
        <v>0.5</v>
      </c>
      <c r="FH256">
        <f t="shared" ca="1" si="1416"/>
        <v>0</v>
      </c>
      <c r="FI256">
        <f t="shared" ca="1" si="1417"/>
        <v>0</v>
      </c>
      <c r="FJ256">
        <f t="shared" ca="1" si="1418"/>
        <v>0</v>
      </c>
      <c r="FK256">
        <f t="shared" ca="1" si="1419"/>
        <v>0.5</v>
      </c>
      <c r="FL256">
        <f t="shared" ca="1" si="1420"/>
        <v>0</v>
      </c>
      <c r="FM256">
        <f t="shared" ca="1" si="1421"/>
        <v>0</v>
      </c>
      <c r="FN256">
        <f t="shared" ca="1" si="1422"/>
        <v>0</v>
      </c>
      <c r="FO256">
        <f t="shared" ca="1" si="1423"/>
        <v>0</v>
      </c>
      <c r="FP256">
        <f t="shared" ca="1" si="1424"/>
        <v>0</v>
      </c>
      <c r="FQ256">
        <f t="shared" ca="1" si="1425"/>
        <v>0</v>
      </c>
      <c r="FR256">
        <f t="shared" ca="1" si="1426"/>
        <v>0</v>
      </c>
      <c r="FS256">
        <f t="shared" ca="1" si="1427"/>
        <v>0</v>
      </c>
      <c r="FT256">
        <f t="shared" ca="1" si="1428"/>
        <v>0</v>
      </c>
      <c r="FU256">
        <f t="shared" ca="1" si="1429"/>
        <v>1</v>
      </c>
      <c r="FV256">
        <f t="shared" ca="1" si="1430"/>
        <v>0</v>
      </c>
      <c r="FW256">
        <f t="shared" ca="1" si="1431"/>
        <v>0</v>
      </c>
      <c r="FX256">
        <f t="shared" ca="1" si="1432"/>
        <v>0</v>
      </c>
      <c r="FY256">
        <f t="shared" ca="1" si="1433"/>
        <v>0</v>
      </c>
      <c r="FZ256">
        <f t="shared" ca="1" si="1434"/>
        <v>0</v>
      </c>
      <c r="GA256">
        <f t="shared" ca="1" si="1435"/>
        <v>0</v>
      </c>
      <c r="GB256">
        <f t="shared" ca="1" si="1436"/>
        <v>0</v>
      </c>
      <c r="GC256">
        <f t="shared" ca="1" si="1437"/>
        <v>0</v>
      </c>
      <c r="GD256">
        <f t="shared" ca="1" si="1438"/>
        <v>0</v>
      </c>
      <c r="GE256">
        <f t="shared" ca="1" si="1439"/>
        <v>0</v>
      </c>
      <c r="GF256">
        <f t="shared" ca="1" si="1440"/>
        <v>0</v>
      </c>
      <c r="GG256">
        <f t="shared" ca="1" si="1441"/>
        <v>0</v>
      </c>
      <c r="GH256">
        <f t="shared" ca="1" si="1442"/>
        <v>0</v>
      </c>
      <c r="GI256">
        <f t="shared" ca="1" si="1443"/>
        <v>0</v>
      </c>
      <c r="GJ256">
        <f t="shared" ca="1" si="1444"/>
        <v>0</v>
      </c>
      <c r="GK256">
        <f t="shared" ca="1" si="1445"/>
        <v>0</v>
      </c>
      <c r="GL256">
        <f t="shared" ca="1" si="1446"/>
        <v>0</v>
      </c>
      <c r="GM256">
        <f t="shared" ca="1" si="1447"/>
        <v>0</v>
      </c>
      <c r="GN256">
        <f t="shared" ca="1" si="1448"/>
        <v>0</v>
      </c>
      <c r="GO256">
        <f t="shared" ca="1" si="1449"/>
        <v>0</v>
      </c>
      <c r="GP256">
        <f t="shared" ca="1" si="1450"/>
        <v>0</v>
      </c>
      <c r="GQ256">
        <f t="shared" ca="1" si="1451"/>
        <v>0</v>
      </c>
      <c r="GR256">
        <f t="shared" ca="1" si="1452"/>
        <v>0</v>
      </c>
      <c r="GS256">
        <f t="shared" ca="1" si="1453"/>
        <v>0</v>
      </c>
      <c r="GT256">
        <f t="shared" ca="1" si="1454"/>
        <v>0</v>
      </c>
      <c r="GU256">
        <f t="shared" ca="1" si="1455"/>
        <v>0</v>
      </c>
      <c r="GV256">
        <f t="shared" ca="1" si="1456"/>
        <v>0</v>
      </c>
      <c r="GW256">
        <f t="shared" ca="1" si="1457"/>
        <v>0</v>
      </c>
      <c r="GX256">
        <f t="shared" ca="1" si="1458"/>
        <v>0</v>
      </c>
      <c r="GY256">
        <f t="shared" ca="1" si="1459"/>
        <v>1</v>
      </c>
      <c r="GZ256">
        <f t="shared" ca="1" si="1460"/>
        <v>0</v>
      </c>
      <c r="HA256">
        <f t="shared" ca="1" si="1461"/>
        <v>0</v>
      </c>
      <c r="HB256">
        <f t="shared" ca="1" si="1462"/>
        <v>0</v>
      </c>
      <c r="HC256">
        <f t="shared" ca="1" si="1463"/>
        <v>0</v>
      </c>
      <c r="HD256">
        <f t="shared" ca="1" si="1464"/>
        <v>0</v>
      </c>
      <c r="HE256">
        <f t="shared" ca="1" si="1465"/>
        <v>0</v>
      </c>
      <c r="HF256">
        <f t="shared" ca="1" si="1466"/>
        <v>0</v>
      </c>
      <c r="HG256">
        <f t="shared" ca="1" si="1467"/>
        <v>0.5</v>
      </c>
      <c r="HH256">
        <f t="shared" ca="1" si="1468"/>
        <v>0</v>
      </c>
      <c r="HI256">
        <f t="shared" ca="1" si="1469"/>
        <v>0</v>
      </c>
    </row>
    <row r="257" spans="2:217" x14ac:dyDescent="0.2">
      <c r="B257" s="2">
        <v>45809</v>
      </c>
      <c r="C257">
        <v>1</v>
      </c>
      <c r="D257">
        <v>1</v>
      </c>
      <c r="E257">
        <v>24</v>
      </c>
      <c r="F257">
        <v>22</v>
      </c>
      <c r="G257" s="5">
        <v>1414</v>
      </c>
      <c r="H257">
        <f t="shared" ca="1" si="1260"/>
        <v>7</v>
      </c>
      <c r="I257">
        <f t="shared" ca="1" si="1261"/>
        <v>12</v>
      </c>
      <c r="J257">
        <f t="shared" ca="1" si="1262"/>
        <v>7.7123113307823097</v>
      </c>
      <c r="K257">
        <f t="shared" ca="1" si="1263"/>
        <v>-3.4392786281179104</v>
      </c>
      <c r="L257">
        <f t="shared" ca="1" si="1264"/>
        <v>7.7123113307823097</v>
      </c>
      <c r="M257">
        <f t="shared" ca="1" si="1265"/>
        <v>0</v>
      </c>
      <c r="N257">
        <f t="shared" ca="1" si="1266"/>
        <v>0.58852123652862742</v>
      </c>
      <c r="O257">
        <f t="shared" ca="1" si="1267"/>
        <v>267.12249999999949</v>
      </c>
      <c r="P257">
        <f t="shared" ca="1" si="1268"/>
        <v>255.02649999999949</v>
      </c>
      <c r="Q257">
        <f t="shared" ca="1" si="1269"/>
        <v>266.98494019399999</v>
      </c>
      <c r="R257">
        <f t="shared" ca="1" si="1270"/>
        <v>60</v>
      </c>
      <c r="S257">
        <f t="shared" ca="1" si="1271"/>
        <v>0</v>
      </c>
      <c r="T257">
        <f t="shared" ca="1" si="1272"/>
        <v>0.3440158928796645</v>
      </c>
      <c r="U257">
        <f t="shared" ca="1" si="1273"/>
        <v>-1</v>
      </c>
      <c r="V257">
        <f t="shared" ca="1" si="1274"/>
        <v>1</v>
      </c>
      <c r="W257">
        <f t="shared" ca="1" si="1275"/>
        <v>0.3440158928796645</v>
      </c>
      <c r="X257">
        <f t="shared" ca="1" si="1276"/>
        <v>1.8333333333333299</v>
      </c>
      <c r="Y257">
        <f t="shared" ca="1" si="1277"/>
        <v>2.6527777777777697</v>
      </c>
      <c r="Z257">
        <f t="shared" ca="1" si="1278"/>
        <v>3.2222222222222201</v>
      </c>
      <c r="AA257">
        <f t="shared" ca="1" si="1279"/>
        <v>5.0301641443314999E-17</v>
      </c>
      <c r="AB257">
        <f t="shared" ca="1" si="1280"/>
        <v>-0.229028045205416</v>
      </c>
      <c r="AC257">
        <f t="shared" ca="1" si="1281"/>
        <v>-3.2567045037203947E-16</v>
      </c>
      <c r="AD257">
        <f t="shared" ca="1" si="1282"/>
        <v>-2.5356906316676051</v>
      </c>
      <c r="AE257">
        <f t="shared" ca="1" si="1283"/>
        <v>-1.038549096428505E-16</v>
      </c>
      <c r="AF257">
        <f t="shared" ca="1" si="1284"/>
        <v>-3.3268703839231648</v>
      </c>
      <c r="AG257">
        <f t="shared" ca="1" si="1285"/>
        <v>-4.1691974193883898E-17</v>
      </c>
      <c r="AH257">
        <f t="shared" ca="1" si="1286"/>
        <v>-1.8901438462454299</v>
      </c>
      <c r="AI257">
        <f t="shared" ca="1" si="1287"/>
        <v>4.744996503477835E-6</v>
      </c>
      <c r="AJ257">
        <f t="shared" ca="1" si="1288"/>
        <v>558.39058260943</v>
      </c>
      <c r="AK257">
        <f t="shared" ca="1" si="1289"/>
        <v>17.343858127134649</v>
      </c>
      <c r="AL257">
        <f t="shared" ca="1" si="1290"/>
        <v>16.983426358972999</v>
      </c>
      <c r="AM257">
        <f t="shared" ca="1" si="1291"/>
        <v>7.5491729406132304</v>
      </c>
      <c r="AN257">
        <f t="shared" ca="1" si="1292"/>
        <v>9.3485502077509057</v>
      </c>
      <c r="AO257">
        <f t="shared" ca="1" si="1293"/>
        <v>8.0984958747137092</v>
      </c>
      <c r="AP257">
        <f t="shared" ca="1" si="1294"/>
        <v>2.6651033786777001</v>
      </c>
      <c r="AQ257">
        <f t="shared" ca="1" si="1295"/>
        <v>1.2815206530308649</v>
      </c>
      <c r="AR257">
        <f t="shared" ca="1" si="1296"/>
        <v>1.689768943494725</v>
      </c>
      <c r="AS257">
        <f t="shared" ca="1" si="1297"/>
        <v>0.71730688097740902</v>
      </c>
      <c r="AT257">
        <f t="shared" ca="1" si="1298"/>
        <v>1.023493098825303</v>
      </c>
      <c r="AU257">
        <f t="shared" ca="1" si="1299"/>
        <v>0.38117251103976452</v>
      </c>
      <c r="AV257">
        <f t="shared" ca="1" si="1300"/>
        <v>0.58260291134708653</v>
      </c>
      <c r="AW257">
        <f t="shared" ca="1" si="1301"/>
        <v>4.9999999999999517E-2</v>
      </c>
      <c r="AX257">
        <f t="shared" ca="1" si="1302"/>
        <v>38332.969846769978</v>
      </c>
      <c r="AY257">
        <f t="shared" ca="1" si="1303"/>
        <v>2.0771464586602448</v>
      </c>
      <c r="AZ257">
        <f t="shared" ca="1" si="1304"/>
        <v>5.7237110017026351</v>
      </c>
      <c r="BA257">
        <f t="shared" ca="1" si="1305"/>
        <v>3.2888876559969149</v>
      </c>
      <c r="BB257">
        <f t="shared" ca="1" si="1306"/>
        <v>100.23821166782264</v>
      </c>
      <c r="BC257">
        <f t="shared" ca="1" si="1307"/>
        <v>32.057813327170351</v>
      </c>
      <c r="BD257">
        <f t="shared" ca="1" si="1308"/>
        <v>2.8747559166419498</v>
      </c>
      <c r="BE257">
        <f t="shared" ca="1" si="1309"/>
        <v>0</v>
      </c>
      <c r="BF257">
        <f t="shared" ca="1" si="1310"/>
        <v>0</v>
      </c>
      <c r="BG257">
        <f t="shared" ca="1" si="1311"/>
        <v>0</v>
      </c>
      <c r="BH257">
        <f t="shared" ca="1" si="1312"/>
        <v>4.2355262349845999</v>
      </c>
      <c r="BI257">
        <f t="shared" ca="1" si="1313"/>
        <v>0</v>
      </c>
      <c r="BJ257">
        <f t="shared" ca="1" si="1314"/>
        <v>0</v>
      </c>
      <c r="BK257">
        <f t="shared" ca="1" si="1315"/>
        <v>0</v>
      </c>
      <c r="BL257">
        <f t="shared" ca="1" si="1316"/>
        <v>5.66839293896735</v>
      </c>
      <c r="BM257">
        <f t="shared" ca="1" si="1317"/>
        <v>9.0636280614948959</v>
      </c>
      <c r="BN257">
        <f t="shared" ca="1" si="1318"/>
        <v>14.523411012177149</v>
      </c>
      <c r="BO257">
        <f t="shared" ca="1" si="1319"/>
        <v>11.553015610520459</v>
      </c>
      <c r="BP257">
        <f t="shared" ca="1" si="1320"/>
        <v>19.611145806948752</v>
      </c>
      <c r="BQ257">
        <f t="shared" ca="1" si="1321"/>
        <v>48.630166567686956</v>
      </c>
      <c r="BR257">
        <f t="shared" ca="1" si="1322"/>
        <v>5.66839293896735</v>
      </c>
      <c r="BS257">
        <f t="shared" ca="1" si="1323"/>
        <v>0</v>
      </c>
      <c r="BT257">
        <f t="shared" ca="1" si="1324"/>
        <v>0</v>
      </c>
      <c r="BU257">
        <f t="shared" ca="1" si="1325"/>
        <v>0</v>
      </c>
      <c r="BV257">
        <f t="shared" ca="1" si="1326"/>
        <v>6.3729249013293696</v>
      </c>
      <c r="BW257">
        <f t="shared" ca="1" si="1327"/>
        <v>10.01583591375722</v>
      </c>
      <c r="BX257">
        <f t="shared" ca="1" si="1328"/>
        <v>26.025612670522747</v>
      </c>
      <c r="BY257">
        <f t="shared" ca="1" si="1329"/>
        <v>0</v>
      </c>
      <c r="BZ257">
        <f t="shared" ca="1" si="1330"/>
        <v>2.8747559166419498</v>
      </c>
      <c r="CA257">
        <f t="shared" ca="1" si="1331"/>
        <v>32.057813327170351</v>
      </c>
      <c r="CB257">
        <f t="shared" ca="1" si="1332"/>
        <v>0</v>
      </c>
      <c r="CC257">
        <f t="shared" ca="1" si="1333"/>
        <v>2.8747559166419498</v>
      </c>
      <c r="CD257">
        <f t="shared" ca="1" si="1334"/>
        <v>5.66839293896735</v>
      </c>
      <c r="CE257">
        <f t="shared" ca="1" si="1335"/>
        <v>10.01583591375722</v>
      </c>
      <c r="CF257">
        <f t="shared" ca="1" si="1336"/>
        <v>6.3729249013293696</v>
      </c>
      <c r="CG257">
        <f t="shared" ca="1" si="1337"/>
        <v>0</v>
      </c>
      <c r="CH257">
        <f t="shared" ca="1" si="1338"/>
        <v>17.557126348231101</v>
      </c>
      <c r="CI257">
        <f t="shared" ca="1" si="1339"/>
        <v>20.805313327823601</v>
      </c>
      <c r="CJ257">
        <f t="shared" ca="1" si="1340"/>
        <v>4.2355262349845999</v>
      </c>
      <c r="CK257">
        <f t="shared" ca="1" si="1341"/>
        <v>0</v>
      </c>
      <c r="CL257">
        <f t="shared" ca="1" si="1342"/>
        <v>0</v>
      </c>
      <c r="CM257">
        <f t="shared" ca="1" si="1343"/>
        <v>32.254999999999995</v>
      </c>
      <c r="CN257">
        <f t="shared" ca="1" si="1344"/>
        <v>51.001871127259697</v>
      </c>
      <c r="CO257">
        <f t="shared" ca="1" si="1345"/>
        <v>0</v>
      </c>
      <c r="CP257">
        <f t="shared" ca="1" si="1346"/>
        <v>0</v>
      </c>
      <c r="CQ257">
        <f t="shared" ca="1" si="1347"/>
        <v>23.976640125262001</v>
      </c>
      <c r="CR257">
        <f t="shared" ca="1" si="1348"/>
        <v>5.66839293896735</v>
      </c>
      <c r="CS257">
        <f t="shared" ca="1" si="1349"/>
        <v>0</v>
      </c>
      <c r="CT257">
        <f t="shared" ca="1" si="1350"/>
        <v>0</v>
      </c>
      <c r="CU257">
        <f t="shared" ca="1" si="1351"/>
        <v>0</v>
      </c>
      <c r="CV257">
        <f t="shared" ca="1" si="1352"/>
        <v>0</v>
      </c>
      <c r="CW257">
        <f t="shared" ca="1" si="1353"/>
        <v>2.3684314769000201</v>
      </c>
      <c r="CX257">
        <f t="shared" ca="1" si="1354"/>
        <v>16.572353240516549</v>
      </c>
      <c r="CY257">
        <f t="shared" ca="1" si="1355"/>
        <v>90.613367642195698</v>
      </c>
      <c r="CZ257">
        <f t="shared" ca="1" si="1356"/>
        <v>0.20378472222222199</v>
      </c>
      <c r="DA257">
        <f t="shared" ca="1" si="1357"/>
        <v>-0.27928240740740701</v>
      </c>
      <c r="DB257">
        <f t="shared" ca="1" si="1358"/>
        <v>-0.197816279289493</v>
      </c>
      <c r="DC257">
        <f t="shared" ca="1" si="1359"/>
        <v>-3.2198702443940501</v>
      </c>
      <c r="DD257">
        <f t="shared" ca="1" si="1360"/>
        <v>-0.48681264172335548</v>
      </c>
      <c r="DE257">
        <f t="shared" ca="1" si="1361"/>
        <v>-2.7917243008314396</v>
      </c>
      <c r="DF257">
        <f t="shared" ca="1" si="1362"/>
        <v>-3.226374421296295</v>
      </c>
      <c r="DG257">
        <f t="shared" ca="1" si="1363"/>
        <v>-3.4392786281179104</v>
      </c>
      <c r="DH257">
        <f t="shared" ca="1" si="1364"/>
        <v>-1.55099344135802</v>
      </c>
      <c r="DI257">
        <f t="shared" ca="1" si="1365"/>
        <v>0.33333333333333298</v>
      </c>
      <c r="DJ257">
        <f t="shared" ca="1" si="1366"/>
        <v>10.5</v>
      </c>
      <c r="DK257">
        <f t="shared" ca="1" si="1367"/>
        <v>3</v>
      </c>
      <c r="DL257">
        <f t="shared" ca="1" si="1368"/>
        <v>1.5</v>
      </c>
      <c r="DM257">
        <f t="shared" ca="1" si="1369"/>
        <v>0</v>
      </c>
      <c r="DN257">
        <f t="shared" ca="1" si="1370"/>
        <v>0</v>
      </c>
      <c r="DO257">
        <f t="shared" ca="1" si="1371"/>
        <v>0</v>
      </c>
      <c r="DP257">
        <f t="shared" ca="1" si="1372"/>
        <v>0.5</v>
      </c>
      <c r="DQ257">
        <f t="shared" ca="1" si="1373"/>
        <v>0.5</v>
      </c>
      <c r="DR257">
        <f t="shared" ca="1" si="1374"/>
        <v>1</v>
      </c>
      <c r="DS257">
        <f t="shared" ca="1" si="1375"/>
        <v>1</v>
      </c>
      <c r="DT257">
        <f t="shared" ca="1" si="1376"/>
        <v>1</v>
      </c>
      <c r="DU257">
        <f t="shared" ca="1" si="1377"/>
        <v>3</v>
      </c>
      <c r="DV257">
        <f t="shared" ca="1" si="1378"/>
        <v>4</v>
      </c>
      <c r="DW257">
        <f t="shared" ca="1" si="1379"/>
        <v>0</v>
      </c>
      <c r="DX257">
        <f t="shared" ca="1" si="1380"/>
        <v>0</v>
      </c>
      <c r="DY257">
        <f t="shared" ca="1" si="1381"/>
        <v>0</v>
      </c>
      <c r="DZ257">
        <f t="shared" ca="1" si="1382"/>
        <v>1</v>
      </c>
      <c r="EA257">
        <f t="shared" ca="1" si="1383"/>
        <v>-2.4899499999999901</v>
      </c>
      <c r="EB257">
        <f t="shared" ca="1" si="1384"/>
        <v>40.115600000000001</v>
      </c>
      <c r="EC257">
        <f t="shared" ca="1" si="1385"/>
        <v>0</v>
      </c>
      <c r="ED257">
        <f t="shared" ca="1" si="1386"/>
        <v>0</v>
      </c>
      <c r="EE257">
        <f t="shared" ca="1" si="1387"/>
        <v>0</v>
      </c>
      <c r="EF257">
        <f t="shared" ca="1" si="1388"/>
        <v>0</v>
      </c>
      <c r="EG257">
        <f t="shared" ca="1" si="1389"/>
        <v>0</v>
      </c>
      <c r="EH257">
        <f t="shared" ca="1" si="1390"/>
        <v>0</v>
      </c>
      <c r="EI257">
        <f t="shared" ca="1" si="1391"/>
        <v>0</v>
      </c>
      <c r="EJ257">
        <f t="shared" ca="1" si="1392"/>
        <v>0</v>
      </c>
      <c r="EK257">
        <f t="shared" ca="1" si="1393"/>
        <v>0</v>
      </c>
      <c r="EL257">
        <f t="shared" ca="1" si="1394"/>
        <v>0</v>
      </c>
      <c r="EM257">
        <f t="shared" ca="1" si="1395"/>
        <v>0</v>
      </c>
      <c r="EN257">
        <f t="shared" ca="1" si="1396"/>
        <v>0</v>
      </c>
      <c r="EO257">
        <f t="shared" ca="1" si="1397"/>
        <v>0</v>
      </c>
      <c r="EP257">
        <f t="shared" ca="1" si="1398"/>
        <v>0</v>
      </c>
      <c r="EQ257">
        <f t="shared" ca="1" si="1399"/>
        <v>0</v>
      </c>
      <c r="ER257">
        <f t="shared" ca="1" si="1400"/>
        <v>0</v>
      </c>
      <c r="ES257">
        <f t="shared" ca="1" si="1401"/>
        <v>0</v>
      </c>
      <c r="ET257">
        <f t="shared" ca="1" si="1402"/>
        <v>0</v>
      </c>
      <c r="EU257">
        <f t="shared" ca="1" si="1403"/>
        <v>0</v>
      </c>
      <c r="EV257">
        <f t="shared" ca="1" si="1404"/>
        <v>0</v>
      </c>
      <c r="EW257">
        <f t="shared" ca="1" si="1405"/>
        <v>0</v>
      </c>
      <c r="EX257">
        <f t="shared" ca="1" si="1406"/>
        <v>0</v>
      </c>
      <c r="EY257">
        <f t="shared" ca="1" si="1407"/>
        <v>0</v>
      </c>
      <c r="EZ257">
        <f t="shared" ca="1" si="1408"/>
        <v>0</v>
      </c>
      <c r="FA257">
        <f t="shared" ca="1" si="1409"/>
        <v>0</v>
      </c>
      <c r="FB257">
        <f t="shared" ca="1" si="1410"/>
        <v>0</v>
      </c>
      <c r="FC257">
        <f t="shared" ca="1" si="1411"/>
        <v>0</v>
      </c>
      <c r="FD257">
        <f t="shared" ca="1" si="1412"/>
        <v>0</v>
      </c>
      <c r="FE257">
        <f t="shared" ca="1" si="1413"/>
        <v>0</v>
      </c>
      <c r="FF257">
        <f t="shared" ca="1" si="1414"/>
        <v>0</v>
      </c>
      <c r="FG257">
        <f t="shared" ca="1" si="1415"/>
        <v>0.5</v>
      </c>
      <c r="FH257">
        <f t="shared" ca="1" si="1416"/>
        <v>0</v>
      </c>
      <c r="FI257">
        <f t="shared" ca="1" si="1417"/>
        <v>0</v>
      </c>
      <c r="FJ257">
        <f t="shared" ca="1" si="1418"/>
        <v>0</v>
      </c>
      <c r="FK257">
        <f t="shared" ca="1" si="1419"/>
        <v>0.5</v>
      </c>
      <c r="FL257">
        <f t="shared" ca="1" si="1420"/>
        <v>0</v>
      </c>
      <c r="FM257">
        <f t="shared" ca="1" si="1421"/>
        <v>0</v>
      </c>
      <c r="FN257">
        <f t="shared" ca="1" si="1422"/>
        <v>0</v>
      </c>
      <c r="FO257">
        <f t="shared" ca="1" si="1423"/>
        <v>0</v>
      </c>
      <c r="FP257">
        <f t="shared" ca="1" si="1424"/>
        <v>0</v>
      </c>
      <c r="FQ257">
        <f t="shared" ca="1" si="1425"/>
        <v>0</v>
      </c>
      <c r="FR257">
        <f t="shared" ca="1" si="1426"/>
        <v>0.5</v>
      </c>
      <c r="FS257">
        <f t="shared" ca="1" si="1427"/>
        <v>0</v>
      </c>
      <c r="FT257">
        <f t="shared" ca="1" si="1428"/>
        <v>0</v>
      </c>
      <c r="FU257">
        <f t="shared" ca="1" si="1429"/>
        <v>1</v>
      </c>
      <c r="FV257">
        <f t="shared" ca="1" si="1430"/>
        <v>0</v>
      </c>
      <c r="FW257">
        <f t="shared" ca="1" si="1431"/>
        <v>0</v>
      </c>
      <c r="FX257">
        <f t="shared" ca="1" si="1432"/>
        <v>0</v>
      </c>
      <c r="FY257">
        <f t="shared" ca="1" si="1433"/>
        <v>0</v>
      </c>
      <c r="FZ257">
        <f t="shared" ca="1" si="1434"/>
        <v>0</v>
      </c>
      <c r="GA257">
        <f t="shared" ca="1" si="1435"/>
        <v>0</v>
      </c>
      <c r="GB257">
        <f t="shared" ca="1" si="1436"/>
        <v>0</v>
      </c>
      <c r="GC257">
        <f t="shared" ca="1" si="1437"/>
        <v>0</v>
      </c>
      <c r="GD257">
        <f t="shared" ca="1" si="1438"/>
        <v>0</v>
      </c>
      <c r="GE257">
        <f t="shared" ca="1" si="1439"/>
        <v>0</v>
      </c>
      <c r="GF257">
        <f t="shared" ca="1" si="1440"/>
        <v>0.5</v>
      </c>
      <c r="GG257">
        <f t="shared" ca="1" si="1441"/>
        <v>0</v>
      </c>
      <c r="GH257">
        <f t="shared" ca="1" si="1442"/>
        <v>0</v>
      </c>
      <c r="GI257">
        <f t="shared" ca="1" si="1443"/>
        <v>0</v>
      </c>
      <c r="GJ257">
        <f t="shared" ca="1" si="1444"/>
        <v>0</v>
      </c>
      <c r="GK257">
        <f t="shared" ca="1" si="1445"/>
        <v>0</v>
      </c>
      <c r="GL257">
        <f t="shared" ca="1" si="1446"/>
        <v>0</v>
      </c>
      <c r="GM257">
        <f t="shared" ca="1" si="1447"/>
        <v>0</v>
      </c>
      <c r="GN257">
        <f t="shared" ca="1" si="1448"/>
        <v>0</v>
      </c>
      <c r="GO257">
        <f t="shared" ca="1" si="1449"/>
        <v>0</v>
      </c>
      <c r="GP257">
        <f t="shared" ca="1" si="1450"/>
        <v>0</v>
      </c>
      <c r="GQ257">
        <f t="shared" ca="1" si="1451"/>
        <v>0</v>
      </c>
      <c r="GR257">
        <f t="shared" ca="1" si="1452"/>
        <v>0</v>
      </c>
      <c r="GS257">
        <f t="shared" ca="1" si="1453"/>
        <v>0</v>
      </c>
      <c r="GT257">
        <f t="shared" ca="1" si="1454"/>
        <v>0</v>
      </c>
      <c r="GU257">
        <f t="shared" ca="1" si="1455"/>
        <v>0</v>
      </c>
      <c r="GV257">
        <f t="shared" ca="1" si="1456"/>
        <v>0</v>
      </c>
      <c r="GW257">
        <f t="shared" ca="1" si="1457"/>
        <v>0</v>
      </c>
      <c r="GX257">
        <f t="shared" ca="1" si="1458"/>
        <v>0</v>
      </c>
      <c r="GY257">
        <f t="shared" ca="1" si="1459"/>
        <v>1</v>
      </c>
      <c r="GZ257">
        <f t="shared" ca="1" si="1460"/>
        <v>0</v>
      </c>
      <c r="HA257">
        <f t="shared" ca="1" si="1461"/>
        <v>0</v>
      </c>
      <c r="HB257">
        <f t="shared" ca="1" si="1462"/>
        <v>0</v>
      </c>
      <c r="HC257">
        <f t="shared" ca="1" si="1463"/>
        <v>0</v>
      </c>
      <c r="HD257">
        <f t="shared" ca="1" si="1464"/>
        <v>0</v>
      </c>
      <c r="HE257">
        <f t="shared" ca="1" si="1465"/>
        <v>0</v>
      </c>
      <c r="HF257">
        <f t="shared" ca="1" si="1466"/>
        <v>0</v>
      </c>
      <c r="HG257">
        <f t="shared" ca="1" si="1467"/>
        <v>0.5</v>
      </c>
      <c r="HH257">
        <f t="shared" ca="1" si="1468"/>
        <v>0</v>
      </c>
      <c r="HI257">
        <f t="shared" ca="1" si="1469"/>
        <v>0</v>
      </c>
    </row>
    <row r="258" spans="2:217" x14ac:dyDescent="0.2">
      <c r="B258" s="2">
        <v>45809</v>
      </c>
      <c r="C258">
        <v>1</v>
      </c>
      <c r="D258">
        <v>1</v>
      </c>
      <c r="E258">
        <v>24</v>
      </c>
      <c r="F258">
        <v>16</v>
      </c>
      <c r="G258" s="5">
        <v>1727</v>
      </c>
      <c r="H258">
        <f t="shared" ca="1" si="1260"/>
        <v>8.5</v>
      </c>
      <c r="I258">
        <f t="shared" ca="1" si="1261"/>
        <v>12.5</v>
      </c>
      <c r="J258">
        <f t="shared" ca="1" si="1262"/>
        <v>10.606643695672711</v>
      </c>
      <c r="K258">
        <f t="shared" ca="1" si="1263"/>
        <v>-3.583734882842025</v>
      </c>
      <c r="L258">
        <f t="shared" ca="1" si="1264"/>
        <v>10.606643695672711</v>
      </c>
      <c r="M258">
        <f t="shared" ca="1" si="1265"/>
        <v>0</v>
      </c>
      <c r="N258">
        <f t="shared" ca="1" si="1266"/>
        <v>0.59440327873327603</v>
      </c>
      <c r="O258">
        <f t="shared" ca="1" si="1267"/>
        <v>273.10299999999904</v>
      </c>
      <c r="P258">
        <f t="shared" ca="1" si="1268"/>
        <v>260.50299999999947</v>
      </c>
      <c r="Q258">
        <f t="shared" ca="1" si="1269"/>
        <v>273.00201881999999</v>
      </c>
      <c r="R258">
        <f t="shared" ca="1" si="1270"/>
        <v>65</v>
      </c>
      <c r="S258">
        <f t="shared" ca="1" si="1271"/>
        <v>0</v>
      </c>
      <c r="T258">
        <f t="shared" ca="1" si="1272"/>
        <v>0.344015701973725</v>
      </c>
      <c r="U258">
        <f t="shared" ca="1" si="1273"/>
        <v>-1</v>
      </c>
      <c r="V258">
        <f t="shared" ca="1" si="1274"/>
        <v>1</v>
      </c>
      <c r="W258">
        <f t="shared" ca="1" si="1275"/>
        <v>0.344015701973725</v>
      </c>
      <c r="X258">
        <f t="shared" ca="1" si="1276"/>
        <v>1.6060606060606002</v>
      </c>
      <c r="Y258">
        <f t="shared" ca="1" si="1277"/>
        <v>2.2992424242424199</v>
      </c>
      <c r="Z258">
        <f t="shared" ca="1" si="1278"/>
        <v>2.8636363636363598</v>
      </c>
      <c r="AA258">
        <f t="shared" ca="1" si="1279"/>
        <v>1.5030134773658884E-15</v>
      </c>
      <c r="AB258">
        <f t="shared" ca="1" si="1280"/>
        <v>-0.229032165465376</v>
      </c>
      <c r="AC258">
        <f t="shared" ca="1" si="1281"/>
        <v>-3.2208978551954903E-16</v>
      </c>
      <c r="AD258">
        <f t="shared" ca="1" si="1282"/>
        <v>-2.54176798102753</v>
      </c>
      <c r="AE258">
        <f t="shared" ca="1" si="1283"/>
        <v>-9.4572890476312857E-17</v>
      </c>
      <c r="AF258">
        <f t="shared" ca="1" si="1284"/>
        <v>-3.3269482380000901</v>
      </c>
      <c r="AG258">
        <f t="shared" ca="1" si="1285"/>
        <v>3.4147663317084938E-16</v>
      </c>
      <c r="AH258">
        <f t="shared" ca="1" si="1286"/>
        <v>-1.8901498947861</v>
      </c>
      <c r="AI258">
        <f t="shared" ca="1" si="1287"/>
        <v>5.3299959610032694E-6</v>
      </c>
      <c r="AJ258">
        <f t="shared" ca="1" si="1288"/>
        <v>603.44562327316407</v>
      </c>
      <c r="AK258">
        <f t="shared" ca="1" si="1289"/>
        <v>18.567655005730998</v>
      </c>
      <c r="AL258">
        <f t="shared" ca="1" si="1290"/>
        <v>17.968284450245697</v>
      </c>
      <c r="AM258">
        <f t="shared" ca="1" si="1291"/>
        <v>7.62578274142205</v>
      </c>
      <c r="AN258">
        <f t="shared" ca="1" si="1292"/>
        <v>10.017652186476671</v>
      </c>
      <c r="AO258">
        <f t="shared" ca="1" si="1293"/>
        <v>8.6138628477340848</v>
      </c>
      <c r="AP258">
        <f t="shared" ca="1" si="1294"/>
        <v>2.5222220612342152</v>
      </c>
      <c r="AQ258">
        <f t="shared" ca="1" si="1295"/>
        <v>1.4843876260512401</v>
      </c>
      <c r="AR258">
        <f t="shared" ca="1" si="1296"/>
        <v>1.4843876260512401</v>
      </c>
      <c r="AS258">
        <f t="shared" ca="1" si="1297"/>
        <v>0.83020933117961349</v>
      </c>
      <c r="AT258">
        <f t="shared" ca="1" si="1298"/>
        <v>0.83020933117961349</v>
      </c>
      <c r="AU258">
        <f t="shared" ca="1" si="1299"/>
        <v>0.44305551530855403</v>
      </c>
      <c r="AV258">
        <f t="shared" ca="1" si="1300"/>
        <v>0.44305551530855403</v>
      </c>
      <c r="AW258">
        <f t="shared" ca="1" si="1301"/>
        <v>-0.22499999999999998</v>
      </c>
      <c r="AX258">
        <f t="shared" ca="1" si="1302"/>
        <v>43607.886744610456</v>
      </c>
      <c r="AY258">
        <f t="shared" ca="1" si="1303"/>
        <v>2.3082717423726899</v>
      </c>
      <c r="AZ258">
        <f t="shared" ca="1" si="1304"/>
        <v>5.86803254504383</v>
      </c>
      <c r="BA258">
        <f t="shared" ca="1" si="1305"/>
        <v>3.5364458337137847</v>
      </c>
      <c r="BB258">
        <f t="shared" ca="1" si="1306"/>
        <v>104.20328298416395</v>
      </c>
      <c r="BC258">
        <f t="shared" ca="1" si="1307"/>
        <v>32.057813327170351</v>
      </c>
      <c r="BD258">
        <f t="shared" ca="1" si="1308"/>
        <v>5.7833663371648942</v>
      </c>
      <c r="BE258">
        <f t="shared" ca="1" si="1309"/>
        <v>0</v>
      </c>
      <c r="BF258">
        <f t="shared" ca="1" si="1310"/>
        <v>0</v>
      </c>
      <c r="BG258">
        <f t="shared" ca="1" si="1311"/>
        <v>0</v>
      </c>
      <c r="BH258">
        <f t="shared" ca="1" si="1312"/>
        <v>4.2355262349845999</v>
      </c>
      <c r="BI258">
        <f t="shared" ca="1" si="1313"/>
        <v>0</v>
      </c>
      <c r="BJ258">
        <f t="shared" ca="1" si="1314"/>
        <v>2.1952075238374098</v>
      </c>
      <c r="BK258">
        <f t="shared" ca="1" si="1315"/>
        <v>0</v>
      </c>
      <c r="BL258">
        <f t="shared" ca="1" si="1316"/>
        <v>0</v>
      </c>
      <c r="BM258">
        <f t="shared" ca="1" si="1317"/>
        <v>12.084837415326501</v>
      </c>
      <c r="BN258">
        <f t="shared" ca="1" si="1318"/>
        <v>17.648288907023499</v>
      </c>
      <c r="BO258">
        <f t="shared" ca="1" si="1319"/>
        <v>9.1144420136698194</v>
      </c>
      <c r="BP258">
        <f t="shared" ca="1" si="1320"/>
        <v>20.296525085033849</v>
      </c>
      <c r="BQ258">
        <f t="shared" ca="1" si="1321"/>
        <v>51.510753369609446</v>
      </c>
      <c r="BR258">
        <f t="shared" ca="1" si="1322"/>
        <v>0</v>
      </c>
      <c r="BS258">
        <f t="shared" ca="1" si="1323"/>
        <v>0</v>
      </c>
      <c r="BT258">
        <f t="shared" ca="1" si="1324"/>
        <v>0</v>
      </c>
      <c r="BU258">
        <f t="shared" ca="1" si="1325"/>
        <v>0</v>
      </c>
      <c r="BV258">
        <f t="shared" ca="1" si="1326"/>
        <v>6.3729249013293696</v>
      </c>
      <c r="BW258">
        <f t="shared" ca="1" si="1327"/>
        <v>10.01583591375722</v>
      </c>
      <c r="BX258">
        <f t="shared" ca="1" si="1328"/>
        <v>32.64173674287305</v>
      </c>
      <c r="BY258">
        <f t="shared" ca="1" si="1329"/>
        <v>0</v>
      </c>
      <c r="BZ258">
        <f t="shared" ca="1" si="1330"/>
        <v>2.8747559166419498</v>
      </c>
      <c r="CA258">
        <f t="shared" ca="1" si="1331"/>
        <v>32.057813327170351</v>
      </c>
      <c r="CB258">
        <f t="shared" ca="1" si="1332"/>
        <v>2.1952075238374098</v>
      </c>
      <c r="CC258">
        <f t="shared" ca="1" si="1333"/>
        <v>2.8747559166419498</v>
      </c>
      <c r="CD258">
        <f t="shared" ca="1" si="1334"/>
        <v>0</v>
      </c>
      <c r="CE258">
        <f t="shared" ca="1" si="1335"/>
        <v>10.01583591375722</v>
      </c>
      <c r="CF258">
        <f t="shared" ca="1" si="1336"/>
        <v>6.3729249013293696</v>
      </c>
      <c r="CG258">
        <f t="shared" ca="1" si="1337"/>
        <v>2.9086104205229448</v>
      </c>
      <c r="CH258">
        <f t="shared" ca="1" si="1338"/>
        <v>18.585657775314051</v>
      </c>
      <c r="CI258">
        <f t="shared" ca="1" si="1339"/>
        <v>24.169674830653101</v>
      </c>
      <c r="CJ258">
        <f t="shared" ca="1" si="1340"/>
        <v>4.2355262349845999</v>
      </c>
      <c r="CK258">
        <f t="shared" ca="1" si="1341"/>
        <v>0</v>
      </c>
      <c r="CL258">
        <f t="shared" ca="1" si="1342"/>
        <v>0</v>
      </c>
      <c r="CM258">
        <f t="shared" ca="1" si="1343"/>
        <v>32.254999999999995</v>
      </c>
      <c r="CN258">
        <f t="shared" ca="1" si="1344"/>
        <v>57.61799519961</v>
      </c>
      <c r="CO258">
        <f t="shared" ca="1" si="1345"/>
        <v>2.1952075238374098</v>
      </c>
      <c r="CP258">
        <f t="shared" ca="1" si="1346"/>
        <v>0</v>
      </c>
      <c r="CQ258">
        <f t="shared" ca="1" si="1347"/>
        <v>23.976640125262001</v>
      </c>
      <c r="CR258">
        <f t="shared" ca="1" si="1348"/>
        <v>0</v>
      </c>
      <c r="CS258">
        <f t="shared" ca="1" si="1349"/>
        <v>0</v>
      </c>
      <c r="CT258">
        <f t="shared" ca="1" si="1350"/>
        <v>0</v>
      </c>
      <c r="CU258">
        <f t="shared" ca="1" si="1351"/>
        <v>0</v>
      </c>
      <c r="CV258">
        <f t="shared" ca="1" si="1352"/>
        <v>0</v>
      </c>
      <c r="CW258">
        <f t="shared" ca="1" si="1353"/>
        <v>2.3684314769000201</v>
      </c>
      <c r="CX258">
        <f t="shared" ca="1" si="1354"/>
        <v>17.257732518601649</v>
      </c>
      <c r="CY258">
        <f t="shared" ca="1" si="1355"/>
        <v>101.12993096891525</v>
      </c>
      <c r="CZ258">
        <f t="shared" ca="1" si="1356"/>
        <v>0</v>
      </c>
      <c r="DA258">
        <f t="shared" ca="1" si="1357"/>
        <v>0</v>
      </c>
      <c r="DB258">
        <f t="shared" ca="1" si="1358"/>
        <v>0</v>
      </c>
      <c r="DC258">
        <f t="shared" ca="1" si="1359"/>
        <v>-3.8879308783698603</v>
      </c>
      <c r="DD258">
        <f t="shared" ca="1" si="1360"/>
        <v>-1.2467734315948555</v>
      </c>
      <c r="DE258">
        <f t="shared" ca="1" si="1361"/>
        <v>-4.5491123393801942</v>
      </c>
      <c r="DF258">
        <f t="shared" ca="1" si="1362"/>
        <v>-3.4363859953703701</v>
      </c>
      <c r="DG258">
        <f t="shared" ca="1" si="1363"/>
        <v>-3.583734882842025</v>
      </c>
      <c r="DH258">
        <f t="shared" ca="1" si="1364"/>
        <v>-1.55099344135802</v>
      </c>
      <c r="DI258">
        <f t="shared" ca="1" si="1365"/>
        <v>0.29166666666666652</v>
      </c>
      <c r="DJ258">
        <f t="shared" ca="1" si="1366"/>
        <v>11.5</v>
      </c>
      <c r="DK258">
        <f t="shared" ca="1" si="1367"/>
        <v>3</v>
      </c>
      <c r="DL258">
        <f t="shared" ca="1" si="1368"/>
        <v>1.5</v>
      </c>
      <c r="DM258">
        <f t="shared" ca="1" si="1369"/>
        <v>0</v>
      </c>
      <c r="DN258">
        <f t="shared" ca="1" si="1370"/>
        <v>0</v>
      </c>
      <c r="DO258">
        <f t="shared" ca="1" si="1371"/>
        <v>0</v>
      </c>
      <c r="DP258">
        <f t="shared" ca="1" si="1372"/>
        <v>1</v>
      </c>
      <c r="DQ258">
        <f t="shared" ca="1" si="1373"/>
        <v>0</v>
      </c>
      <c r="DR258">
        <f t="shared" ca="1" si="1374"/>
        <v>1</v>
      </c>
      <c r="DS258">
        <f t="shared" ca="1" si="1375"/>
        <v>0.5</v>
      </c>
      <c r="DT258">
        <f t="shared" ca="1" si="1376"/>
        <v>1</v>
      </c>
      <c r="DU258">
        <f t="shared" ca="1" si="1377"/>
        <v>3</v>
      </c>
      <c r="DV258">
        <f t="shared" ca="1" si="1378"/>
        <v>4</v>
      </c>
      <c r="DW258">
        <f t="shared" ca="1" si="1379"/>
        <v>0</v>
      </c>
      <c r="DX258">
        <f t="shared" ca="1" si="1380"/>
        <v>0</v>
      </c>
      <c r="DY258">
        <f t="shared" ca="1" si="1381"/>
        <v>0</v>
      </c>
      <c r="DZ258">
        <f t="shared" ca="1" si="1382"/>
        <v>1</v>
      </c>
      <c r="EA258">
        <f t="shared" ca="1" si="1383"/>
        <v>-2.4511499999999904</v>
      </c>
      <c r="EB258">
        <f t="shared" ca="1" si="1384"/>
        <v>41.156099999999995</v>
      </c>
      <c r="EC258">
        <f t="shared" ca="1" si="1385"/>
        <v>0</v>
      </c>
      <c r="ED258">
        <f t="shared" ca="1" si="1386"/>
        <v>0</v>
      </c>
      <c r="EE258">
        <f t="shared" ca="1" si="1387"/>
        <v>0</v>
      </c>
      <c r="EF258">
        <f t="shared" ca="1" si="1388"/>
        <v>0</v>
      </c>
      <c r="EG258">
        <f t="shared" ca="1" si="1389"/>
        <v>0</v>
      </c>
      <c r="EH258">
        <f t="shared" ca="1" si="1390"/>
        <v>0</v>
      </c>
      <c r="EI258">
        <f t="shared" ca="1" si="1391"/>
        <v>0</v>
      </c>
      <c r="EJ258">
        <f t="shared" ca="1" si="1392"/>
        <v>0</v>
      </c>
      <c r="EK258">
        <f t="shared" ca="1" si="1393"/>
        <v>0</v>
      </c>
      <c r="EL258">
        <f t="shared" ca="1" si="1394"/>
        <v>0</v>
      </c>
      <c r="EM258">
        <f t="shared" ca="1" si="1395"/>
        <v>0</v>
      </c>
      <c r="EN258">
        <f t="shared" ca="1" si="1396"/>
        <v>0</v>
      </c>
      <c r="EO258">
        <f t="shared" ca="1" si="1397"/>
        <v>0</v>
      </c>
      <c r="EP258">
        <f t="shared" ca="1" si="1398"/>
        <v>0</v>
      </c>
      <c r="EQ258">
        <f t="shared" ca="1" si="1399"/>
        <v>0</v>
      </c>
      <c r="ER258">
        <f t="shared" ca="1" si="1400"/>
        <v>0</v>
      </c>
      <c r="ES258">
        <f t="shared" ca="1" si="1401"/>
        <v>0</v>
      </c>
      <c r="ET258">
        <f t="shared" ca="1" si="1402"/>
        <v>0</v>
      </c>
      <c r="EU258">
        <f t="shared" ca="1" si="1403"/>
        <v>0</v>
      </c>
      <c r="EV258">
        <f t="shared" ca="1" si="1404"/>
        <v>0</v>
      </c>
      <c r="EW258">
        <f t="shared" ca="1" si="1405"/>
        <v>0</v>
      </c>
      <c r="EX258">
        <f t="shared" ca="1" si="1406"/>
        <v>0</v>
      </c>
      <c r="EY258">
        <f t="shared" ca="1" si="1407"/>
        <v>0</v>
      </c>
      <c r="EZ258">
        <f t="shared" ca="1" si="1408"/>
        <v>0</v>
      </c>
      <c r="FA258">
        <f t="shared" ca="1" si="1409"/>
        <v>0</v>
      </c>
      <c r="FB258">
        <f t="shared" ca="1" si="1410"/>
        <v>0</v>
      </c>
      <c r="FC258">
        <f t="shared" ca="1" si="1411"/>
        <v>0</v>
      </c>
      <c r="FD258">
        <f t="shared" ca="1" si="1412"/>
        <v>0</v>
      </c>
      <c r="FE258">
        <f t="shared" ca="1" si="1413"/>
        <v>0</v>
      </c>
      <c r="FF258">
        <f t="shared" ca="1" si="1414"/>
        <v>0</v>
      </c>
      <c r="FG258">
        <f t="shared" ca="1" si="1415"/>
        <v>0</v>
      </c>
      <c r="FH258">
        <f t="shared" ca="1" si="1416"/>
        <v>0</v>
      </c>
      <c r="FI258">
        <f t="shared" ca="1" si="1417"/>
        <v>0</v>
      </c>
      <c r="FJ258">
        <f t="shared" ca="1" si="1418"/>
        <v>0</v>
      </c>
      <c r="FK258">
        <f t="shared" ca="1" si="1419"/>
        <v>1</v>
      </c>
      <c r="FL258">
        <f t="shared" ca="1" si="1420"/>
        <v>0</v>
      </c>
      <c r="FM258">
        <f t="shared" ca="1" si="1421"/>
        <v>0</v>
      </c>
      <c r="FN258">
        <f t="shared" ca="1" si="1422"/>
        <v>0</v>
      </c>
      <c r="FO258">
        <f t="shared" ca="1" si="1423"/>
        <v>0</v>
      </c>
      <c r="FP258">
        <f t="shared" ca="1" si="1424"/>
        <v>0</v>
      </c>
      <c r="FQ258">
        <f t="shared" ca="1" si="1425"/>
        <v>0</v>
      </c>
      <c r="FR258">
        <f t="shared" ca="1" si="1426"/>
        <v>0.5</v>
      </c>
      <c r="FS258">
        <f t="shared" ca="1" si="1427"/>
        <v>0</v>
      </c>
      <c r="FT258">
        <f t="shared" ca="1" si="1428"/>
        <v>0</v>
      </c>
      <c r="FU258">
        <f t="shared" ca="1" si="1429"/>
        <v>1.5</v>
      </c>
      <c r="FV258">
        <f t="shared" ca="1" si="1430"/>
        <v>0</v>
      </c>
      <c r="FW258">
        <f t="shared" ca="1" si="1431"/>
        <v>0</v>
      </c>
      <c r="FX258">
        <f t="shared" ca="1" si="1432"/>
        <v>0</v>
      </c>
      <c r="FY258">
        <f t="shared" ca="1" si="1433"/>
        <v>0</v>
      </c>
      <c r="FZ258">
        <f t="shared" ca="1" si="1434"/>
        <v>0</v>
      </c>
      <c r="GA258">
        <f t="shared" ca="1" si="1435"/>
        <v>0</v>
      </c>
      <c r="GB258">
        <f t="shared" ca="1" si="1436"/>
        <v>0</v>
      </c>
      <c r="GC258">
        <f t="shared" ca="1" si="1437"/>
        <v>0</v>
      </c>
      <c r="GD258">
        <f t="shared" ca="1" si="1438"/>
        <v>0</v>
      </c>
      <c r="GE258">
        <f t="shared" ca="1" si="1439"/>
        <v>0</v>
      </c>
      <c r="GF258">
        <f t="shared" ca="1" si="1440"/>
        <v>0.5</v>
      </c>
      <c r="GG258">
        <f t="shared" ca="1" si="1441"/>
        <v>0</v>
      </c>
      <c r="GH258">
        <f t="shared" ca="1" si="1442"/>
        <v>0</v>
      </c>
      <c r="GI258">
        <f t="shared" ca="1" si="1443"/>
        <v>0</v>
      </c>
      <c r="GJ258">
        <f t="shared" ca="1" si="1444"/>
        <v>0</v>
      </c>
      <c r="GK258">
        <f t="shared" ca="1" si="1445"/>
        <v>0</v>
      </c>
      <c r="GL258">
        <f t="shared" ca="1" si="1446"/>
        <v>0</v>
      </c>
      <c r="GM258">
        <f t="shared" ca="1" si="1447"/>
        <v>0</v>
      </c>
      <c r="GN258">
        <f t="shared" ca="1" si="1448"/>
        <v>0</v>
      </c>
      <c r="GO258">
        <f t="shared" ca="1" si="1449"/>
        <v>0</v>
      </c>
      <c r="GP258">
        <f t="shared" ca="1" si="1450"/>
        <v>0</v>
      </c>
      <c r="GQ258">
        <f t="shared" ca="1" si="1451"/>
        <v>0</v>
      </c>
      <c r="GR258">
        <f t="shared" ca="1" si="1452"/>
        <v>0</v>
      </c>
      <c r="GS258">
        <f t="shared" ca="1" si="1453"/>
        <v>0</v>
      </c>
      <c r="GT258">
        <f t="shared" ca="1" si="1454"/>
        <v>0</v>
      </c>
      <c r="GU258">
        <f t="shared" ca="1" si="1455"/>
        <v>0</v>
      </c>
      <c r="GV258">
        <f t="shared" ca="1" si="1456"/>
        <v>0</v>
      </c>
      <c r="GW258">
        <f t="shared" ca="1" si="1457"/>
        <v>0</v>
      </c>
      <c r="GX258">
        <f t="shared" ca="1" si="1458"/>
        <v>0</v>
      </c>
      <c r="GY258">
        <f t="shared" ca="1" si="1459"/>
        <v>1</v>
      </c>
      <c r="GZ258">
        <f t="shared" ca="1" si="1460"/>
        <v>0</v>
      </c>
      <c r="HA258">
        <f t="shared" ca="1" si="1461"/>
        <v>0</v>
      </c>
      <c r="HB258">
        <f t="shared" ca="1" si="1462"/>
        <v>0</v>
      </c>
      <c r="HC258">
        <f t="shared" ca="1" si="1463"/>
        <v>0</v>
      </c>
      <c r="HD258">
        <f t="shared" ca="1" si="1464"/>
        <v>0</v>
      </c>
      <c r="HE258">
        <f t="shared" ca="1" si="1465"/>
        <v>0</v>
      </c>
      <c r="HF258">
        <f t="shared" ca="1" si="1466"/>
        <v>0</v>
      </c>
      <c r="HG258">
        <f t="shared" ca="1" si="1467"/>
        <v>0</v>
      </c>
      <c r="HH258">
        <f t="shared" ca="1" si="1468"/>
        <v>0</v>
      </c>
      <c r="HI258">
        <f t="shared" ca="1" si="1469"/>
        <v>0</v>
      </c>
    </row>
    <row r="259" spans="2:217" x14ac:dyDescent="0.2">
      <c r="B259" s="2">
        <v>45809</v>
      </c>
      <c r="C259">
        <v>1</v>
      </c>
      <c r="D259">
        <v>1</v>
      </c>
      <c r="E259">
        <v>16</v>
      </c>
      <c r="F259">
        <v>15</v>
      </c>
      <c r="G259" s="5">
        <v>442</v>
      </c>
      <c r="H259">
        <f t="shared" ca="1" si="1260"/>
        <v>8</v>
      </c>
      <c r="I259">
        <f t="shared" ca="1" si="1261"/>
        <v>11</v>
      </c>
      <c r="J259">
        <f t="shared" ca="1" si="1262"/>
        <v>13.51941810752075</v>
      </c>
      <c r="K259">
        <f t="shared" ca="1" si="1263"/>
        <v>-3.5712632275132252</v>
      </c>
      <c r="L259">
        <f t="shared" ca="1" si="1264"/>
        <v>13.51941810752075</v>
      </c>
      <c r="M259">
        <f t="shared" ca="1" si="1265"/>
        <v>0</v>
      </c>
      <c r="N259">
        <f t="shared" ca="1" si="1266"/>
        <v>0.57935884062735499</v>
      </c>
      <c r="O259">
        <f t="shared" ca="1" si="1267"/>
        <v>267.08499999999901</v>
      </c>
      <c r="P259">
        <f t="shared" ca="1" si="1268"/>
        <v>255.99699999999899</v>
      </c>
      <c r="Q259">
        <f t="shared" ca="1" si="1269"/>
        <v>266.99202557199999</v>
      </c>
      <c r="R259">
        <f t="shared" ca="1" si="1270"/>
        <v>62</v>
      </c>
      <c r="S259">
        <f t="shared" ca="1" si="1271"/>
        <v>0</v>
      </c>
      <c r="T259">
        <f t="shared" ca="1" si="1272"/>
        <v>0.34401570199368448</v>
      </c>
      <c r="U259">
        <f t="shared" ca="1" si="1273"/>
        <v>-1</v>
      </c>
      <c r="V259">
        <f t="shared" ca="1" si="1274"/>
        <v>1</v>
      </c>
      <c r="W259">
        <f t="shared" ca="1" si="1275"/>
        <v>0.34401570199368448</v>
      </c>
      <c r="X259">
        <f t="shared" ca="1" si="1276"/>
        <v>1.63636363636363</v>
      </c>
      <c r="Y259">
        <f t="shared" ca="1" si="1277"/>
        <v>2.3636363636363598</v>
      </c>
      <c r="Z259">
        <f t="shared" ca="1" si="1278"/>
        <v>2.9999999999999947</v>
      </c>
      <c r="AA259">
        <f t="shared" ca="1" si="1279"/>
        <v>2.8592613641648199E-15</v>
      </c>
      <c r="AB259">
        <f t="shared" ca="1" si="1280"/>
        <v>-0.21474434029578948</v>
      </c>
      <c r="AC259">
        <f t="shared" ca="1" si="1281"/>
        <v>-2.5234363755592453E-16</v>
      </c>
      <c r="AD259">
        <f t="shared" ca="1" si="1282"/>
        <v>-2.5410578060170601</v>
      </c>
      <c r="AE259">
        <f t="shared" ca="1" si="1283"/>
        <v>-3.0284466397378889E-17</v>
      </c>
      <c r="AF259">
        <f t="shared" ca="1" si="1284"/>
        <v>-3.3269501136217601</v>
      </c>
      <c r="AG259">
        <f t="shared" ca="1" si="1285"/>
        <v>5.1793071657651849E-16</v>
      </c>
      <c r="AH259">
        <f t="shared" ca="1" si="1286"/>
        <v>-1.89014969628436</v>
      </c>
      <c r="AI259">
        <f t="shared" ca="1" si="1287"/>
        <v>4.4099973382516497E-6</v>
      </c>
      <c r="AJ259">
        <f t="shared" ca="1" si="1288"/>
        <v>555.43039474278805</v>
      </c>
      <c r="AK259">
        <f t="shared" ca="1" si="1289"/>
        <v>16.9641016151377</v>
      </c>
      <c r="AL259">
        <f t="shared" ca="1" si="1290"/>
        <v>16.2031425415184</v>
      </c>
      <c r="AM259">
        <f t="shared" ca="1" si="1291"/>
        <v>7.3606408326947301</v>
      </c>
      <c r="AN259">
        <f t="shared" ca="1" si="1292"/>
        <v>9.1754264805429404</v>
      </c>
      <c r="AO259">
        <f t="shared" ca="1" si="1293"/>
        <v>7.7542298207544604</v>
      </c>
      <c r="AP259">
        <f t="shared" ca="1" si="1294"/>
        <v>2.4125890342545899</v>
      </c>
      <c r="AQ259">
        <f t="shared" ca="1" si="1295"/>
        <v>1.4257856353795999</v>
      </c>
      <c r="AR259">
        <f t="shared" ca="1" si="1296"/>
        <v>1.4257856353795999</v>
      </c>
      <c r="AS259">
        <f t="shared" ca="1" si="1297"/>
        <v>0.77539281768980095</v>
      </c>
      <c r="AT259">
        <f t="shared" ca="1" si="1298"/>
        <v>0.77539281768980095</v>
      </c>
      <c r="AU259">
        <f t="shared" ca="1" si="1299"/>
        <v>0.42745864834518599</v>
      </c>
      <c r="AV259">
        <f t="shared" ca="1" si="1300"/>
        <v>0.42745864834518599</v>
      </c>
      <c r="AW259">
        <f t="shared" ca="1" si="1301"/>
        <v>-0.16</v>
      </c>
      <c r="AX259">
        <f t="shared" ca="1" si="1302"/>
        <v>15077.674828040799</v>
      </c>
      <c r="AY259">
        <f t="shared" ca="1" si="1303"/>
        <v>2.4167072770878302</v>
      </c>
      <c r="AZ259">
        <f t="shared" ca="1" si="1304"/>
        <v>5.4852474433893299</v>
      </c>
      <c r="BA259">
        <f t="shared" ca="1" si="1305"/>
        <v>3.6685730922642401</v>
      </c>
      <c r="BB259">
        <f t="shared" ca="1" si="1306"/>
        <v>98.439351263423902</v>
      </c>
      <c r="BC259">
        <f t="shared" ca="1" si="1307"/>
        <v>29.689381850270301</v>
      </c>
      <c r="BD259">
        <f t="shared" ca="1" si="1308"/>
        <v>5.8172208410458897</v>
      </c>
      <c r="BE259">
        <f t="shared" ca="1" si="1309"/>
        <v>0</v>
      </c>
      <c r="BF259">
        <f t="shared" ca="1" si="1310"/>
        <v>0</v>
      </c>
      <c r="BG259">
        <f t="shared" ca="1" si="1311"/>
        <v>0</v>
      </c>
      <c r="BH259">
        <f t="shared" ca="1" si="1312"/>
        <v>4.2355262349845999</v>
      </c>
      <c r="BI259">
        <f t="shared" ca="1" si="1313"/>
        <v>0</v>
      </c>
      <c r="BJ259">
        <f t="shared" ca="1" si="1314"/>
        <v>4.3904150476748196</v>
      </c>
      <c r="BK259">
        <f t="shared" ca="1" si="1315"/>
        <v>0</v>
      </c>
      <c r="BL259">
        <f t="shared" ca="1" si="1316"/>
        <v>0</v>
      </c>
      <c r="BM259">
        <f t="shared" ca="1" si="1317"/>
        <v>12.084837415326501</v>
      </c>
      <c r="BN259">
        <f t="shared" ca="1" si="1318"/>
        <v>17.648288907023499</v>
      </c>
      <c r="BO259">
        <f t="shared" ca="1" si="1319"/>
        <v>9.1144420136698194</v>
      </c>
      <c r="BP259">
        <f t="shared" ca="1" si="1320"/>
        <v>14.7214110213372</v>
      </c>
      <c r="BQ259">
        <f t="shared" ca="1" si="1321"/>
        <v>49.281391582291498</v>
      </c>
      <c r="BR259">
        <f t="shared" ca="1" si="1322"/>
        <v>0</v>
      </c>
      <c r="BS259">
        <f t="shared" ca="1" si="1323"/>
        <v>0</v>
      </c>
      <c r="BT259">
        <f t="shared" ca="1" si="1324"/>
        <v>0</v>
      </c>
      <c r="BU259">
        <f t="shared" ca="1" si="1325"/>
        <v>0</v>
      </c>
      <c r="BV259">
        <f t="shared" ca="1" si="1326"/>
        <v>6.3729249013293696</v>
      </c>
      <c r="BW259">
        <f t="shared" ca="1" si="1327"/>
        <v>6.4968596843159396</v>
      </c>
      <c r="BX259">
        <f t="shared" ca="1" si="1328"/>
        <v>35.550347163395998</v>
      </c>
      <c r="BY259">
        <f t="shared" ca="1" si="1329"/>
        <v>0</v>
      </c>
      <c r="BZ259">
        <f t="shared" ca="1" si="1330"/>
        <v>0</v>
      </c>
      <c r="CA259">
        <f t="shared" ca="1" si="1331"/>
        <v>29.689381850270301</v>
      </c>
      <c r="CB259">
        <f t="shared" ca="1" si="1332"/>
        <v>4.3904150476748196</v>
      </c>
      <c r="CC259">
        <f t="shared" ca="1" si="1333"/>
        <v>0</v>
      </c>
      <c r="CD259">
        <f t="shared" ca="1" si="1334"/>
        <v>0</v>
      </c>
      <c r="CE259">
        <f t="shared" ca="1" si="1335"/>
        <v>6.4968596843159396</v>
      </c>
      <c r="CF259">
        <f t="shared" ca="1" si="1336"/>
        <v>6.3729249013293696</v>
      </c>
      <c r="CG259">
        <f t="shared" ca="1" si="1337"/>
        <v>5.8172208410458897</v>
      </c>
      <c r="CH259">
        <f t="shared" ca="1" si="1338"/>
        <v>16.529519941058702</v>
      </c>
      <c r="CI259">
        <f t="shared" ca="1" si="1339"/>
        <v>24.169674830653101</v>
      </c>
      <c r="CJ259">
        <f t="shared" ca="1" si="1340"/>
        <v>4.2355262349845999</v>
      </c>
      <c r="CK259">
        <f t="shared" ca="1" si="1341"/>
        <v>0</v>
      </c>
      <c r="CL259">
        <f t="shared" ca="1" si="1342"/>
        <v>0</v>
      </c>
      <c r="CM259">
        <f t="shared" ca="1" si="1343"/>
        <v>27.64</v>
      </c>
      <c r="CN259">
        <f t="shared" ca="1" si="1344"/>
        <v>54.132873474049703</v>
      </c>
      <c r="CO259">
        <f t="shared" ca="1" si="1345"/>
        <v>4.3904150476748196</v>
      </c>
      <c r="CP259">
        <f t="shared" ca="1" si="1346"/>
        <v>0</v>
      </c>
      <c r="CQ259">
        <f t="shared" ca="1" si="1347"/>
        <v>23.976640125262001</v>
      </c>
      <c r="CR259">
        <f t="shared" ca="1" si="1348"/>
        <v>0</v>
      </c>
      <c r="CS259">
        <f t="shared" ca="1" si="1349"/>
        <v>0</v>
      </c>
      <c r="CT259">
        <f t="shared" ca="1" si="1350"/>
        <v>0</v>
      </c>
      <c r="CU259">
        <f t="shared" ca="1" si="1351"/>
        <v>0</v>
      </c>
      <c r="CV259">
        <f t="shared" ca="1" si="1352"/>
        <v>0</v>
      </c>
      <c r="CW259">
        <f t="shared" ca="1" si="1353"/>
        <v>0</v>
      </c>
      <c r="CX259">
        <f t="shared" ca="1" si="1354"/>
        <v>15.201594684346301</v>
      </c>
      <c r="CY259">
        <f t="shared" ca="1" si="1355"/>
        <v>94.088857709750499</v>
      </c>
      <c r="CZ259">
        <f t="shared" ca="1" si="1356"/>
        <v>0</v>
      </c>
      <c r="DA259">
        <f t="shared" ca="1" si="1357"/>
        <v>0</v>
      </c>
      <c r="DB259">
        <f t="shared" ca="1" si="1358"/>
        <v>0</v>
      </c>
      <c r="DC259">
        <f t="shared" ca="1" si="1359"/>
        <v>-3.9068013038548699</v>
      </c>
      <c r="DD259">
        <f t="shared" ca="1" si="1360"/>
        <v>-1.56379558767951</v>
      </c>
      <c r="DE259">
        <f t="shared" ca="1" si="1361"/>
        <v>-4.6176688869992404</v>
      </c>
      <c r="DF259">
        <f t="shared" ca="1" si="1362"/>
        <v>-3.4293287037037001</v>
      </c>
      <c r="DG259">
        <f t="shared" ca="1" si="1363"/>
        <v>-3.5712632275132252</v>
      </c>
      <c r="DH259">
        <f t="shared" ca="1" si="1364"/>
        <v>0</v>
      </c>
      <c r="DI259">
        <f t="shared" ca="1" si="1365"/>
        <v>0.25</v>
      </c>
      <c r="DJ259">
        <f t="shared" ca="1" si="1366"/>
        <v>11</v>
      </c>
      <c r="DK259">
        <f t="shared" ca="1" si="1367"/>
        <v>3</v>
      </c>
      <c r="DL259">
        <f t="shared" ca="1" si="1368"/>
        <v>1</v>
      </c>
      <c r="DM259">
        <f t="shared" ca="1" si="1369"/>
        <v>0</v>
      </c>
      <c r="DN259">
        <f t="shared" ca="1" si="1370"/>
        <v>0</v>
      </c>
      <c r="DO259">
        <f t="shared" ca="1" si="1371"/>
        <v>0</v>
      </c>
      <c r="DP259">
        <f t="shared" ca="1" si="1372"/>
        <v>1</v>
      </c>
      <c r="DQ259">
        <f t="shared" ca="1" si="1373"/>
        <v>0</v>
      </c>
      <c r="DR259">
        <f t="shared" ca="1" si="1374"/>
        <v>1</v>
      </c>
      <c r="DS259">
        <f t="shared" ca="1" si="1375"/>
        <v>0</v>
      </c>
      <c r="DT259">
        <f t="shared" ca="1" si="1376"/>
        <v>1</v>
      </c>
      <c r="DU259">
        <f t="shared" ca="1" si="1377"/>
        <v>3</v>
      </c>
      <c r="DV259">
        <f t="shared" ca="1" si="1378"/>
        <v>3</v>
      </c>
      <c r="DW259">
        <f t="shared" ca="1" si="1379"/>
        <v>0</v>
      </c>
      <c r="DX259">
        <f t="shared" ca="1" si="1380"/>
        <v>0</v>
      </c>
      <c r="DY259">
        <f t="shared" ca="1" si="1381"/>
        <v>0</v>
      </c>
      <c r="DZ259">
        <f t="shared" ca="1" si="1382"/>
        <v>1</v>
      </c>
      <c r="EA259">
        <f t="shared" ca="1" si="1383"/>
        <v>-2.3858999999999901</v>
      </c>
      <c r="EB259">
        <f t="shared" ca="1" si="1384"/>
        <v>37.859099999999998</v>
      </c>
      <c r="EC259">
        <f t="shared" ca="1" si="1385"/>
        <v>0</v>
      </c>
      <c r="ED259">
        <f t="shared" ca="1" si="1386"/>
        <v>0</v>
      </c>
      <c r="EE259">
        <f t="shared" ca="1" si="1387"/>
        <v>0</v>
      </c>
      <c r="EF259">
        <f t="shared" ca="1" si="1388"/>
        <v>0</v>
      </c>
      <c r="EG259">
        <f t="shared" ca="1" si="1389"/>
        <v>0</v>
      </c>
      <c r="EH259">
        <f t="shared" ca="1" si="1390"/>
        <v>0</v>
      </c>
      <c r="EI259">
        <f t="shared" ca="1" si="1391"/>
        <v>0</v>
      </c>
      <c r="EJ259">
        <f t="shared" ca="1" si="1392"/>
        <v>0</v>
      </c>
      <c r="EK259">
        <f t="shared" ca="1" si="1393"/>
        <v>0</v>
      </c>
      <c r="EL259">
        <f t="shared" ca="1" si="1394"/>
        <v>0</v>
      </c>
      <c r="EM259">
        <f t="shared" ca="1" si="1395"/>
        <v>0</v>
      </c>
      <c r="EN259">
        <f t="shared" ca="1" si="1396"/>
        <v>0</v>
      </c>
      <c r="EO259">
        <f t="shared" ca="1" si="1397"/>
        <v>0</v>
      </c>
      <c r="EP259">
        <f t="shared" ca="1" si="1398"/>
        <v>0</v>
      </c>
      <c r="EQ259">
        <f t="shared" ca="1" si="1399"/>
        <v>0</v>
      </c>
      <c r="ER259">
        <f t="shared" ca="1" si="1400"/>
        <v>0</v>
      </c>
      <c r="ES259">
        <f t="shared" ca="1" si="1401"/>
        <v>0</v>
      </c>
      <c r="ET259">
        <f t="shared" ca="1" si="1402"/>
        <v>0</v>
      </c>
      <c r="EU259">
        <f t="shared" ca="1" si="1403"/>
        <v>0</v>
      </c>
      <c r="EV259">
        <f t="shared" ca="1" si="1404"/>
        <v>0</v>
      </c>
      <c r="EW259">
        <f t="shared" ca="1" si="1405"/>
        <v>0</v>
      </c>
      <c r="EX259">
        <f t="shared" ca="1" si="1406"/>
        <v>0</v>
      </c>
      <c r="EY259">
        <f t="shared" ca="1" si="1407"/>
        <v>0</v>
      </c>
      <c r="EZ259">
        <f t="shared" ca="1" si="1408"/>
        <v>0</v>
      </c>
      <c r="FA259">
        <f t="shared" ca="1" si="1409"/>
        <v>0</v>
      </c>
      <c r="FB259">
        <f t="shared" ca="1" si="1410"/>
        <v>0</v>
      </c>
      <c r="FC259">
        <f t="shared" ca="1" si="1411"/>
        <v>0</v>
      </c>
      <c r="FD259">
        <f t="shared" ca="1" si="1412"/>
        <v>0</v>
      </c>
      <c r="FE259">
        <f t="shared" ca="1" si="1413"/>
        <v>0</v>
      </c>
      <c r="FF259">
        <f t="shared" ca="1" si="1414"/>
        <v>0</v>
      </c>
      <c r="FG259">
        <f t="shared" ca="1" si="1415"/>
        <v>0</v>
      </c>
      <c r="FH259">
        <f t="shared" ca="1" si="1416"/>
        <v>0</v>
      </c>
      <c r="FI259">
        <f t="shared" ca="1" si="1417"/>
        <v>0</v>
      </c>
      <c r="FJ259">
        <f t="shared" ca="1" si="1418"/>
        <v>0</v>
      </c>
      <c r="FK259">
        <f t="shared" ca="1" si="1419"/>
        <v>1</v>
      </c>
      <c r="FL259">
        <f t="shared" ca="1" si="1420"/>
        <v>0</v>
      </c>
      <c r="FM259">
        <f t="shared" ca="1" si="1421"/>
        <v>0</v>
      </c>
      <c r="FN259">
        <f t="shared" ca="1" si="1422"/>
        <v>0</v>
      </c>
      <c r="FO259">
        <f t="shared" ca="1" si="1423"/>
        <v>0</v>
      </c>
      <c r="FP259">
        <f t="shared" ca="1" si="1424"/>
        <v>0</v>
      </c>
      <c r="FQ259">
        <f t="shared" ca="1" si="1425"/>
        <v>0</v>
      </c>
      <c r="FR259">
        <f t="shared" ca="1" si="1426"/>
        <v>0</v>
      </c>
      <c r="FS259">
        <f t="shared" ca="1" si="1427"/>
        <v>0</v>
      </c>
      <c r="FT259">
        <f t="shared" ca="1" si="1428"/>
        <v>0</v>
      </c>
      <c r="FU259">
        <f t="shared" ca="1" si="1429"/>
        <v>2</v>
      </c>
      <c r="FV259">
        <f t="shared" ca="1" si="1430"/>
        <v>0</v>
      </c>
      <c r="FW259">
        <f t="shared" ca="1" si="1431"/>
        <v>0</v>
      </c>
      <c r="FX259">
        <f t="shared" ca="1" si="1432"/>
        <v>0</v>
      </c>
      <c r="FY259">
        <f t="shared" ca="1" si="1433"/>
        <v>0</v>
      </c>
      <c r="FZ259">
        <f t="shared" ca="1" si="1434"/>
        <v>0</v>
      </c>
      <c r="GA259">
        <f t="shared" ca="1" si="1435"/>
        <v>0</v>
      </c>
      <c r="GB259">
        <f t="shared" ca="1" si="1436"/>
        <v>0</v>
      </c>
      <c r="GC259">
        <f t="shared" ca="1" si="1437"/>
        <v>0</v>
      </c>
      <c r="GD259">
        <f t="shared" ca="1" si="1438"/>
        <v>0</v>
      </c>
      <c r="GE259">
        <f t="shared" ca="1" si="1439"/>
        <v>0</v>
      </c>
      <c r="GF259">
        <f t="shared" ca="1" si="1440"/>
        <v>0</v>
      </c>
      <c r="GG259">
        <f t="shared" ca="1" si="1441"/>
        <v>0</v>
      </c>
      <c r="GH259">
        <f t="shared" ca="1" si="1442"/>
        <v>0</v>
      </c>
      <c r="GI259">
        <f t="shared" ca="1" si="1443"/>
        <v>0</v>
      </c>
      <c r="GJ259">
        <f t="shared" ca="1" si="1444"/>
        <v>0</v>
      </c>
      <c r="GK259">
        <f t="shared" ca="1" si="1445"/>
        <v>0</v>
      </c>
      <c r="GL259">
        <f t="shared" ca="1" si="1446"/>
        <v>0</v>
      </c>
      <c r="GM259">
        <f t="shared" ca="1" si="1447"/>
        <v>0</v>
      </c>
      <c r="GN259">
        <f t="shared" ca="1" si="1448"/>
        <v>0</v>
      </c>
      <c r="GO259">
        <f t="shared" ca="1" si="1449"/>
        <v>0</v>
      </c>
      <c r="GP259">
        <f t="shared" ca="1" si="1450"/>
        <v>0</v>
      </c>
      <c r="GQ259">
        <f t="shared" ca="1" si="1451"/>
        <v>0</v>
      </c>
      <c r="GR259">
        <f t="shared" ca="1" si="1452"/>
        <v>0</v>
      </c>
      <c r="GS259">
        <f t="shared" ca="1" si="1453"/>
        <v>0</v>
      </c>
      <c r="GT259">
        <f t="shared" ca="1" si="1454"/>
        <v>0</v>
      </c>
      <c r="GU259">
        <f t="shared" ca="1" si="1455"/>
        <v>0</v>
      </c>
      <c r="GV259">
        <f t="shared" ca="1" si="1456"/>
        <v>0</v>
      </c>
      <c r="GW259">
        <f t="shared" ca="1" si="1457"/>
        <v>0</v>
      </c>
      <c r="GX259">
        <f t="shared" ca="1" si="1458"/>
        <v>0</v>
      </c>
      <c r="GY259">
        <f t="shared" ca="1" si="1459"/>
        <v>1</v>
      </c>
      <c r="GZ259">
        <f t="shared" ca="1" si="1460"/>
        <v>0</v>
      </c>
      <c r="HA259">
        <f t="shared" ca="1" si="1461"/>
        <v>0</v>
      </c>
      <c r="HB259">
        <f t="shared" ca="1" si="1462"/>
        <v>0</v>
      </c>
      <c r="HC259">
        <f t="shared" ca="1" si="1463"/>
        <v>0</v>
      </c>
      <c r="HD259">
        <f t="shared" ca="1" si="1464"/>
        <v>0</v>
      </c>
      <c r="HE259">
        <f t="shared" ca="1" si="1465"/>
        <v>0</v>
      </c>
      <c r="HF259">
        <f t="shared" ca="1" si="1466"/>
        <v>0</v>
      </c>
      <c r="HG259">
        <f t="shared" ca="1" si="1467"/>
        <v>0</v>
      </c>
      <c r="HH259">
        <f t="shared" ca="1" si="1468"/>
        <v>0</v>
      </c>
      <c r="HI259">
        <f t="shared" ca="1" si="1469"/>
        <v>0</v>
      </c>
    </row>
    <row r="260" spans="2:217" x14ac:dyDescent="0.2">
      <c r="B260" s="2">
        <v>45810</v>
      </c>
      <c r="C260">
        <v>2</v>
      </c>
      <c r="D260">
        <v>1</v>
      </c>
      <c r="E260">
        <v>9</v>
      </c>
      <c r="F260">
        <v>11</v>
      </c>
      <c r="G260" s="5">
        <v>2182</v>
      </c>
      <c r="H260">
        <f t="shared" ca="1" si="1260"/>
        <v>7.666666666666667</v>
      </c>
      <c r="I260">
        <f t="shared" ca="1" si="1261"/>
        <v>11.333333333333334</v>
      </c>
      <c r="J260">
        <f t="shared" ca="1" si="1262"/>
        <v>7.6239120370370337</v>
      </c>
      <c r="K260">
        <f t="shared" ca="1" si="1263"/>
        <v>-3.3008574263038502</v>
      </c>
      <c r="L260">
        <f t="shared" ca="1" si="1264"/>
        <v>7.6239120370370337</v>
      </c>
      <c r="M260">
        <f t="shared" ca="1" si="1265"/>
        <v>0</v>
      </c>
      <c r="N260">
        <f t="shared" ca="1" si="1266"/>
        <v>0.54656049108031302</v>
      </c>
      <c r="O260">
        <f t="shared" ca="1" si="1267"/>
        <v>244.41933333333301</v>
      </c>
      <c r="P260">
        <f t="shared" ca="1" si="1268"/>
        <v>232.99533333333235</v>
      </c>
      <c r="Q260">
        <f t="shared" ca="1" si="1269"/>
        <v>244.32956402933334</v>
      </c>
      <c r="R260">
        <f t="shared" ca="1" si="1270"/>
        <v>54</v>
      </c>
      <c r="S260">
        <f t="shared" ca="1" si="1271"/>
        <v>0</v>
      </c>
      <c r="T260">
        <f t="shared" ca="1" si="1272"/>
        <v>0.344199054560761</v>
      </c>
      <c r="U260">
        <f t="shared" ca="1" si="1273"/>
        <v>-1</v>
      </c>
      <c r="V260">
        <f t="shared" ca="1" si="1274"/>
        <v>1</v>
      </c>
      <c r="W260">
        <f t="shared" ca="1" si="1275"/>
        <v>0.344199054560761</v>
      </c>
      <c r="X260">
        <f t="shared" ca="1" si="1276"/>
        <v>1.5218855218855165</v>
      </c>
      <c r="Y260">
        <f t="shared" ca="1" si="1277"/>
        <v>2.2087542087542067</v>
      </c>
      <c r="Z260">
        <f t="shared" ca="1" si="1278"/>
        <v>2.7912457912457835</v>
      </c>
      <c r="AA260">
        <f t="shared" ca="1" si="1279"/>
        <v>-2.6803842844001868E-16</v>
      </c>
      <c r="AB260">
        <f t="shared" ca="1" si="1280"/>
        <v>-0.214623818170146</v>
      </c>
      <c r="AC260">
        <f t="shared" ca="1" si="1281"/>
        <v>-5.4334678215016826E-3</v>
      </c>
      <c r="AD260">
        <f t="shared" ca="1" si="1282"/>
        <v>-2.5066593563759398</v>
      </c>
      <c r="AE260">
        <f t="shared" ca="1" si="1283"/>
        <v>-1.5235269164571433E-16</v>
      </c>
      <c r="AF260">
        <f t="shared" ca="1" si="1284"/>
        <v>-3.3041170929128132</v>
      </c>
      <c r="AG260">
        <f t="shared" ca="1" si="1285"/>
        <v>1.7618127203203603E-17</v>
      </c>
      <c r="AH260">
        <f t="shared" ca="1" si="1286"/>
        <v>-1.8949674870329798</v>
      </c>
      <c r="AI260">
        <f t="shared" ca="1" si="1287"/>
        <v>4.0799975340016463E-6</v>
      </c>
      <c r="AJ260">
        <f t="shared" ca="1" si="1288"/>
        <v>523.16538357540401</v>
      </c>
      <c r="AK260">
        <f t="shared" ca="1" si="1289"/>
        <v>16.130768281804368</v>
      </c>
      <c r="AL260">
        <f t="shared" ca="1" si="1290"/>
        <v>15.991844735175766</v>
      </c>
      <c r="AM260">
        <f t="shared" ca="1" si="1291"/>
        <v>6.8160096930188336</v>
      </c>
      <c r="AN260">
        <f t="shared" ca="1" si="1292"/>
        <v>8.7587598138762601</v>
      </c>
      <c r="AO260">
        <f t="shared" ca="1" si="1293"/>
        <v>7.6485809175831827</v>
      </c>
      <c r="AP260">
        <f t="shared" ca="1" si="1294"/>
        <v>2.1402734644166368</v>
      </c>
      <c r="AQ260">
        <f t="shared" ca="1" si="1295"/>
        <v>1.1951367322083133</v>
      </c>
      <c r="AR260">
        <f t="shared" ca="1" si="1296"/>
        <v>1.1951367322083133</v>
      </c>
      <c r="AS260">
        <f t="shared" ca="1" si="1297"/>
        <v>0.65566949906249061</v>
      </c>
      <c r="AT260">
        <f t="shared" ca="1" si="1298"/>
        <v>0.65566949906249061</v>
      </c>
      <c r="AU260">
        <f t="shared" ca="1" si="1299"/>
        <v>0.33825141619791171</v>
      </c>
      <c r="AV260">
        <f t="shared" ca="1" si="1300"/>
        <v>0.33825141619791171</v>
      </c>
      <c r="AW260">
        <f t="shared" ca="1" si="1301"/>
        <v>-9.0000000000000011E-2</v>
      </c>
      <c r="AX260">
        <f t="shared" ca="1" si="1302"/>
        <v>20151.265296171379</v>
      </c>
      <c r="AY260">
        <f t="shared" ca="1" si="1303"/>
        <v>1.7833682400834601</v>
      </c>
      <c r="AZ260">
        <f t="shared" ca="1" si="1304"/>
        <v>5.3748770253310303</v>
      </c>
      <c r="BA260">
        <f t="shared" ca="1" si="1305"/>
        <v>3.3325566888573999</v>
      </c>
      <c r="BB260">
        <f t="shared" ca="1" si="1306"/>
        <v>92.620491989087796</v>
      </c>
      <c r="BC260">
        <f t="shared" ca="1" si="1307"/>
        <v>29.689381850270298</v>
      </c>
      <c r="BD260">
        <f t="shared" ca="1" si="1308"/>
        <v>0</v>
      </c>
      <c r="BE260">
        <f t="shared" ca="1" si="1309"/>
        <v>0</v>
      </c>
      <c r="BF260">
        <f t="shared" ca="1" si="1310"/>
        <v>0</v>
      </c>
      <c r="BG260">
        <f t="shared" ca="1" si="1311"/>
        <v>0</v>
      </c>
      <c r="BH260">
        <f t="shared" ca="1" si="1312"/>
        <v>4.2355262349845999</v>
      </c>
      <c r="BI260">
        <f t="shared" ca="1" si="1313"/>
        <v>0</v>
      </c>
      <c r="BJ260">
        <f t="shared" ca="1" si="1314"/>
        <v>0</v>
      </c>
      <c r="BK260">
        <f t="shared" ca="1" si="1315"/>
        <v>0</v>
      </c>
      <c r="BL260">
        <f t="shared" ca="1" si="1316"/>
        <v>0</v>
      </c>
      <c r="BM260">
        <f t="shared" ca="1" si="1317"/>
        <v>30.212093538316399</v>
      </c>
      <c r="BN260">
        <f t="shared" ca="1" si="1318"/>
        <v>3.9787921310087668</v>
      </c>
      <c r="BO260">
        <f t="shared" ca="1" si="1319"/>
        <v>7.6609540364680599</v>
      </c>
      <c r="BP260">
        <f t="shared" ca="1" si="1320"/>
        <v>16.092169577507399</v>
      </c>
      <c r="BQ260">
        <f t="shared" ca="1" si="1321"/>
        <v>45.347896053340129</v>
      </c>
      <c r="BR260">
        <f t="shared" ca="1" si="1322"/>
        <v>0</v>
      </c>
      <c r="BS260">
        <f t="shared" ca="1" si="1323"/>
        <v>0</v>
      </c>
      <c r="BT260">
        <f t="shared" ca="1" si="1324"/>
        <v>0</v>
      </c>
      <c r="BU260">
        <f t="shared" ca="1" si="1325"/>
        <v>0</v>
      </c>
      <c r="BV260">
        <f t="shared" ca="1" si="1326"/>
        <v>8.5798563904301925</v>
      </c>
      <c r="BW260">
        <f t="shared" ca="1" si="1327"/>
        <v>2.16561989477198</v>
      </c>
      <c r="BX260">
        <f t="shared" ca="1" si="1328"/>
        <v>35.775545030013397</v>
      </c>
      <c r="BY260">
        <f t="shared" ca="1" si="1329"/>
        <v>0</v>
      </c>
      <c r="BZ260">
        <f t="shared" ca="1" si="1330"/>
        <v>0</v>
      </c>
      <c r="CA260">
        <f t="shared" ca="1" si="1331"/>
        <v>29.689381850270298</v>
      </c>
      <c r="CB260">
        <f t="shared" ca="1" si="1332"/>
        <v>0</v>
      </c>
      <c r="CC260">
        <f t="shared" ca="1" si="1333"/>
        <v>0</v>
      </c>
      <c r="CD260">
        <f t="shared" ca="1" si="1334"/>
        <v>0</v>
      </c>
      <c r="CE260">
        <f t="shared" ca="1" si="1335"/>
        <v>2.16561989477198</v>
      </c>
      <c r="CF260">
        <f t="shared" ca="1" si="1336"/>
        <v>6.455548089987083</v>
      </c>
      <c r="CG260">
        <f t="shared" ca="1" si="1337"/>
        <v>0</v>
      </c>
      <c r="CH260">
        <f t="shared" ca="1" si="1338"/>
        <v>19.110747760225234</v>
      </c>
      <c r="CI260">
        <f t="shared" ca="1" si="1339"/>
        <v>30.212093538316399</v>
      </c>
      <c r="CJ260">
        <f t="shared" ca="1" si="1340"/>
        <v>4.2355262349845999</v>
      </c>
      <c r="CK260">
        <f t="shared" ca="1" si="1341"/>
        <v>0</v>
      </c>
      <c r="CL260">
        <f t="shared" ca="1" si="1342"/>
        <v>0</v>
      </c>
      <c r="CM260">
        <f t="shared" ca="1" si="1343"/>
        <v>27.64</v>
      </c>
      <c r="CN260">
        <f t="shared" ca="1" si="1344"/>
        <v>52.233763040223927</v>
      </c>
      <c r="CO260">
        <f t="shared" ca="1" si="1345"/>
        <v>0</v>
      </c>
      <c r="CP260">
        <f t="shared" ca="1" si="1346"/>
        <v>0</v>
      </c>
      <c r="CQ260">
        <f t="shared" ca="1" si="1347"/>
        <v>23.976640125261998</v>
      </c>
      <c r="CR260">
        <f t="shared" ca="1" si="1348"/>
        <v>0</v>
      </c>
      <c r="CS260">
        <f t="shared" ca="1" si="1349"/>
        <v>0</v>
      </c>
      <c r="CT260">
        <f t="shared" ca="1" si="1350"/>
        <v>0</v>
      </c>
      <c r="CU260">
        <f t="shared" ca="1" si="1351"/>
        <v>0</v>
      </c>
      <c r="CV260">
        <f t="shared" ca="1" si="1352"/>
        <v>0</v>
      </c>
      <c r="CW260">
        <f t="shared" ca="1" si="1353"/>
        <v>0</v>
      </c>
      <c r="CX260">
        <f t="shared" ca="1" si="1354"/>
        <v>15.658514203069734</v>
      </c>
      <c r="CY260">
        <f t="shared" ca="1" si="1355"/>
        <v>83.728460136368994</v>
      </c>
      <c r="CZ260">
        <f t="shared" ca="1" si="1356"/>
        <v>0</v>
      </c>
      <c r="DA260">
        <f t="shared" ca="1" si="1357"/>
        <v>0</v>
      </c>
      <c r="DB260">
        <f t="shared" ca="1" si="1358"/>
        <v>0</v>
      </c>
      <c r="DC260">
        <f t="shared" ca="1" si="1359"/>
        <v>-3.5330316463004863</v>
      </c>
      <c r="DD260">
        <f t="shared" ca="1" si="1360"/>
        <v>0</v>
      </c>
      <c r="DE260">
        <f t="shared" ca="1" si="1361"/>
        <v>-4.2173269137901999</v>
      </c>
      <c r="DF260">
        <f t="shared" ca="1" si="1362"/>
        <v>-2.4272848954396564</v>
      </c>
      <c r="DG260">
        <f t="shared" ca="1" si="1363"/>
        <v>-3.3008166808389969</v>
      </c>
      <c r="DH260">
        <f t="shared" ca="1" si="1364"/>
        <v>0</v>
      </c>
      <c r="DI260">
        <f t="shared" ca="1" si="1365"/>
        <v>0.20634920634920564</v>
      </c>
      <c r="DJ260">
        <f t="shared" ca="1" si="1366"/>
        <v>9.6666666666666661</v>
      </c>
      <c r="DK260">
        <f t="shared" ca="1" si="1367"/>
        <v>3</v>
      </c>
      <c r="DL260">
        <f t="shared" ca="1" si="1368"/>
        <v>1</v>
      </c>
      <c r="DM260">
        <f t="shared" ca="1" si="1369"/>
        <v>0</v>
      </c>
      <c r="DN260">
        <f t="shared" ca="1" si="1370"/>
        <v>0</v>
      </c>
      <c r="DO260">
        <f t="shared" ca="1" si="1371"/>
        <v>0</v>
      </c>
      <c r="DP260">
        <f t="shared" ca="1" si="1372"/>
        <v>1</v>
      </c>
      <c r="DQ260">
        <f t="shared" ca="1" si="1373"/>
        <v>0</v>
      </c>
      <c r="DR260">
        <f t="shared" ca="1" si="1374"/>
        <v>1</v>
      </c>
      <c r="DS260">
        <f t="shared" ca="1" si="1375"/>
        <v>0</v>
      </c>
      <c r="DT260">
        <f t="shared" ca="1" si="1376"/>
        <v>1</v>
      </c>
      <c r="DU260">
        <f t="shared" ca="1" si="1377"/>
        <v>2</v>
      </c>
      <c r="DV260">
        <f t="shared" ca="1" si="1378"/>
        <v>2.6666666666666665</v>
      </c>
      <c r="DW260">
        <f t="shared" ca="1" si="1379"/>
        <v>0</v>
      </c>
      <c r="DX260">
        <f t="shared" ca="1" si="1380"/>
        <v>0</v>
      </c>
      <c r="DY260">
        <f t="shared" ca="1" si="1381"/>
        <v>0</v>
      </c>
      <c r="DZ260">
        <f t="shared" ca="1" si="1382"/>
        <v>1</v>
      </c>
      <c r="EA260">
        <f t="shared" ca="1" si="1383"/>
        <v>-2.42329999999999</v>
      </c>
      <c r="EB260">
        <f t="shared" ca="1" si="1384"/>
        <v>36.195433333333334</v>
      </c>
      <c r="EC260">
        <f t="shared" ca="1" si="1385"/>
        <v>0</v>
      </c>
      <c r="ED260">
        <f t="shared" ca="1" si="1386"/>
        <v>0</v>
      </c>
      <c r="EE260">
        <f t="shared" ca="1" si="1387"/>
        <v>0</v>
      </c>
      <c r="EF260">
        <f t="shared" ca="1" si="1388"/>
        <v>0</v>
      </c>
      <c r="EG260">
        <f t="shared" ca="1" si="1389"/>
        <v>0</v>
      </c>
      <c r="EH260">
        <f t="shared" ca="1" si="1390"/>
        <v>0</v>
      </c>
      <c r="EI260">
        <f t="shared" ca="1" si="1391"/>
        <v>0</v>
      </c>
      <c r="EJ260">
        <f t="shared" ca="1" si="1392"/>
        <v>0</v>
      </c>
      <c r="EK260">
        <f t="shared" ca="1" si="1393"/>
        <v>0</v>
      </c>
      <c r="EL260">
        <f t="shared" ca="1" si="1394"/>
        <v>0</v>
      </c>
      <c r="EM260">
        <f t="shared" ca="1" si="1395"/>
        <v>0</v>
      </c>
      <c r="EN260">
        <f t="shared" ca="1" si="1396"/>
        <v>0</v>
      </c>
      <c r="EO260">
        <f t="shared" ca="1" si="1397"/>
        <v>0</v>
      </c>
      <c r="EP260">
        <f t="shared" ca="1" si="1398"/>
        <v>0</v>
      </c>
      <c r="EQ260">
        <f t="shared" ca="1" si="1399"/>
        <v>0</v>
      </c>
      <c r="ER260">
        <f t="shared" ca="1" si="1400"/>
        <v>0</v>
      </c>
      <c r="ES260">
        <f t="shared" ca="1" si="1401"/>
        <v>0</v>
      </c>
      <c r="ET260">
        <f t="shared" ca="1" si="1402"/>
        <v>0</v>
      </c>
      <c r="EU260">
        <f t="shared" ca="1" si="1403"/>
        <v>0</v>
      </c>
      <c r="EV260">
        <f t="shared" ca="1" si="1404"/>
        <v>0</v>
      </c>
      <c r="EW260">
        <f t="shared" ca="1" si="1405"/>
        <v>0</v>
      </c>
      <c r="EX260">
        <f t="shared" ca="1" si="1406"/>
        <v>0</v>
      </c>
      <c r="EY260">
        <f t="shared" ca="1" si="1407"/>
        <v>0</v>
      </c>
      <c r="EZ260">
        <f t="shared" ca="1" si="1408"/>
        <v>0</v>
      </c>
      <c r="FA260">
        <f t="shared" ca="1" si="1409"/>
        <v>0</v>
      </c>
      <c r="FB260">
        <f t="shared" ca="1" si="1410"/>
        <v>0</v>
      </c>
      <c r="FC260">
        <f t="shared" ca="1" si="1411"/>
        <v>0</v>
      </c>
      <c r="FD260">
        <f t="shared" ca="1" si="1412"/>
        <v>0</v>
      </c>
      <c r="FE260">
        <f t="shared" ca="1" si="1413"/>
        <v>0</v>
      </c>
      <c r="FF260">
        <f t="shared" ca="1" si="1414"/>
        <v>0</v>
      </c>
      <c r="FG260">
        <f t="shared" ca="1" si="1415"/>
        <v>0</v>
      </c>
      <c r="FH260">
        <f t="shared" ca="1" si="1416"/>
        <v>0</v>
      </c>
      <c r="FI260">
        <f t="shared" ca="1" si="1417"/>
        <v>0</v>
      </c>
      <c r="FJ260">
        <f t="shared" ca="1" si="1418"/>
        <v>0</v>
      </c>
      <c r="FK260">
        <f t="shared" ca="1" si="1419"/>
        <v>1</v>
      </c>
      <c r="FL260">
        <f t="shared" ca="1" si="1420"/>
        <v>0</v>
      </c>
      <c r="FM260">
        <f t="shared" ca="1" si="1421"/>
        <v>0</v>
      </c>
      <c r="FN260">
        <f t="shared" ca="1" si="1422"/>
        <v>0</v>
      </c>
      <c r="FO260">
        <f t="shared" ca="1" si="1423"/>
        <v>0</v>
      </c>
      <c r="FP260">
        <f t="shared" ca="1" si="1424"/>
        <v>0</v>
      </c>
      <c r="FQ260">
        <f t="shared" ca="1" si="1425"/>
        <v>0</v>
      </c>
      <c r="FR260">
        <f t="shared" ca="1" si="1426"/>
        <v>0</v>
      </c>
      <c r="FS260">
        <f t="shared" ca="1" si="1427"/>
        <v>0</v>
      </c>
      <c r="FT260">
        <f t="shared" ca="1" si="1428"/>
        <v>0</v>
      </c>
      <c r="FU260">
        <f t="shared" ca="1" si="1429"/>
        <v>1</v>
      </c>
      <c r="FV260">
        <f t="shared" ca="1" si="1430"/>
        <v>0</v>
      </c>
      <c r="FW260">
        <f t="shared" ca="1" si="1431"/>
        <v>0</v>
      </c>
      <c r="FX260">
        <f t="shared" ca="1" si="1432"/>
        <v>0</v>
      </c>
      <c r="FY260">
        <f t="shared" ca="1" si="1433"/>
        <v>0</v>
      </c>
      <c r="FZ260">
        <f t="shared" ca="1" si="1434"/>
        <v>0</v>
      </c>
      <c r="GA260">
        <f t="shared" ca="1" si="1435"/>
        <v>0</v>
      </c>
      <c r="GB260">
        <f t="shared" ca="1" si="1436"/>
        <v>0</v>
      </c>
      <c r="GC260">
        <f t="shared" ca="1" si="1437"/>
        <v>0</v>
      </c>
      <c r="GD260">
        <f t="shared" ca="1" si="1438"/>
        <v>0</v>
      </c>
      <c r="GE260">
        <f t="shared" ca="1" si="1439"/>
        <v>0</v>
      </c>
      <c r="GF260">
        <f t="shared" ca="1" si="1440"/>
        <v>0</v>
      </c>
      <c r="GG260">
        <f t="shared" ca="1" si="1441"/>
        <v>0</v>
      </c>
      <c r="GH260">
        <f t="shared" ca="1" si="1442"/>
        <v>0</v>
      </c>
      <c r="GI260">
        <f t="shared" ca="1" si="1443"/>
        <v>0</v>
      </c>
      <c r="GJ260">
        <f t="shared" ca="1" si="1444"/>
        <v>0</v>
      </c>
      <c r="GK260">
        <f t="shared" ca="1" si="1445"/>
        <v>0</v>
      </c>
      <c r="GL260">
        <f t="shared" ca="1" si="1446"/>
        <v>0</v>
      </c>
      <c r="GM260">
        <f t="shared" ca="1" si="1447"/>
        <v>0</v>
      </c>
      <c r="GN260">
        <f t="shared" ca="1" si="1448"/>
        <v>0</v>
      </c>
      <c r="GO260">
        <f t="shared" ca="1" si="1449"/>
        <v>0</v>
      </c>
      <c r="GP260">
        <f t="shared" ca="1" si="1450"/>
        <v>0</v>
      </c>
      <c r="GQ260">
        <f t="shared" ca="1" si="1451"/>
        <v>0</v>
      </c>
      <c r="GR260">
        <f t="shared" ca="1" si="1452"/>
        <v>0</v>
      </c>
      <c r="GS260">
        <f t="shared" ca="1" si="1453"/>
        <v>0</v>
      </c>
      <c r="GT260">
        <f t="shared" ca="1" si="1454"/>
        <v>0</v>
      </c>
      <c r="GU260">
        <f t="shared" ca="1" si="1455"/>
        <v>0</v>
      </c>
      <c r="GV260">
        <f t="shared" ca="1" si="1456"/>
        <v>0</v>
      </c>
      <c r="GW260">
        <f t="shared" ca="1" si="1457"/>
        <v>0</v>
      </c>
      <c r="GX260">
        <f t="shared" ca="1" si="1458"/>
        <v>0</v>
      </c>
      <c r="GY260">
        <f t="shared" ca="1" si="1459"/>
        <v>1</v>
      </c>
      <c r="GZ260">
        <f t="shared" ca="1" si="1460"/>
        <v>0</v>
      </c>
      <c r="HA260">
        <f t="shared" ca="1" si="1461"/>
        <v>0</v>
      </c>
      <c r="HB260">
        <f t="shared" ca="1" si="1462"/>
        <v>0</v>
      </c>
      <c r="HC260">
        <f t="shared" ca="1" si="1463"/>
        <v>0</v>
      </c>
      <c r="HD260">
        <f t="shared" ca="1" si="1464"/>
        <v>0</v>
      </c>
      <c r="HE260">
        <f t="shared" ca="1" si="1465"/>
        <v>0</v>
      </c>
      <c r="HF260">
        <f t="shared" ca="1" si="1466"/>
        <v>0</v>
      </c>
      <c r="HG260">
        <f t="shared" ca="1" si="1467"/>
        <v>0</v>
      </c>
      <c r="HH260">
        <f t="shared" ca="1" si="1468"/>
        <v>0</v>
      </c>
      <c r="HI260">
        <f t="shared" ca="1" si="1469"/>
        <v>0</v>
      </c>
    </row>
    <row r="261" spans="2:217" x14ac:dyDescent="0.2">
      <c r="B261" s="2">
        <v>45810</v>
      </c>
      <c r="C261">
        <v>2</v>
      </c>
      <c r="D261">
        <v>1</v>
      </c>
      <c r="E261">
        <v>9</v>
      </c>
      <c r="F261">
        <v>15</v>
      </c>
      <c r="G261" s="5">
        <v>2465</v>
      </c>
      <c r="H261">
        <f t="shared" ca="1" si="1260"/>
        <v>7.333333333333333</v>
      </c>
      <c r="I261">
        <f t="shared" ca="1" si="1261"/>
        <v>10.333333333333334</v>
      </c>
      <c r="J261">
        <f t="shared" ca="1" si="1262"/>
        <v>9.5436219765683798</v>
      </c>
      <c r="K261">
        <f t="shared" ca="1" si="1263"/>
        <v>-3.2447231670445902</v>
      </c>
      <c r="L261">
        <f t="shared" ca="1" si="1264"/>
        <v>9.5436219765683798</v>
      </c>
      <c r="M261">
        <f t="shared" ca="1" si="1265"/>
        <v>0</v>
      </c>
      <c r="N261">
        <f t="shared" ca="1" si="1266"/>
        <v>0.53862864057218562</v>
      </c>
      <c r="O261">
        <f t="shared" ca="1" si="1267"/>
        <v>245.74033333333304</v>
      </c>
      <c r="P261">
        <f t="shared" ca="1" si="1268"/>
        <v>235.32433333333233</v>
      </c>
      <c r="Q261">
        <f t="shared" ca="1" si="1269"/>
        <v>245.65454007066668</v>
      </c>
      <c r="R261">
        <f t="shared" ca="1" si="1270"/>
        <v>54</v>
      </c>
      <c r="S261">
        <f t="shared" ca="1" si="1271"/>
        <v>0</v>
      </c>
      <c r="T261">
        <f t="shared" ca="1" si="1272"/>
        <v>0.34420203764116269</v>
      </c>
      <c r="U261">
        <f t="shared" ca="1" si="1273"/>
        <v>-1</v>
      </c>
      <c r="V261">
        <f t="shared" ca="1" si="1274"/>
        <v>1</v>
      </c>
      <c r="W261">
        <f t="shared" ca="1" si="1275"/>
        <v>0.34420203764116269</v>
      </c>
      <c r="X261">
        <f t="shared" ca="1" si="1276"/>
        <v>1.6127946127946065</v>
      </c>
      <c r="Y261">
        <f t="shared" ca="1" si="1277"/>
        <v>2.3299663299663269</v>
      </c>
      <c r="Z261">
        <f t="shared" ca="1" si="1278"/>
        <v>2.9427609427609362</v>
      </c>
      <c r="AA261">
        <f t="shared" ca="1" si="1279"/>
        <v>7.0300496686028999E-16</v>
      </c>
      <c r="AB261">
        <f t="shared" ca="1" si="1280"/>
        <v>-0.21455283907671166</v>
      </c>
      <c r="AC261">
        <f t="shared" ca="1" si="1281"/>
        <v>-1.9806904798264734E-16</v>
      </c>
      <c r="AD261">
        <f t="shared" ca="1" si="1282"/>
        <v>-2.4884633757319801</v>
      </c>
      <c r="AE261">
        <f t="shared" ca="1" si="1283"/>
        <v>-8.6140675124263029E-17</v>
      </c>
      <c r="AF261">
        <f t="shared" ca="1" si="1284"/>
        <v>-3.3049516891500903</v>
      </c>
      <c r="AG261">
        <f t="shared" ca="1" si="1285"/>
        <v>1.4658576975972951E-16</v>
      </c>
      <c r="AH261">
        <f t="shared" ca="1" si="1286"/>
        <v>-1.8947828468515031</v>
      </c>
      <c r="AI261">
        <f t="shared" ca="1" si="1287"/>
        <v>3.6299981443509965E-6</v>
      </c>
      <c r="AJ261">
        <f t="shared" ca="1" si="1288"/>
        <v>496.22822450875537</v>
      </c>
      <c r="AK261">
        <f t="shared" ca="1" si="1289"/>
        <v>15.297434948471034</v>
      </c>
      <c r="AL261">
        <f t="shared" ca="1" si="1290"/>
        <v>14.951166226178865</v>
      </c>
      <c r="AM261">
        <f t="shared" ca="1" si="1291"/>
        <v>6.7753311840219093</v>
      </c>
      <c r="AN261">
        <f t="shared" ca="1" si="1292"/>
        <v>8.3420931472096083</v>
      </c>
      <c r="AO261">
        <f t="shared" ca="1" si="1293"/>
        <v>7.1282416630847196</v>
      </c>
      <c r="AP261">
        <f t="shared" ca="1" si="1294"/>
        <v>2.1199342099181764</v>
      </c>
      <c r="AQ261">
        <f t="shared" ca="1" si="1295"/>
        <v>1.2164641443765201</v>
      </c>
      <c r="AR261">
        <f t="shared" ca="1" si="1296"/>
        <v>1.2164641443765201</v>
      </c>
      <c r="AS261">
        <f t="shared" ca="1" si="1297"/>
        <v>0.666333205146593</v>
      </c>
      <c r="AT261">
        <f t="shared" ca="1" si="1298"/>
        <v>0.666333205146593</v>
      </c>
      <c r="AU261">
        <f t="shared" ca="1" si="1299"/>
        <v>0.35035781233390401</v>
      </c>
      <c r="AV261">
        <f t="shared" ca="1" si="1300"/>
        <v>0.35035781233390401</v>
      </c>
      <c r="AW261">
        <f t="shared" ca="1" si="1301"/>
        <v>-0.11333333333333333</v>
      </c>
      <c r="AX261">
        <f t="shared" ca="1" si="1302"/>
        <v>7938.4618460455458</v>
      </c>
      <c r="AY261">
        <f t="shared" ca="1" si="1303"/>
        <v>1.9642083523139569</v>
      </c>
      <c r="AZ261">
        <f t="shared" ca="1" si="1304"/>
        <v>5.0000706006758167</v>
      </c>
      <c r="BA261">
        <f t="shared" ca="1" si="1305"/>
        <v>3.0983395975905399</v>
      </c>
      <c r="BB261">
        <f t="shared" ca="1" si="1306"/>
        <v>90.482385918430097</v>
      </c>
      <c r="BC261">
        <f t="shared" ca="1" si="1307"/>
        <v>29.689381850270298</v>
      </c>
      <c r="BD261">
        <f t="shared" ca="1" si="1308"/>
        <v>1.9390736136819633</v>
      </c>
      <c r="BE261">
        <f t="shared" ca="1" si="1309"/>
        <v>0</v>
      </c>
      <c r="BF261">
        <f t="shared" ca="1" si="1310"/>
        <v>0</v>
      </c>
      <c r="BG261">
        <f t="shared" ca="1" si="1311"/>
        <v>0</v>
      </c>
      <c r="BH261">
        <f t="shared" ca="1" si="1312"/>
        <v>4.2355262349845999</v>
      </c>
      <c r="BI261">
        <f t="shared" ca="1" si="1313"/>
        <v>0</v>
      </c>
      <c r="BJ261">
        <f t="shared" ca="1" si="1314"/>
        <v>1.4634716825582732</v>
      </c>
      <c r="BK261">
        <f t="shared" ca="1" si="1315"/>
        <v>0</v>
      </c>
      <c r="BL261">
        <f t="shared" ca="1" si="1316"/>
        <v>0</v>
      </c>
      <c r="BM261">
        <f t="shared" ca="1" si="1317"/>
        <v>24.169674830653097</v>
      </c>
      <c r="BN261">
        <f t="shared" ca="1" si="1318"/>
        <v>5.8827629690078327</v>
      </c>
      <c r="BO261">
        <f t="shared" ca="1" si="1319"/>
        <v>6.7471149990212664</v>
      </c>
      <c r="BP261">
        <f t="shared" ca="1" si="1320"/>
        <v>15.635250058784001</v>
      </c>
      <c r="BQ261">
        <f t="shared" ca="1" si="1321"/>
        <v>45.44060917972817</v>
      </c>
      <c r="BR261">
        <f t="shared" ca="1" si="1322"/>
        <v>0</v>
      </c>
      <c r="BS261">
        <f t="shared" ca="1" si="1323"/>
        <v>0</v>
      </c>
      <c r="BT261">
        <f t="shared" ca="1" si="1324"/>
        <v>0</v>
      </c>
      <c r="BU261">
        <f t="shared" ca="1" si="1325"/>
        <v>0</v>
      </c>
      <c r="BV261">
        <f t="shared" ca="1" si="1326"/>
        <v>6.455548089987083</v>
      </c>
      <c r="BW261">
        <f t="shared" ca="1" si="1327"/>
        <v>2.16561989477198</v>
      </c>
      <c r="BX261">
        <f t="shared" ca="1" si="1328"/>
        <v>35.700479074474266</v>
      </c>
      <c r="BY261">
        <f t="shared" ca="1" si="1329"/>
        <v>0</v>
      </c>
      <c r="BZ261">
        <f t="shared" ca="1" si="1330"/>
        <v>0</v>
      </c>
      <c r="CA261">
        <f t="shared" ca="1" si="1331"/>
        <v>29.689381850270298</v>
      </c>
      <c r="CB261">
        <f t="shared" ca="1" si="1332"/>
        <v>1.4634716825582732</v>
      </c>
      <c r="CC261">
        <f t="shared" ca="1" si="1333"/>
        <v>0</v>
      </c>
      <c r="CD261">
        <f t="shared" ca="1" si="1334"/>
        <v>0</v>
      </c>
      <c r="CE261">
        <f t="shared" ca="1" si="1335"/>
        <v>2.16561989477198</v>
      </c>
      <c r="CF261">
        <f t="shared" ca="1" si="1336"/>
        <v>6.455548089987083</v>
      </c>
      <c r="CG261">
        <f t="shared" ca="1" si="1337"/>
        <v>1.9390736136819633</v>
      </c>
      <c r="CH261">
        <f t="shared" ca="1" si="1338"/>
        <v>15.615680903611901</v>
      </c>
      <c r="CI261">
        <f t="shared" ca="1" si="1339"/>
        <v>28.197953969095298</v>
      </c>
      <c r="CJ261">
        <f t="shared" ca="1" si="1340"/>
        <v>4.2355262349845999</v>
      </c>
      <c r="CK261">
        <f t="shared" ca="1" si="1341"/>
        <v>0</v>
      </c>
      <c r="CL261">
        <f t="shared" ca="1" si="1342"/>
        <v>0</v>
      </c>
      <c r="CM261">
        <f t="shared" ca="1" si="1343"/>
        <v>27.64</v>
      </c>
      <c r="CN261">
        <f t="shared" ca="1" si="1344"/>
        <v>50.034388784241706</v>
      </c>
      <c r="CO261">
        <f t="shared" ca="1" si="1345"/>
        <v>1.4634716825582732</v>
      </c>
      <c r="CP261">
        <f t="shared" ca="1" si="1346"/>
        <v>0</v>
      </c>
      <c r="CQ261">
        <f t="shared" ca="1" si="1347"/>
        <v>23.976640125261998</v>
      </c>
      <c r="CR261">
        <f t="shared" ca="1" si="1348"/>
        <v>0</v>
      </c>
      <c r="CS261">
        <f t="shared" ca="1" si="1349"/>
        <v>0</v>
      </c>
      <c r="CT261">
        <f t="shared" ca="1" si="1350"/>
        <v>0</v>
      </c>
      <c r="CU261">
        <f t="shared" ca="1" si="1351"/>
        <v>0</v>
      </c>
      <c r="CV261">
        <f t="shared" ca="1" si="1352"/>
        <v>0</v>
      </c>
      <c r="CW261">
        <f t="shared" ca="1" si="1353"/>
        <v>0</v>
      </c>
      <c r="CX261">
        <f t="shared" ca="1" si="1354"/>
        <v>14.2877556468995</v>
      </c>
      <c r="CY261">
        <f t="shared" ca="1" si="1355"/>
        <v>80.071251810909502</v>
      </c>
      <c r="CZ261">
        <f t="shared" ca="1" si="1356"/>
        <v>0</v>
      </c>
      <c r="DA261">
        <f t="shared" ca="1" si="1357"/>
        <v>0</v>
      </c>
      <c r="DB261">
        <f t="shared" ca="1" si="1358"/>
        <v>0</v>
      </c>
      <c r="DC261">
        <f t="shared" ca="1" si="1359"/>
        <v>-3.5229721749810969</v>
      </c>
      <c r="DD261">
        <f t="shared" ca="1" si="1360"/>
        <v>-0.53588986520533999</v>
      </c>
      <c r="DE261">
        <f t="shared" ca="1" si="1361"/>
        <v>-4.1184459246661573</v>
      </c>
      <c r="DF261">
        <f t="shared" ca="1" si="1362"/>
        <v>-1.1492206790123434</v>
      </c>
      <c r="DG261">
        <f t="shared" ca="1" si="1363"/>
        <v>-3.2447231670445902</v>
      </c>
      <c r="DH261">
        <f t="shared" ca="1" si="1364"/>
        <v>0</v>
      </c>
      <c r="DI261">
        <f t="shared" ca="1" si="1365"/>
        <v>0.17857142857142802</v>
      </c>
      <c r="DJ261">
        <f t="shared" ca="1" si="1366"/>
        <v>9.6666666666666661</v>
      </c>
      <c r="DK261">
        <f t="shared" ca="1" si="1367"/>
        <v>3</v>
      </c>
      <c r="DL261">
        <f t="shared" ca="1" si="1368"/>
        <v>1</v>
      </c>
      <c r="DM261">
        <f t="shared" ca="1" si="1369"/>
        <v>0</v>
      </c>
      <c r="DN261">
        <f t="shared" ca="1" si="1370"/>
        <v>0</v>
      </c>
      <c r="DO261">
        <f t="shared" ca="1" si="1371"/>
        <v>0</v>
      </c>
      <c r="DP261">
        <f t="shared" ca="1" si="1372"/>
        <v>1</v>
      </c>
      <c r="DQ261">
        <f t="shared" ca="1" si="1373"/>
        <v>0</v>
      </c>
      <c r="DR261">
        <f t="shared" ca="1" si="1374"/>
        <v>1</v>
      </c>
      <c r="DS261">
        <f t="shared" ca="1" si="1375"/>
        <v>0</v>
      </c>
      <c r="DT261">
        <f t="shared" ca="1" si="1376"/>
        <v>1</v>
      </c>
      <c r="DU261">
        <f t="shared" ca="1" si="1377"/>
        <v>2.3333333333333335</v>
      </c>
      <c r="DV261">
        <f t="shared" ca="1" si="1378"/>
        <v>2.3333333333333335</v>
      </c>
      <c r="DW261">
        <f t="shared" ca="1" si="1379"/>
        <v>0</v>
      </c>
      <c r="DX261">
        <f t="shared" ca="1" si="1380"/>
        <v>0</v>
      </c>
      <c r="DY261">
        <f t="shared" ca="1" si="1381"/>
        <v>0</v>
      </c>
      <c r="DZ261">
        <f t="shared" ca="1" si="1382"/>
        <v>1</v>
      </c>
      <c r="EA261">
        <f t="shared" ca="1" si="1383"/>
        <v>-2.5069666666666568</v>
      </c>
      <c r="EB261">
        <f t="shared" ca="1" si="1384"/>
        <v>34.642433333333337</v>
      </c>
      <c r="EC261">
        <f t="shared" ca="1" si="1385"/>
        <v>0</v>
      </c>
      <c r="ED261">
        <f t="shared" ca="1" si="1386"/>
        <v>0</v>
      </c>
      <c r="EE261">
        <f t="shared" ca="1" si="1387"/>
        <v>0</v>
      </c>
      <c r="EF261">
        <f t="shared" ca="1" si="1388"/>
        <v>0</v>
      </c>
      <c r="EG261">
        <f t="shared" ca="1" si="1389"/>
        <v>0</v>
      </c>
      <c r="EH261">
        <f t="shared" ca="1" si="1390"/>
        <v>0</v>
      </c>
      <c r="EI261">
        <f t="shared" ca="1" si="1391"/>
        <v>0</v>
      </c>
      <c r="EJ261">
        <f t="shared" ca="1" si="1392"/>
        <v>0</v>
      </c>
      <c r="EK261">
        <f t="shared" ca="1" si="1393"/>
        <v>0</v>
      </c>
      <c r="EL261">
        <f t="shared" ca="1" si="1394"/>
        <v>0</v>
      </c>
      <c r="EM261">
        <f t="shared" ca="1" si="1395"/>
        <v>0</v>
      </c>
      <c r="EN261">
        <f t="shared" ca="1" si="1396"/>
        <v>0</v>
      </c>
      <c r="EO261">
        <f t="shared" ca="1" si="1397"/>
        <v>0</v>
      </c>
      <c r="EP261">
        <f t="shared" ca="1" si="1398"/>
        <v>0</v>
      </c>
      <c r="EQ261">
        <f t="shared" ca="1" si="1399"/>
        <v>0</v>
      </c>
      <c r="ER261">
        <f t="shared" ca="1" si="1400"/>
        <v>0</v>
      </c>
      <c r="ES261">
        <f t="shared" ca="1" si="1401"/>
        <v>0</v>
      </c>
      <c r="ET261">
        <f t="shared" ca="1" si="1402"/>
        <v>0</v>
      </c>
      <c r="EU261">
        <f t="shared" ca="1" si="1403"/>
        <v>0</v>
      </c>
      <c r="EV261">
        <f t="shared" ca="1" si="1404"/>
        <v>0</v>
      </c>
      <c r="EW261">
        <f t="shared" ca="1" si="1405"/>
        <v>0</v>
      </c>
      <c r="EX261">
        <f t="shared" ca="1" si="1406"/>
        <v>0</v>
      </c>
      <c r="EY261">
        <f t="shared" ca="1" si="1407"/>
        <v>0</v>
      </c>
      <c r="EZ261">
        <f t="shared" ca="1" si="1408"/>
        <v>0</v>
      </c>
      <c r="FA261">
        <f t="shared" ca="1" si="1409"/>
        <v>0</v>
      </c>
      <c r="FB261">
        <f t="shared" ca="1" si="1410"/>
        <v>0</v>
      </c>
      <c r="FC261">
        <f t="shared" ca="1" si="1411"/>
        <v>0</v>
      </c>
      <c r="FD261">
        <f t="shared" ca="1" si="1412"/>
        <v>0</v>
      </c>
      <c r="FE261">
        <f t="shared" ca="1" si="1413"/>
        <v>0</v>
      </c>
      <c r="FF261">
        <f t="shared" ca="1" si="1414"/>
        <v>0</v>
      </c>
      <c r="FG261">
        <f t="shared" ca="1" si="1415"/>
        <v>0</v>
      </c>
      <c r="FH261">
        <f t="shared" ca="1" si="1416"/>
        <v>0</v>
      </c>
      <c r="FI261">
        <f t="shared" ca="1" si="1417"/>
        <v>0</v>
      </c>
      <c r="FJ261">
        <f t="shared" ca="1" si="1418"/>
        <v>0</v>
      </c>
      <c r="FK261">
        <f t="shared" ca="1" si="1419"/>
        <v>1</v>
      </c>
      <c r="FL261">
        <f t="shared" ca="1" si="1420"/>
        <v>0</v>
      </c>
      <c r="FM261">
        <f t="shared" ca="1" si="1421"/>
        <v>0</v>
      </c>
      <c r="FN261">
        <f t="shared" ca="1" si="1422"/>
        <v>0</v>
      </c>
      <c r="FO261">
        <f t="shared" ca="1" si="1423"/>
        <v>0</v>
      </c>
      <c r="FP261">
        <f t="shared" ca="1" si="1424"/>
        <v>0</v>
      </c>
      <c r="FQ261">
        <f t="shared" ca="1" si="1425"/>
        <v>0</v>
      </c>
      <c r="FR261">
        <f t="shared" ca="1" si="1426"/>
        <v>0</v>
      </c>
      <c r="FS261">
        <f t="shared" ca="1" si="1427"/>
        <v>0</v>
      </c>
      <c r="FT261">
        <f t="shared" ca="1" si="1428"/>
        <v>0</v>
      </c>
      <c r="FU261">
        <f t="shared" ca="1" si="1429"/>
        <v>1.3333333333333333</v>
      </c>
      <c r="FV261">
        <f t="shared" ca="1" si="1430"/>
        <v>0</v>
      </c>
      <c r="FW261">
        <f t="shared" ca="1" si="1431"/>
        <v>0</v>
      </c>
      <c r="FX261">
        <f t="shared" ca="1" si="1432"/>
        <v>0</v>
      </c>
      <c r="FY261">
        <f t="shared" ca="1" si="1433"/>
        <v>0</v>
      </c>
      <c r="FZ261">
        <f t="shared" ca="1" si="1434"/>
        <v>0</v>
      </c>
      <c r="GA261">
        <f t="shared" ca="1" si="1435"/>
        <v>0</v>
      </c>
      <c r="GB261">
        <f t="shared" ca="1" si="1436"/>
        <v>0</v>
      </c>
      <c r="GC261">
        <f t="shared" ca="1" si="1437"/>
        <v>0</v>
      </c>
      <c r="GD261">
        <f t="shared" ca="1" si="1438"/>
        <v>0</v>
      </c>
      <c r="GE261">
        <f t="shared" ca="1" si="1439"/>
        <v>0</v>
      </c>
      <c r="GF261">
        <f t="shared" ca="1" si="1440"/>
        <v>0</v>
      </c>
      <c r="GG261">
        <f t="shared" ca="1" si="1441"/>
        <v>0</v>
      </c>
      <c r="GH261">
        <f t="shared" ca="1" si="1442"/>
        <v>0</v>
      </c>
      <c r="GI261">
        <f t="shared" ca="1" si="1443"/>
        <v>0</v>
      </c>
      <c r="GJ261">
        <f t="shared" ca="1" si="1444"/>
        <v>0</v>
      </c>
      <c r="GK261">
        <f t="shared" ca="1" si="1445"/>
        <v>0</v>
      </c>
      <c r="GL261">
        <f t="shared" ca="1" si="1446"/>
        <v>0</v>
      </c>
      <c r="GM261">
        <f t="shared" ca="1" si="1447"/>
        <v>0</v>
      </c>
      <c r="GN261">
        <f t="shared" ca="1" si="1448"/>
        <v>0</v>
      </c>
      <c r="GO261">
        <f t="shared" ca="1" si="1449"/>
        <v>0</v>
      </c>
      <c r="GP261">
        <f t="shared" ca="1" si="1450"/>
        <v>0</v>
      </c>
      <c r="GQ261">
        <f t="shared" ca="1" si="1451"/>
        <v>0</v>
      </c>
      <c r="GR261">
        <f t="shared" ca="1" si="1452"/>
        <v>0</v>
      </c>
      <c r="GS261">
        <f t="shared" ca="1" si="1453"/>
        <v>0</v>
      </c>
      <c r="GT261">
        <f t="shared" ca="1" si="1454"/>
        <v>0</v>
      </c>
      <c r="GU261">
        <f t="shared" ca="1" si="1455"/>
        <v>0</v>
      </c>
      <c r="GV261">
        <f t="shared" ca="1" si="1456"/>
        <v>0</v>
      </c>
      <c r="GW261">
        <f t="shared" ca="1" si="1457"/>
        <v>0</v>
      </c>
      <c r="GX261">
        <f t="shared" ca="1" si="1458"/>
        <v>0</v>
      </c>
      <c r="GY261">
        <f t="shared" ca="1" si="1459"/>
        <v>1</v>
      </c>
      <c r="GZ261">
        <f t="shared" ca="1" si="1460"/>
        <v>0</v>
      </c>
      <c r="HA261">
        <f t="shared" ca="1" si="1461"/>
        <v>0</v>
      </c>
      <c r="HB261">
        <f t="shared" ca="1" si="1462"/>
        <v>0</v>
      </c>
      <c r="HC261">
        <f t="shared" ca="1" si="1463"/>
        <v>0</v>
      </c>
      <c r="HD261">
        <f t="shared" ca="1" si="1464"/>
        <v>0</v>
      </c>
      <c r="HE261">
        <f t="shared" ca="1" si="1465"/>
        <v>0</v>
      </c>
      <c r="HF261">
        <f t="shared" ca="1" si="1466"/>
        <v>0</v>
      </c>
      <c r="HG261">
        <f t="shared" ca="1" si="1467"/>
        <v>0</v>
      </c>
      <c r="HH261">
        <f t="shared" ca="1" si="1468"/>
        <v>0</v>
      </c>
      <c r="HI261">
        <f t="shared" ca="1" si="1469"/>
        <v>0</v>
      </c>
    </row>
    <row r="262" spans="2:217" x14ac:dyDescent="0.2">
      <c r="B262" s="2">
        <v>45810</v>
      </c>
      <c r="C262">
        <v>2</v>
      </c>
      <c r="D262">
        <v>1</v>
      </c>
      <c r="E262">
        <v>11</v>
      </c>
      <c r="F262">
        <v>24</v>
      </c>
      <c r="G262" s="5">
        <v>1531</v>
      </c>
      <c r="H262">
        <f t="shared" ca="1" si="1260"/>
        <v>9</v>
      </c>
      <c r="I262">
        <f t="shared" ca="1" si="1261"/>
        <v>14</v>
      </c>
      <c r="J262">
        <f t="shared" ca="1" si="1262"/>
        <v>7.852698294595613</v>
      </c>
      <c r="K262">
        <f t="shared" ca="1" si="1263"/>
        <v>-3.7029006046863167</v>
      </c>
      <c r="L262">
        <f t="shared" ca="1" si="1264"/>
        <v>7.852698294595613</v>
      </c>
      <c r="M262">
        <f t="shared" ca="1" si="1265"/>
        <v>0</v>
      </c>
      <c r="N262">
        <f t="shared" ca="1" si="1266"/>
        <v>0.60525216704755702</v>
      </c>
      <c r="O262">
        <f t="shared" ca="1" si="1267"/>
        <v>268.45499999999902</v>
      </c>
      <c r="P262">
        <f t="shared" ca="1" si="1268"/>
        <v>254.34299999999931</v>
      </c>
      <c r="Q262">
        <f t="shared" ca="1" si="1269"/>
        <v>268.34873565466665</v>
      </c>
      <c r="R262">
        <f t="shared" ca="1" si="1270"/>
        <v>64</v>
      </c>
      <c r="S262">
        <f t="shared" ca="1" si="1271"/>
        <v>0</v>
      </c>
      <c r="T262">
        <f t="shared" ca="1" si="1272"/>
        <v>0.34400973583955835</v>
      </c>
      <c r="U262">
        <f t="shared" ca="1" si="1273"/>
        <v>-1</v>
      </c>
      <c r="V262">
        <f t="shared" ca="1" si="1274"/>
        <v>1</v>
      </c>
      <c r="W262">
        <f t="shared" ca="1" si="1275"/>
        <v>0.34400973583955835</v>
      </c>
      <c r="X262">
        <f t="shared" ca="1" si="1276"/>
        <v>1.52525252525252</v>
      </c>
      <c r="Y262">
        <f t="shared" ca="1" si="1277"/>
        <v>2.2601010101010064</v>
      </c>
      <c r="Z262">
        <f t="shared" ca="1" si="1278"/>
        <v>2.8787878787878731</v>
      </c>
      <c r="AA262">
        <f t="shared" ca="1" si="1279"/>
        <v>-2.9518418307013165E-16</v>
      </c>
      <c r="AB262">
        <f t="shared" ca="1" si="1280"/>
        <v>-0.224411483141532</v>
      </c>
      <c r="AC262">
        <f t="shared" ca="1" si="1281"/>
        <v>-1.0866935643003161E-2</v>
      </c>
      <c r="AD262">
        <f t="shared" ca="1" si="1282"/>
        <v>-2.5776034828928203</v>
      </c>
      <c r="AE262">
        <f t="shared" ca="1" si="1283"/>
        <v>-1.7330444254106967E-16</v>
      </c>
      <c r="AF262">
        <f t="shared" ca="1" si="1284"/>
        <v>-3.32528057094973</v>
      </c>
      <c r="AG262">
        <f t="shared" ca="1" si="1285"/>
        <v>-7.656568191921529E-17</v>
      </c>
      <c r="AH262">
        <f t="shared" ca="1" si="1286"/>
        <v>-1.8905190549107767</v>
      </c>
      <c r="AI262">
        <f t="shared" ca="1" si="1287"/>
        <v>5.9233285327206966E-6</v>
      </c>
      <c r="AJ262">
        <f t="shared" ca="1" si="1288"/>
        <v>641.31486522966929</v>
      </c>
      <c r="AK262">
        <f t="shared" ca="1" si="1289"/>
        <v>19.699803875533235</v>
      </c>
      <c r="AL262">
        <f t="shared" ca="1" si="1290"/>
        <v>19.461260831997066</v>
      </c>
      <c r="AM262">
        <f t="shared" ca="1" si="1291"/>
        <v>7.618759123173457</v>
      </c>
      <c r="AN262">
        <f t="shared" ca="1" si="1292"/>
        <v>10.570243617832068</v>
      </c>
      <c r="AO262">
        <f t="shared" ca="1" si="1293"/>
        <v>9.3679970144044695</v>
      </c>
      <c r="AP262">
        <f t="shared" ca="1" si="1294"/>
        <v>2.5263562279045932</v>
      </c>
      <c r="AQ262">
        <f t="shared" ca="1" si="1295"/>
        <v>1.42219880482428</v>
      </c>
      <c r="AR262">
        <f t="shared" ca="1" si="1296"/>
        <v>1.42219880482428</v>
      </c>
      <c r="AS262">
        <f t="shared" ca="1" si="1297"/>
        <v>0.79060974784813798</v>
      </c>
      <c r="AT262">
        <f t="shared" ca="1" si="1298"/>
        <v>0.79060974784813798</v>
      </c>
      <c r="AU262">
        <f t="shared" ca="1" si="1299"/>
        <v>0.42545515716365134</v>
      </c>
      <c r="AV262">
        <f t="shared" ca="1" si="1300"/>
        <v>0.42545515716365134</v>
      </c>
      <c r="AW262">
        <f t="shared" ca="1" si="1301"/>
        <v>-0.15666666666666665</v>
      </c>
      <c r="AX262">
        <f t="shared" ca="1" si="1302"/>
        <v>58523.423006005563</v>
      </c>
      <c r="AY262">
        <f t="shared" ca="1" si="1303"/>
        <v>1.9827366961500765</v>
      </c>
      <c r="AZ262">
        <f t="shared" ca="1" si="1304"/>
        <v>6.4900503604694224</v>
      </c>
      <c r="BA262">
        <f t="shared" ca="1" si="1305"/>
        <v>4.0489224357643234</v>
      </c>
      <c r="BB262">
        <f t="shared" ca="1" si="1306"/>
        <v>106.55818455189933</v>
      </c>
      <c r="BC262">
        <f t="shared" ca="1" si="1307"/>
        <v>31.268336168203671</v>
      </c>
      <c r="BD262">
        <f t="shared" ca="1" si="1308"/>
        <v>1.9165039444279666</v>
      </c>
      <c r="BE262">
        <f t="shared" ca="1" si="1309"/>
        <v>0</v>
      </c>
      <c r="BF262">
        <f t="shared" ca="1" si="1310"/>
        <v>0</v>
      </c>
      <c r="BG262">
        <f t="shared" ca="1" si="1311"/>
        <v>0</v>
      </c>
      <c r="BH262">
        <f t="shared" ca="1" si="1312"/>
        <v>4.2355262349845999</v>
      </c>
      <c r="BI262">
        <f t="shared" ca="1" si="1313"/>
        <v>0</v>
      </c>
      <c r="BJ262">
        <f t="shared" ca="1" si="1314"/>
        <v>0</v>
      </c>
      <c r="BK262">
        <f t="shared" ca="1" si="1315"/>
        <v>0</v>
      </c>
      <c r="BL262">
        <f t="shared" ca="1" si="1316"/>
        <v>0</v>
      </c>
      <c r="BM262">
        <f t="shared" ca="1" si="1317"/>
        <v>24.169674830653097</v>
      </c>
      <c r="BN262">
        <f t="shared" ca="1" si="1318"/>
        <v>13.840347231025367</v>
      </c>
      <c r="BO262">
        <f t="shared" ca="1" si="1319"/>
        <v>10.942120088563406</v>
      </c>
      <c r="BP262">
        <f t="shared" ca="1" si="1320"/>
        <v>19.3519927679151</v>
      </c>
      <c r="BQ262">
        <f t="shared" ca="1" si="1321"/>
        <v>50.582206521060733</v>
      </c>
      <c r="BR262">
        <f t="shared" ca="1" si="1322"/>
        <v>0</v>
      </c>
      <c r="BS262">
        <f t="shared" ca="1" si="1323"/>
        <v>0</v>
      </c>
      <c r="BT262">
        <f t="shared" ca="1" si="1324"/>
        <v>0</v>
      </c>
      <c r="BU262">
        <f t="shared" ca="1" si="1325"/>
        <v>0</v>
      </c>
      <c r="BV262">
        <f t="shared" ca="1" si="1326"/>
        <v>10.621541502215591</v>
      </c>
      <c r="BW262">
        <f t="shared" ca="1" si="1327"/>
        <v>8.8428438372767939</v>
      </c>
      <c r="BX262">
        <f t="shared" ca="1" si="1328"/>
        <v>33.761405460792297</v>
      </c>
      <c r="BY262">
        <f t="shared" ca="1" si="1329"/>
        <v>0</v>
      </c>
      <c r="BZ262">
        <f t="shared" ca="1" si="1330"/>
        <v>1.9165039444279666</v>
      </c>
      <c r="CA262">
        <f t="shared" ca="1" si="1331"/>
        <v>31.268336168203671</v>
      </c>
      <c r="CB262">
        <f t="shared" ca="1" si="1332"/>
        <v>0</v>
      </c>
      <c r="CC262">
        <f t="shared" ca="1" si="1333"/>
        <v>1.9165039444279666</v>
      </c>
      <c r="CD262">
        <f t="shared" ca="1" si="1334"/>
        <v>0</v>
      </c>
      <c r="CE262">
        <f t="shared" ca="1" si="1335"/>
        <v>8.8428438372767939</v>
      </c>
      <c r="CF262">
        <f t="shared" ca="1" si="1336"/>
        <v>6.3729249013293696</v>
      </c>
      <c r="CG262">
        <f t="shared" ca="1" si="1337"/>
        <v>0</v>
      </c>
      <c r="CH262">
        <f t="shared" ca="1" si="1338"/>
        <v>24.890412210455604</v>
      </c>
      <c r="CI262">
        <f t="shared" ca="1" si="1339"/>
        <v>28.197953969095298</v>
      </c>
      <c r="CJ262">
        <f t="shared" ca="1" si="1340"/>
        <v>4.2355262349845999</v>
      </c>
      <c r="CK262">
        <f t="shared" ca="1" si="1341"/>
        <v>0</v>
      </c>
      <c r="CL262">
        <f t="shared" ca="1" si="1342"/>
        <v>0</v>
      </c>
      <c r="CM262">
        <f t="shared" ca="1" si="1343"/>
        <v>30.716666666666669</v>
      </c>
      <c r="CN262">
        <f t="shared" ca="1" si="1344"/>
        <v>60.855036469721028</v>
      </c>
      <c r="CO262">
        <f t="shared" ca="1" si="1345"/>
        <v>0</v>
      </c>
      <c r="CP262">
        <f t="shared" ca="1" si="1346"/>
        <v>0</v>
      </c>
      <c r="CQ262">
        <f t="shared" ca="1" si="1347"/>
        <v>23.976640125261998</v>
      </c>
      <c r="CR262">
        <f t="shared" ca="1" si="1348"/>
        <v>0</v>
      </c>
      <c r="CS262">
        <f t="shared" ca="1" si="1349"/>
        <v>0</v>
      </c>
      <c r="CT262">
        <f t="shared" ca="1" si="1350"/>
        <v>0</v>
      </c>
      <c r="CU262">
        <f t="shared" ca="1" si="1351"/>
        <v>0</v>
      </c>
      <c r="CV262">
        <f t="shared" ca="1" si="1352"/>
        <v>0</v>
      </c>
      <c r="CW262">
        <f t="shared" ca="1" si="1353"/>
        <v>1.5789543179333467</v>
      </c>
      <c r="CX262">
        <f t="shared" ca="1" si="1354"/>
        <v>19.313870352856998</v>
      </c>
      <c r="CY262">
        <f t="shared" ca="1" si="1355"/>
        <v>106.13388570011266</v>
      </c>
      <c r="CZ262">
        <f t="shared" ca="1" si="1356"/>
        <v>0</v>
      </c>
      <c r="DA262">
        <f t="shared" ca="1" si="1357"/>
        <v>0</v>
      </c>
      <c r="DB262">
        <f t="shared" ca="1" si="1358"/>
        <v>0</v>
      </c>
      <c r="DC262">
        <f t="shared" ca="1" si="1359"/>
        <v>-3.9552647077349365</v>
      </c>
      <c r="DD262">
        <f t="shared" ca="1" si="1360"/>
        <v>-0.32454176114890365</v>
      </c>
      <c r="DE262">
        <f t="shared" ca="1" si="1361"/>
        <v>-4.6921024922314531</v>
      </c>
      <c r="DF262">
        <f t="shared" ca="1" si="1362"/>
        <v>-6.00849533100277</v>
      </c>
      <c r="DG262">
        <f t="shared" ca="1" si="1363"/>
        <v>-3.7028191137566098</v>
      </c>
      <c r="DH262">
        <f t="shared" ca="1" si="1364"/>
        <v>-1.0339956275720132</v>
      </c>
      <c r="DI262">
        <f t="shared" ca="1" si="1365"/>
        <v>0.33333333333333298</v>
      </c>
      <c r="DJ262">
        <f t="shared" ca="1" si="1366"/>
        <v>11.333333333333334</v>
      </c>
      <c r="DK262">
        <f t="shared" ca="1" si="1367"/>
        <v>3</v>
      </c>
      <c r="DL262">
        <f t="shared" ca="1" si="1368"/>
        <v>1.3333333333333333</v>
      </c>
      <c r="DM262">
        <f t="shared" ca="1" si="1369"/>
        <v>0</v>
      </c>
      <c r="DN262">
        <f t="shared" ca="1" si="1370"/>
        <v>0</v>
      </c>
      <c r="DO262">
        <f t="shared" ca="1" si="1371"/>
        <v>0</v>
      </c>
      <c r="DP262">
        <f t="shared" ca="1" si="1372"/>
        <v>1</v>
      </c>
      <c r="DQ262">
        <f t="shared" ca="1" si="1373"/>
        <v>0</v>
      </c>
      <c r="DR262">
        <f t="shared" ca="1" si="1374"/>
        <v>1</v>
      </c>
      <c r="DS262">
        <f t="shared" ca="1" si="1375"/>
        <v>0.33333333333333331</v>
      </c>
      <c r="DT262">
        <f t="shared" ca="1" si="1376"/>
        <v>1</v>
      </c>
      <c r="DU262">
        <f t="shared" ca="1" si="1377"/>
        <v>2.3333333333333335</v>
      </c>
      <c r="DV262">
        <f t="shared" ca="1" si="1378"/>
        <v>4.333333333333333</v>
      </c>
      <c r="DW262">
        <f t="shared" ca="1" si="1379"/>
        <v>0</v>
      </c>
      <c r="DX262">
        <f t="shared" ca="1" si="1380"/>
        <v>0</v>
      </c>
      <c r="DY262">
        <f t="shared" ca="1" si="1381"/>
        <v>0</v>
      </c>
      <c r="DZ262">
        <f t="shared" ca="1" si="1382"/>
        <v>1</v>
      </c>
      <c r="EA262">
        <f t="shared" ca="1" si="1383"/>
        <v>-2.2620666666666565</v>
      </c>
      <c r="EB262">
        <f t="shared" ca="1" si="1384"/>
        <v>43.163099999999993</v>
      </c>
      <c r="EC262">
        <f t="shared" ca="1" si="1385"/>
        <v>0</v>
      </c>
      <c r="ED262">
        <f t="shared" ca="1" si="1386"/>
        <v>0</v>
      </c>
      <c r="EE262">
        <f t="shared" ca="1" si="1387"/>
        <v>0</v>
      </c>
      <c r="EF262">
        <f t="shared" ca="1" si="1388"/>
        <v>0</v>
      </c>
      <c r="EG262">
        <f t="shared" ca="1" si="1389"/>
        <v>0</v>
      </c>
      <c r="EH262">
        <f t="shared" ca="1" si="1390"/>
        <v>0</v>
      </c>
      <c r="EI262">
        <f t="shared" ca="1" si="1391"/>
        <v>0</v>
      </c>
      <c r="EJ262">
        <f t="shared" ca="1" si="1392"/>
        <v>0</v>
      </c>
      <c r="EK262">
        <f t="shared" ca="1" si="1393"/>
        <v>0</v>
      </c>
      <c r="EL262">
        <f t="shared" ca="1" si="1394"/>
        <v>0</v>
      </c>
      <c r="EM262">
        <f t="shared" ca="1" si="1395"/>
        <v>0</v>
      </c>
      <c r="EN262">
        <f t="shared" ca="1" si="1396"/>
        <v>0</v>
      </c>
      <c r="EO262">
        <f t="shared" ca="1" si="1397"/>
        <v>0</v>
      </c>
      <c r="EP262">
        <f t="shared" ca="1" si="1398"/>
        <v>0</v>
      </c>
      <c r="EQ262">
        <f t="shared" ca="1" si="1399"/>
        <v>0</v>
      </c>
      <c r="ER262">
        <f t="shared" ca="1" si="1400"/>
        <v>0</v>
      </c>
      <c r="ES262">
        <f t="shared" ca="1" si="1401"/>
        <v>0</v>
      </c>
      <c r="ET262">
        <f t="shared" ca="1" si="1402"/>
        <v>0</v>
      </c>
      <c r="EU262">
        <f t="shared" ca="1" si="1403"/>
        <v>0</v>
      </c>
      <c r="EV262">
        <f t="shared" ca="1" si="1404"/>
        <v>0</v>
      </c>
      <c r="EW262">
        <f t="shared" ca="1" si="1405"/>
        <v>0</v>
      </c>
      <c r="EX262">
        <f t="shared" ca="1" si="1406"/>
        <v>0</v>
      </c>
      <c r="EY262">
        <f t="shared" ca="1" si="1407"/>
        <v>0</v>
      </c>
      <c r="EZ262">
        <f t="shared" ca="1" si="1408"/>
        <v>0</v>
      </c>
      <c r="FA262">
        <f t="shared" ca="1" si="1409"/>
        <v>0</v>
      </c>
      <c r="FB262">
        <f t="shared" ca="1" si="1410"/>
        <v>0</v>
      </c>
      <c r="FC262">
        <f t="shared" ca="1" si="1411"/>
        <v>0</v>
      </c>
      <c r="FD262">
        <f t="shared" ca="1" si="1412"/>
        <v>0</v>
      </c>
      <c r="FE262">
        <f t="shared" ca="1" si="1413"/>
        <v>0</v>
      </c>
      <c r="FF262">
        <f t="shared" ca="1" si="1414"/>
        <v>0</v>
      </c>
      <c r="FG262">
        <f t="shared" ca="1" si="1415"/>
        <v>0</v>
      </c>
      <c r="FH262">
        <f t="shared" ca="1" si="1416"/>
        <v>0</v>
      </c>
      <c r="FI262">
        <f t="shared" ca="1" si="1417"/>
        <v>0</v>
      </c>
      <c r="FJ262">
        <f t="shared" ca="1" si="1418"/>
        <v>0</v>
      </c>
      <c r="FK262">
        <f t="shared" ca="1" si="1419"/>
        <v>1</v>
      </c>
      <c r="FL262">
        <f t="shared" ca="1" si="1420"/>
        <v>0</v>
      </c>
      <c r="FM262">
        <f t="shared" ca="1" si="1421"/>
        <v>0</v>
      </c>
      <c r="FN262">
        <f t="shared" ca="1" si="1422"/>
        <v>0</v>
      </c>
      <c r="FO262">
        <f t="shared" ca="1" si="1423"/>
        <v>0</v>
      </c>
      <c r="FP262">
        <f t="shared" ca="1" si="1424"/>
        <v>0</v>
      </c>
      <c r="FQ262">
        <f t="shared" ca="1" si="1425"/>
        <v>0</v>
      </c>
      <c r="FR262">
        <f t="shared" ca="1" si="1426"/>
        <v>0.33333333333333331</v>
      </c>
      <c r="FS262">
        <f t="shared" ca="1" si="1427"/>
        <v>0</v>
      </c>
      <c r="FT262">
        <f t="shared" ca="1" si="1428"/>
        <v>0</v>
      </c>
      <c r="FU262">
        <f t="shared" ca="1" si="1429"/>
        <v>1</v>
      </c>
      <c r="FV262">
        <f t="shared" ca="1" si="1430"/>
        <v>0</v>
      </c>
      <c r="FW262">
        <f t="shared" ca="1" si="1431"/>
        <v>0</v>
      </c>
      <c r="FX262">
        <f t="shared" ca="1" si="1432"/>
        <v>0</v>
      </c>
      <c r="FY262">
        <f t="shared" ca="1" si="1433"/>
        <v>0</v>
      </c>
      <c r="FZ262">
        <f t="shared" ca="1" si="1434"/>
        <v>0</v>
      </c>
      <c r="GA262">
        <f t="shared" ca="1" si="1435"/>
        <v>0</v>
      </c>
      <c r="GB262">
        <f t="shared" ca="1" si="1436"/>
        <v>0</v>
      </c>
      <c r="GC262">
        <f t="shared" ca="1" si="1437"/>
        <v>0</v>
      </c>
      <c r="GD262">
        <f t="shared" ca="1" si="1438"/>
        <v>0</v>
      </c>
      <c r="GE262">
        <f t="shared" ca="1" si="1439"/>
        <v>0</v>
      </c>
      <c r="GF262">
        <f t="shared" ca="1" si="1440"/>
        <v>0.33333333333333331</v>
      </c>
      <c r="GG262">
        <f t="shared" ca="1" si="1441"/>
        <v>0</v>
      </c>
      <c r="GH262">
        <f t="shared" ca="1" si="1442"/>
        <v>0</v>
      </c>
      <c r="GI262">
        <f t="shared" ca="1" si="1443"/>
        <v>0</v>
      </c>
      <c r="GJ262">
        <f t="shared" ca="1" si="1444"/>
        <v>0</v>
      </c>
      <c r="GK262">
        <f t="shared" ca="1" si="1445"/>
        <v>0</v>
      </c>
      <c r="GL262">
        <f t="shared" ca="1" si="1446"/>
        <v>0</v>
      </c>
      <c r="GM262">
        <f t="shared" ca="1" si="1447"/>
        <v>0</v>
      </c>
      <c r="GN262">
        <f t="shared" ca="1" si="1448"/>
        <v>0</v>
      </c>
      <c r="GO262">
        <f t="shared" ca="1" si="1449"/>
        <v>0</v>
      </c>
      <c r="GP262">
        <f t="shared" ca="1" si="1450"/>
        <v>0</v>
      </c>
      <c r="GQ262">
        <f t="shared" ca="1" si="1451"/>
        <v>0</v>
      </c>
      <c r="GR262">
        <f t="shared" ca="1" si="1452"/>
        <v>0</v>
      </c>
      <c r="GS262">
        <f t="shared" ca="1" si="1453"/>
        <v>0</v>
      </c>
      <c r="GT262">
        <f t="shared" ca="1" si="1454"/>
        <v>0</v>
      </c>
      <c r="GU262">
        <f t="shared" ca="1" si="1455"/>
        <v>0</v>
      </c>
      <c r="GV262">
        <f t="shared" ca="1" si="1456"/>
        <v>0</v>
      </c>
      <c r="GW262">
        <f t="shared" ca="1" si="1457"/>
        <v>0</v>
      </c>
      <c r="GX262">
        <f t="shared" ca="1" si="1458"/>
        <v>0</v>
      </c>
      <c r="GY262">
        <f t="shared" ca="1" si="1459"/>
        <v>1</v>
      </c>
      <c r="GZ262">
        <f t="shared" ca="1" si="1460"/>
        <v>0</v>
      </c>
      <c r="HA262">
        <f t="shared" ca="1" si="1461"/>
        <v>0</v>
      </c>
      <c r="HB262">
        <f t="shared" ca="1" si="1462"/>
        <v>0</v>
      </c>
      <c r="HC262">
        <f t="shared" ca="1" si="1463"/>
        <v>0</v>
      </c>
      <c r="HD262">
        <f t="shared" ca="1" si="1464"/>
        <v>0</v>
      </c>
      <c r="HE262">
        <f t="shared" ca="1" si="1465"/>
        <v>0</v>
      </c>
      <c r="HF262">
        <f t="shared" ca="1" si="1466"/>
        <v>0</v>
      </c>
      <c r="HG262">
        <f t="shared" ca="1" si="1467"/>
        <v>0</v>
      </c>
      <c r="HH262">
        <f t="shared" ca="1" si="1468"/>
        <v>0</v>
      </c>
      <c r="HI262">
        <f t="shared" ca="1" si="1469"/>
        <v>0</v>
      </c>
    </row>
    <row r="263" spans="2:217" x14ac:dyDescent="0.2">
      <c r="B263" s="2">
        <v>45810</v>
      </c>
      <c r="C263">
        <v>2</v>
      </c>
      <c r="D263">
        <v>1</v>
      </c>
      <c r="E263">
        <v>11</v>
      </c>
      <c r="F263">
        <v>15</v>
      </c>
      <c r="G263" s="5">
        <v>723</v>
      </c>
      <c r="H263">
        <f t="shared" ca="1" si="1260"/>
        <v>8.6666666666666661</v>
      </c>
      <c r="I263">
        <f t="shared" ca="1" si="1261"/>
        <v>13</v>
      </c>
      <c r="J263">
        <f t="shared" ca="1" si="1262"/>
        <v>9.7945479024943065</v>
      </c>
      <c r="K263">
        <f t="shared" ca="1" si="1263"/>
        <v>-3.6945861678004501</v>
      </c>
      <c r="L263">
        <f t="shared" ca="1" si="1264"/>
        <v>9.7945479024943065</v>
      </c>
      <c r="M263">
        <f t="shared" ca="1" si="1265"/>
        <v>0</v>
      </c>
      <c r="N263">
        <f t="shared" ca="1" si="1266"/>
        <v>0.59522254164360966</v>
      </c>
      <c r="O263">
        <f t="shared" ca="1" si="1267"/>
        <v>264.44299999999902</v>
      </c>
      <c r="P263">
        <f t="shared" ca="1" si="1268"/>
        <v>251.338999999999</v>
      </c>
      <c r="Q263">
        <f t="shared" ca="1" si="1269"/>
        <v>264.34207348933336</v>
      </c>
      <c r="R263">
        <f t="shared" ca="1" si="1270"/>
        <v>62</v>
      </c>
      <c r="S263">
        <f t="shared" ca="1" si="1271"/>
        <v>0</v>
      </c>
      <c r="T263">
        <f t="shared" ca="1" si="1272"/>
        <v>0.34400973585286465</v>
      </c>
      <c r="U263">
        <f t="shared" ca="1" si="1273"/>
        <v>-1</v>
      </c>
      <c r="V263">
        <f t="shared" ca="1" si="1274"/>
        <v>1</v>
      </c>
      <c r="W263">
        <f t="shared" ca="1" si="1275"/>
        <v>0.34400973585286465</v>
      </c>
      <c r="X263">
        <f t="shared" ca="1" si="1276"/>
        <v>1.5454545454545399</v>
      </c>
      <c r="Y263">
        <f t="shared" ca="1" si="1277"/>
        <v>2.3030303030302997</v>
      </c>
      <c r="Z263">
        <f t="shared" ca="1" si="1278"/>
        <v>2.9696969696969631</v>
      </c>
      <c r="AA263">
        <f t="shared" ca="1" si="1279"/>
        <v>6.0898107479582267E-16</v>
      </c>
      <c r="AB263">
        <f t="shared" ca="1" si="1280"/>
        <v>-0.21488626636180766</v>
      </c>
      <c r="AC263">
        <f t="shared" ca="1" si="1281"/>
        <v>-1.0866935643003115E-2</v>
      </c>
      <c r="AD263">
        <f t="shared" ca="1" si="1282"/>
        <v>-2.5771300328858402</v>
      </c>
      <c r="AE263">
        <f t="shared" ca="1" si="1283"/>
        <v>-1.3044549315511371E-16</v>
      </c>
      <c r="AF263">
        <f t="shared" ca="1" si="1284"/>
        <v>-3.3252818213641766</v>
      </c>
      <c r="AG263">
        <f t="shared" ca="1" si="1285"/>
        <v>4.1070373684564131E-17</v>
      </c>
      <c r="AH263">
        <f t="shared" ca="1" si="1286"/>
        <v>-1.8905189225762833</v>
      </c>
      <c r="AI263">
        <f t="shared" ca="1" si="1287"/>
        <v>5.3099961175529501E-6</v>
      </c>
      <c r="AJ263">
        <f t="shared" ca="1" si="1288"/>
        <v>609.30471287608532</v>
      </c>
      <c r="AK263">
        <f t="shared" ca="1" si="1289"/>
        <v>18.630768281804368</v>
      </c>
      <c r="AL263">
        <f t="shared" ca="1" si="1290"/>
        <v>18.284499559512199</v>
      </c>
      <c r="AM263">
        <f t="shared" ca="1" si="1291"/>
        <v>7.4419978506885762</v>
      </c>
      <c r="AN263">
        <f t="shared" ca="1" si="1292"/>
        <v>10.008759813876246</v>
      </c>
      <c r="AO263">
        <f t="shared" ca="1" si="1293"/>
        <v>8.7949083297513866</v>
      </c>
      <c r="AP263">
        <f t="shared" ca="1" si="1294"/>
        <v>2.4532675432515099</v>
      </c>
      <c r="AQ263">
        <f t="shared" ca="1" si="1295"/>
        <v>1.3831308110431866</v>
      </c>
      <c r="AR263">
        <f t="shared" ca="1" si="1296"/>
        <v>1.3831308110431866</v>
      </c>
      <c r="AS263">
        <f t="shared" ca="1" si="1297"/>
        <v>0.7540654055215964</v>
      </c>
      <c r="AT263">
        <f t="shared" ca="1" si="1298"/>
        <v>0.7540654055215964</v>
      </c>
      <c r="AU263">
        <f t="shared" ca="1" si="1299"/>
        <v>0.4150572458547393</v>
      </c>
      <c r="AV263">
        <f t="shared" ca="1" si="1300"/>
        <v>0.4150572458547393</v>
      </c>
      <c r="AW263">
        <f t="shared" ca="1" si="1301"/>
        <v>-0.11333333333333333</v>
      </c>
      <c r="AX263">
        <f t="shared" ca="1" si="1302"/>
        <v>39503.281728292466</v>
      </c>
      <c r="AY263">
        <f t="shared" ca="1" si="1303"/>
        <v>2.0550270526268366</v>
      </c>
      <c r="AZ263">
        <f t="shared" ca="1" si="1304"/>
        <v>6.2348602926997572</v>
      </c>
      <c r="BA263">
        <f t="shared" ca="1" si="1305"/>
        <v>4.13700727479796</v>
      </c>
      <c r="BB263">
        <f t="shared" ca="1" si="1306"/>
        <v>102.71556340473929</v>
      </c>
      <c r="BC263">
        <f t="shared" ca="1" si="1307"/>
        <v>29.689381850270298</v>
      </c>
      <c r="BD263">
        <f t="shared" ca="1" si="1308"/>
        <v>1.9390736136819633</v>
      </c>
      <c r="BE263">
        <f t="shared" ca="1" si="1309"/>
        <v>0</v>
      </c>
      <c r="BF263">
        <f t="shared" ca="1" si="1310"/>
        <v>0</v>
      </c>
      <c r="BG263">
        <f t="shared" ca="1" si="1311"/>
        <v>0</v>
      </c>
      <c r="BH263">
        <f t="shared" ca="1" si="1312"/>
        <v>4.2355262349845999</v>
      </c>
      <c r="BI263">
        <f t="shared" ca="1" si="1313"/>
        <v>0</v>
      </c>
      <c r="BJ263">
        <f t="shared" ca="1" si="1314"/>
        <v>1.4634716825582732</v>
      </c>
      <c r="BK263">
        <f t="shared" ca="1" si="1315"/>
        <v>0</v>
      </c>
      <c r="BL263">
        <f t="shared" ca="1" si="1316"/>
        <v>0</v>
      </c>
      <c r="BM263">
        <f t="shared" ca="1" si="1317"/>
        <v>24.169674830653097</v>
      </c>
      <c r="BN263">
        <f t="shared" ca="1" si="1318"/>
        <v>13.840347231025367</v>
      </c>
      <c r="BO263">
        <f t="shared" ca="1" si="1319"/>
        <v>10.942120088563406</v>
      </c>
      <c r="BP263">
        <f t="shared" ca="1" si="1320"/>
        <v>15.635250058784001</v>
      </c>
      <c r="BQ263">
        <f t="shared" ca="1" si="1321"/>
        <v>49.09596532951543</v>
      </c>
      <c r="BR263">
        <f t="shared" ca="1" si="1322"/>
        <v>0</v>
      </c>
      <c r="BS263">
        <f t="shared" ca="1" si="1323"/>
        <v>0</v>
      </c>
      <c r="BT263">
        <f t="shared" ca="1" si="1324"/>
        <v>0</v>
      </c>
      <c r="BU263">
        <f t="shared" ca="1" si="1325"/>
        <v>0</v>
      </c>
      <c r="BV263">
        <f t="shared" ca="1" si="1326"/>
        <v>10.621541502215591</v>
      </c>
      <c r="BW263">
        <f t="shared" ca="1" si="1327"/>
        <v>6.4968596843159396</v>
      </c>
      <c r="BX263">
        <f t="shared" ca="1" si="1328"/>
        <v>35.700479074474266</v>
      </c>
      <c r="BY263">
        <f t="shared" ca="1" si="1329"/>
        <v>0</v>
      </c>
      <c r="BZ263">
        <f t="shared" ca="1" si="1330"/>
        <v>0</v>
      </c>
      <c r="CA263">
        <f t="shared" ca="1" si="1331"/>
        <v>29.689381850270298</v>
      </c>
      <c r="CB263">
        <f t="shared" ca="1" si="1332"/>
        <v>1.4634716825582732</v>
      </c>
      <c r="CC263">
        <f t="shared" ca="1" si="1333"/>
        <v>0</v>
      </c>
      <c r="CD263">
        <f t="shared" ca="1" si="1334"/>
        <v>0</v>
      </c>
      <c r="CE263">
        <f t="shared" ca="1" si="1335"/>
        <v>6.4968596843159396</v>
      </c>
      <c r="CF263">
        <f t="shared" ca="1" si="1336"/>
        <v>6.3729249013293696</v>
      </c>
      <c r="CG263">
        <f t="shared" ca="1" si="1337"/>
        <v>1.9390736136819633</v>
      </c>
      <c r="CH263">
        <f t="shared" ca="1" si="1338"/>
        <v>23.519653654285367</v>
      </c>
      <c r="CI263">
        <f t="shared" ca="1" si="1339"/>
        <v>28.197953969095298</v>
      </c>
      <c r="CJ263">
        <f t="shared" ca="1" si="1340"/>
        <v>4.2355262349845999</v>
      </c>
      <c r="CK263">
        <f t="shared" ca="1" si="1341"/>
        <v>0</v>
      </c>
      <c r="CL263">
        <f t="shared" ca="1" si="1342"/>
        <v>0</v>
      </c>
      <c r="CM263">
        <f t="shared" ca="1" si="1343"/>
        <v>27.64</v>
      </c>
      <c r="CN263">
        <f t="shared" ca="1" si="1344"/>
        <v>58.531621986014166</v>
      </c>
      <c r="CO263">
        <f t="shared" ca="1" si="1345"/>
        <v>1.4634716825582732</v>
      </c>
      <c r="CP263">
        <f t="shared" ca="1" si="1346"/>
        <v>0</v>
      </c>
      <c r="CQ263">
        <f t="shared" ca="1" si="1347"/>
        <v>23.976640125261998</v>
      </c>
      <c r="CR263">
        <f t="shared" ca="1" si="1348"/>
        <v>0</v>
      </c>
      <c r="CS263">
        <f t="shared" ca="1" si="1349"/>
        <v>0</v>
      </c>
      <c r="CT263">
        <f t="shared" ca="1" si="1350"/>
        <v>0</v>
      </c>
      <c r="CU263">
        <f t="shared" ca="1" si="1351"/>
        <v>0</v>
      </c>
      <c r="CV263">
        <f t="shared" ca="1" si="1352"/>
        <v>0</v>
      </c>
      <c r="CW263">
        <f t="shared" ca="1" si="1353"/>
        <v>0</v>
      </c>
      <c r="CX263">
        <f t="shared" ca="1" si="1354"/>
        <v>17.943111796686765</v>
      </c>
      <c r="CY263">
        <f t="shared" ca="1" si="1355"/>
        <v>101.4398368606695</v>
      </c>
      <c r="CZ263">
        <f t="shared" ca="1" si="1356"/>
        <v>0</v>
      </c>
      <c r="DA263">
        <f t="shared" ca="1" si="1357"/>
        <v>0</v>
      </c>
      <c r="DB263">
        <f t="shared" ca="1" si="1358"/>
        <v>0</v>
      </c>
      <c r="DC263">
        <f t="shared" ca="1" si="1359"/>
        <v>-3.9678449913916101</v>
      </c>
      <c r="DD263">
        <f t="shared" ca="1" si="1360"/>
        <v>-0.53588986520533999</v>
      </c>
      <c r="DE263">
        <f t="shared" ca="1" si="1361"/>
        <v>-4.737806857310817</v>
      </c>
      <c r="DF263">
        <f t="shared" ca="1" si="1362"/>
        <v>-6.0037904698916558</v>
      </c>
      <c r="DG263">
        <f t="shared" ca="1" si="1363"/>
        <v>-3.6945046768707432</v>
      </c>
      <c r="DH263">
        <f t="shared" ca="1" si="1364"/>
        <v>0</v>
      </c>
      <c r="DI263">
        <f t="shared" ca="1" si="1365"/>
        <v>0.3055555555555553</v>
      </c>
      <c r="DJ263">
        <f t="shared" ca="1" si="1366"/>
        <v>11</v>
      </c>
      <c r="DK263">
        <f t="shared" ca="1" si="1367"/>
        <v>3</v>
      </c>
      <c r="DL263">
        <f t="shared" ca="1" si="1368"/>
        <v>1</v>
      </c>
      <c r="DM263">
        <f t="shared" ca="1" si="1369"/>
        <v>0</v>
      </c>
      <c r="DN263">
        <f t="shared" ca="1" si="1370"/>
        <v>0</v>
      </c>
      <c r="DO263">
        <f t="shared" ca="1" si="1371"/>
        <v>0</v>
      </c>
      <c r="DP263">
        <f t="shared" ca="1" si="1372"/>
        <v>1</v>
      </c>
      <c r="DQ263">
        <f t="shared" ca="1" si="1373"/>
        <v>0</v>
      </c>
      <c r="DR263">
        <f t="shared" ca="1" si="1374"/>
        <v>1</v>
      </c>
      <c r="DS263">
        <f t="shared" ca="1" si="1375"/>
        <v>0</v>
      </c>
      <c r="DT263">
        <f t="shared" ca="1" si="1376"/>
        <v>1</v>
      </c>
      <c r="DU263">
        <f t="shared" ca="1" si="1377"/>
        <v>2.3333333333333335</v>
      </c>
      <c r="DV263">
        <f t="shared" ca="1" si="1378"/>
        <v>3.6666666666666665</v>
      </c>
      <c r="DW263">
        <f t="shared" ca="1" si="1379"/>
        <v>0</v>
      </c>
      <c r="DX263">
        <f t="shared" ca="1" si="1380"/>
        <v>0</v>
      </c>
      <c r="DY263">
        <f t="shared" ca="1" si="1381"/>
        <v>0</v>
      </c>
      <c r="DZ263">
        <f t="shared" ca="1" si="1382"/>
        <v>1</v>
      </c>
      <c r="EA263">
        <f t="shared" ca="1" si="1383"/>
        <v>-2.2185666666666566</v>
      </c>
      <c r="EB263">
        <f t="shared" ca="1" si="1384"/>
        <v>40.9651</v>
      </c>
      <c r="EC263">
        <f t="shared" ca="1" si="1385"/>
        <v>0</v>
      </c>
      <c r="ED263">
        <f t="shared" ca="1" si="1386"/>
        <v>0</v>
      </c>
      <c r="EE263">
        <f t="shared" ca="1" si="1387"/>
        <v>0</v>
      </c>
      <c r="EF263">
        <f t="shared" ca="1" si="1388"/>
        <v>0</v>
      </c>
      <c r="EG263">
        <f t="shared" ca="1" si="1389"/>
        <v>0</v>
      </c>
      <c r="EH263">
        <f t="shared" ca="1" si="1390"/>
        <v>0</v>
      </c>
      <c r="EI263">
        <f t="shared" ca="1" si="1391"/>
        <v>0</v>
      </c>
      <c r="EJ263">
        <f t="shared" ca="1" si="1392"/>
        <v>0</v>
      </c>
      <c r="EK263">
        <f t="shared" ca="1" si="1393"/>
        <v>0</v>
      </c>
      <c r="EL263">
        <f t="shared" ca="1" si="1394"/>
        <v>0</v>
      </c>
      <c r="EM263">
        <f t="shared" ca="1" si="1395"/>
        <v>0</v>
      </c>
      <c r="EN263">
        <f t="shared" ca="1" si="1396"/>
        <v>0</v>
      </c>
      <c r="EO263">
        <f t="shared" ca="1" si="1397"/>
        <v>0</v>
      </c>
      <c r="EP263">
        <f t="shared" ca="1" si="1398"/>
        <v>0</v>
      </c>
      <c r="EQ263">
        <f t="shared" ca="1" si="1399"/>
        <v>0</v>
      </c>
      <c r="ER263">
        <f t="shared" ca="1" si="1400"/>
        <v>0</v>
      </c>
      <c r="ES263">
        <f t="shared" ca="1" si="1401"/>
        <v>0</v>
      </c>
      <c r="ET263">
        <f t="shared" ca="1" si="1402"/>
        <v>0</v>
      </c>
      <c r="EU263">
        <f t="shared" ca="1" si="1403"/>
        <v>0</v>
      </c>
      <c r="EV263">
        <f t="shared" ca="1" si="1404"/>
        <v>0</v>
      </c>
      <c r="EW263">
        <f t="shared" ca="1" si="1405"/>
        <v>0</v>
      </c>
      <c r="EX263">
        <f t="shared" ca="1" si="1406"/>
        <v>0</v>
      </c>
      <c r="EY263">
        <f t="shared" ca="1" si="1407"/>
        <v>0</v>
      </c>
      <c r="EZ263">
        <f t="shared" ca="1" si="1408"/>
        <v>0</v>
      </c>
      <c r="FA263">
        <f t="shared" ca="1" si="1409"/>
        <v>0</v>
      </c>
      <c r="FB263">
        <f t="shared" ca="1" si="1410"/>
        <v>0</v>
      </c>
      <c r="FC263">
        <f t="shared" ca="1" si="1411"/>
        <v>0</v>
      </c>
      <c r="FD263">
        <f t="shared" ca="1" si="1412"/>
        <v>0</v>
      </c>
      <c r="FE263">
        <f t="shared" ca="1" si="1413"/>
        <v>0</v>
      </c>
      <c r="FF263">
        <f t="shared" ca="1" si="1414"/>
        <v>0</v>
      </c>
      <c r="FG263">
        <f t="shared" ca="1" si="1415"/>
        <v>0</v>
      </c>
      <c r="FH263">
        <f t="shared" ca="1" si="1416"/>
        <v>0</v>
      </c>
      <c r="FI263">
        <f t="shared" ca="1" si="1417"/>
        <v>0</v>
      </c>
      <c r="FJ263">
        <f t="shared" ca="1" si="1418"/>
        <v>0</v>
      </c>
      <c r="FK263">
        <f t="shared" ca="1" si="1419"/>
        <v>1</v>
      </c>
      <c r="FL263">
        <f t="shared" ca="1" si="1420"/>
        <v>0</v>
      </c>
      <c r="FM263">
        <f t="shared" ca="1" si="1421"/>
        <v>0</v>
      </c>
      <c r="FN263">
        <f t="shared" ca="1" si="1422"/>
        <v>0</v>
      </c>
      <c r="FO263">
        <f t="shared" ca="1" si="1423"/>
        <v>0</v>
      </c>
      <c r="FP263">
        <f t="shared" ca="1" si="1424"/>
        <v>0</v>
      </c>
      <c r="FQ263">
        <f t="shared" ca="1" si="1425"/>
        <v>0</v>
      </c>
      <c r="FR263">
        <f t="shared" ca="1" si="1426"/>
        <v>0</v>
      </c>
      <c r="FS263">
        <f t="shared" ca="1" si="1427"/>
        <v>0</v>
      </c>
      <c r="FT263">
        <f t="shared" ca="1" si="1428"/>
        <v>0</v>
      </c>
      <c r="FU263">
        <f t="shared" ca="1" si="1429"/>
        <v>1.3333333333333333</v>
      </c>
      <c r="FV263">
        <f t="shared" ca="1" si="1430"/>
        <v>0</v>
      </c>
      <c r="FW263">
        <f t="shared" ca="1" si="1431"/>
        <v>0</v>
      </c>
      <c r="FX263">
        <f t="shared" ca="1" si="1432"/>
        <v>0</v>
      </c>
      <c r="FY263">
        <f t="shared" ca="1" si="1433"/>
        <v>0</v>
      </c>
      <c r="FZ263">
        <f t="shared" ca="1" si="1434"/>
        <v>0</v>
      </c>
      <c r="GA263">
        <f t="shared" ca="1" si="1435"/>
        <v>0</v>
      </c>
      <c r="GB263">
        <f t="shared" ca="1" si="1436"/>
        <v>0</v>
      </c>
      <c r="GC263">
        <f t="shared" ca="1" si="1437"/>
        <v>0</v>
      </c>
      <c r="GD263">
        <f t="shared" ca="1" si="1438"/>
        <v>0</v>
      </c>
      <c r="GE263">
        <f t="shared" ca="1" si="1439"/>
        <v>0</v>
      </c>
      <c r="GF263">
        <f t="shared" ca="1" si="1440"/>
        <v>0</v>
      </c>
      <c r="GG263">
        <f t="shared" ca="1" si="1441"/>
        <v>0</v>
      </c>
      <c r="GH263">
        <f t="shared" ca="1" si="1442"/>
        <v>0</v>
      </c>
      <c r="GI263">
        <f t="shared" ca="1" si="1443"/>
        <v>0</v>
      </c>
      <c r="GJ263">
        <f t="shared" ca="1" si="1444"/>
        <v>0</v>
      </c>
      <c r="GK263">
        <f t="shared" ca="1" si="1445"/>
        <v>0</v>
      </c>
      <c r="GL263">
        <f t="shared" ca="1" si="1446"/>
        <v>0</v>
      </c>
      <c r="GM263">
        <f t="shared" ca="1" si="1447"/>
        <v>0</v>
      </c>
      <c r="GN263">
        <f t="shared" ca="1" si="1448"/>
        <v>0</v>
      </c>
      <c r="GO263">
        <f t="shared" ca="1" si="1449"/>
        <v>0</v>
      </c>
      <c r="GP263">
        <f t="shared" ca="1" si="1450"/>
        <v>0</v>
      </c>
      <c r="GQ263">
        <f t="shared" ca="1" si="1451"/>
        <v>0</v>
      </c>
      <c r="GR263">
        <f t="shared" ca="1" si="1452"/>
        <v>0</v>
      </c>
      <c r="GS263">
        <f t="shared" ca="1" si="1453"/>
        <v>0</v>
      </c>
      <c r="GT263">
        <f t="shared" ca="1" si="1454"/>
        <v>0</v>
      </c>
      <c r="GU263">
        <f t="shared" ca="1" si="1455"/>
        <v>0</v>
      </c>
      <c r="GV263">
        <f t="shared" ca="1" si="1456"/>
        <v>0</v>
      </c>
      <c r="GW263">
        <f t="shared" ca="1" si="1457"/>
        <v>0</v>
      </c>
      <c r="GX263">
        <f t="shared" ca="1" si="1458"/>
        <v>0</v>
      </c>
      <c r="GY263">
        <f t="shared" ca="1" si="1459"/>
        <v>1</v>
      </c>
      <c r="GZ263">
        <f t="shared" ca="1" si="1460"/>
        <v>0</v>
      </c>
      <c r="HA263">
        <f t="shared" ca="1" si="1461"/>
        <v>0</v>
      </c>
      <c r="HB263">
        <f t="shared" ca="1" si="1462"/>
        <v>0</v>
      </c>
      <c r="HC263">
        <f t="shared" ca="1" si="1463"/>
        <v>0</v>
      </c>
      <c r="HD263">
        <f t="shared" ca="1" si="1464"/>
        <v>0</v>
      </c>
      <c r="HE263">
        <f t="shared" ca="1" si="1465"/>
        <v>0</v>
      </c>
      <c r="HF263">
        <f t="shared" ca="1" si="1466"/>
        <v>0</v>
      </c>
      <c r="HG263">
        <f t="shared" ca="1" si="1467"/>
        <v>0</v>
      </c>
      <c r="HH263">
        <f t="shared" ca="1" si="1468"/>
        <v>0</v>
      </c>
      <c r="HI263">
        <f t="shared" ca="1" si="1469"/>
        <v>0</v>
      </c>
    </row>
    <row r="264" spans="2:217" x14ac:dyDescent="0.2">
      <c r="B264" s="2">
        <v>45810</v>
      </c>
      <c r="C264">
        <v>2</v>
      </c>
      <c r="D264">
        <v>1</v>
      </c>
      <c r="E264">
        <v>11</v>
      </c>
      <c r="F264">
        <v>22</v>
      </c>
      <c r="G264" s="5">
        <v>191</v>
      </c>
      <c r="H264">
        <f t="shared" ca="1" si="1260"/>
        <v>7.666666666666667</v>
      </c>
      <c r="I264">
        <f t="shared" ca="1" si="1261"/>
        <v>12.666666666666666</v>
      </c>
      <c r="J264">
        <f t="shared" ca="1" si="1262"/>
        <v>7.7886265432098734</v>
      </c>
      <c r="K264">
        <f t="shared" ca="1" si="1263"/>
        <v>-3.5909123834719039</v>
      </c>
      <c r="L264">
        <f t="shared" ca="1" si="1264"/>
        <v>7.7886265432098734</v>
      </c>
      <c r="M264">
        <f t="shared" ca="1" si="1265"/>
        <v>0</v>
      </c>
      <c r="N264">
        <f t="shared" ca="1" si="1266"/>
        <v>0.59130118017384403</v>
      </c>
      <c r="O264">
        <f t="shared" ca="1" si="1267"/>
        <v>260.45599999999934</v>
      </c>
      <c r="P264">
        <f t="shared" ca="1" si="1268"/>
        <v>247.68799999999899</v>
      </c>
      <c r="Q264">
        <f t="shared" ca="1" si="1269"/>
        <v>260.33068773866665</v>
      </c>
      <c r="R264">
        <f t="shared" ca="1" si="1270"/>
        <v>58.666666666666664</v>
      </c>
      <c r="S264">
        <f t="shared" ca="1" si="1271"/>
        <v>0</v>
      </c>
      <c r="T264">
        <f t="shared" ca="1" si="1272"/>
        <v>0.34400986311016868</v>
      </c>
      <c r="U264">
        <f t="shared" ca="1" si="1273"/>
        <v>-1</v>
      </c>
      <c r="V264">
        <f t="shared" ca="1" si="1274"/>
        <v>1</v>
      </c>
      <c r="W264">
        <f t="shared" ca="1" si="1275"/>
        <v>0.34400986311016868</v>
      </c>
      <c r="X264">
        <f t="shared" ca="1" si="1276"/>
        <v>1.6363636363636331</v>
      </c>
      <c r="Y264">
        <f t="shared" ca="1" si="1277"/>
        <v>2.4175084175084134</v>
      </c>
      <c r="Z264">
        <f t="shared" ca="1" si="1278"/>
        <v>3.0269360269360202</v>
      </c>
      <c r="AA264">
        <f t="shared" ca="1" si="1279"/>
        <v>-1.5403114997363967E-16</v>
      </c>
      <c r="AB264">
        <f t="shared" ca="1" si="1280"/>
        <v>-0.21488354093573467</v>
      </c>
      <c r="AC264">
        <f t="shared" ca="1" si="1281"/>
        <v>-1.0866935643003187E-2</v>
      </c>
      <c r="AD264">
        <f t="shared" ca="1" si="1282"/>
        <v>-2.5732916229253164</v>
      </c>
      <c r="AE264">
        <f t="shared" ca="1" si="1283"/>
        <v>-1.5814217678958398E-16</v>
      </c>
      <c r="AF264">
        <f t="shared" ca="1" si="1284"/>
        <v>-3.3252293185015795</v>
      </c>
      <c r="AG264">
        <f t="shared" ca="1" si="1285"/>
        <v>-6.8425326039323035E-17</v>
      </c>
      <c r="AH264">
        <f t="shared" ca="1" si="1286"/>
        <v>-1.89051492626319</v>
      </c>
      <c r="AI264">
        <f t="shared" ca="1" si="1287"/>
        <v>4.9199964792026602E-6</v>
      </c>
      <c r="AJ264">
        <f t="shared" ca="1" si="1288"/>
        <v>579.26801910026268</v>
      </c>
      <c r="AK264">
        <f t="shared" ca="1" si="1289"/>
        <v>17.814903696073468</v>
      </c>
      <c r="AL264">
        <f t="shared" ca="1" si="1290"/>
        <v>17.627927498663734</v>
      </c>
      <c r="AM264">
        <f t="shared" ca="1" si="1291"/>
        <v>7.3909246501493628</v>
      </c>
      <c r="AN264">
        <f t="shared" ca="1" si="1292"/>
        <v>9.5626918280590694</v>
      </c>
      <c r="AO264">
        <f t="shared" ca="1" si="1293"/>
        <v>8.4513303477378035</v>
      </c>
      <c r="AP264">
        <f t="shared" ca="1" si="1294"/>
        <v>2.5485217548804999</v>
      </c>
      <c r="AQ264">
        <f t="shared" ca="1" si="1295"/>
        <v>1.2478861623629367</v>
      </c>
      <c r="AR264">
        <f t="shared" ca="1" si="1296"/>
        <v>1.5200516893388434</v>
      </c>
      <c r="AS264">
        <f t="shared" ca="1" si="1297"/>
        <v>0.67879710538679339</v>
      </c>
      <c r="AT264">
        <f t="shared" ca="1" si="1298"/>
        <v>0.88292125061872273</v>
      </c>
      <c r="AU264">
        <f t="shared" ca="1" si="1299"/>
        <v>0.36592764982118764</v>
      </c>
      <c r="AV264">
        <f t="shared" ca="1" si="1300"/>
        <v>0.50021458335940239</v>
      </c>
      <c r="AW264">
        <f t="shared" ca="1" si="1301"/>
        <v>6.9999999999999674E-2</v>
      </c>
      <c r="AX264">
        <f t="shared" ca="1" si="1302"/>
        <v>35986.670463065486</v>
      </c>
      <c r="AY264">
        <f t="shared" ca="1" si="1303"/>
        <v>1.9009435301518733</v>
      </c>
      <c r="AZ264">
        <f t="shared" ca="1" si="1304"/>
        <v>6.1386459304722933</v>
      </c>
      <c r="BA264">
        <f t="shared" ca="1" si="1305"/>
        <v>3.97196848965338</v>
      </c>
      <c r="BB264">
        <f t="shared" ca="1" si="1306"/>
        <v>100.07218252717843</v>
      </c>
      <c r="BC264">
        <f t="shared" ca="1" si="1307"/>
        <v>29.689381850270298</v>
      </c>
      <c r="BD264">
        <f t="shared" ca="1" si="1308"/>
        <v>0</v>
      </c>
      <c r="BE264">
        <f t="shared" ca="1" si="1309"/>
        <v>0</v>
      </c>
      <c r="BF264">
        <f t="shared" ca="1" si="1310"/>
        <v>0</v>
      </c>
      <c r="BG264">
        <f t="shared" ca="1" si="1311"/>
        <v>0</v>
      </c>
      <c r="BH264">
        <f t="shared" ca="1" si="1312"/>
        <v>4.2355262349845999</v>
      </c>
      <c r="BI264">
        <f t="shared" ca="1" si="1313"/>
        <v>0</v>
      </c>
      <c r="BJ264">
        <f t="shared" ca="1" si="1314"/>
        <v>0</v>
      </c>
      <c r="BK264">
        <f t="shared" ca="1" si="1315"/>
        <v>0</v>
      </c>
      <c r="BL264">
        <f t="shared" ca="1" si="1316"/>
        <v>3.7789286259782333</v>
      </c>
      <c r="BM264">
        <f t="shared" ca="1" si="1317"/>
        <v>22.155535261432032</v>
      </c>
      <c r="BN264">
        <f t="shared" ca="1" si="1318"/>
        <v>11.7570953011278</v>
      </c>
      <c r="BO264">
        <f t="shared" ca="1" si="1319"/>
        <v>12.567835819797168</v>
      </c>
      <c r="BP264">
        <f t="shared" ca="1" si="1320"/>
        <v>15.1783305400606</v>
      </c>
      <c r="BQ264">
        <f t="shared" ca="1" si="1321"/>
        <v>47.175574128233769</v>
      </c>
      <c r="BR264">
        <f t="shared" ca="1" si="1322"/>
        <v>3.7789286259782333</v>
      </c>
      <c r="BS264">
        <f t="shared" ca="1" si="1323"/>
        <v>0</v>
      </c>
      <c r="BT264">
        <f t="shared" ca="1" si="1324"/>
        <v>0</v>
      </c>
      <c r="BU264">
        <f t="shared" ca="1" si="1325"/>
        <v>0</v>
      </c>
      <c r="BV264">
        <f t="shared" ca="1" si="1326"/>
        <v>10.621541502215591</v>
      </c>
      <c r="BW264">
        <f t="shared" ca="1" si="1327"/>
        <v>6.4968596843159396</v>
      </c>
      <c r="BX264">
        <f t="shared" ca="1" si="1328"/>
        <v>31.2897296929074</v>
      </c>
      <c r="BY264">
        <f t="shared" ca="1" si="1329"/>
        <v>0</v>
      </c>
      <c r="BZ264">
        <f t="shared" ca="1" si="1330"/>
        <v>0</v>
      </c>
      <c r="CA264">
        <f t="shared" ca="1" si="1331"/>
        <v>29.689381850270298</v>
      </c>
      <c r="CB264">
        <f t="shared" ca="1" si="1332"/>
        <v>0</v>
      </c>
      <c r="CC264">
        <f t="shared" ca="1" si="1333"/>
        <v>0</v>
      </c>
      <c r="CD264">
        <f t="shared" ca="1" si="1334"/>
        <v>3.7789286259782333</v>
      </c>
      <c r="CE264">
        <f t="shared" ca="1" si="1335"/>
        <v>6.4968596843159396</v>
      </c>
      <c r="CF264">
        <f t="shared" ca="1" si="1336"/>
        <v>6.3729249013293696</v>
      </c>
      <c r="CG264">
        <f t="shared" ca="1" si="1337"/>
        <v>0</v>
      </c>
      <c r="CH264">
        <f t="shared" ca="1" si="1338"/>
        <v>22.833966036230066</v>
      </c>
      <c r="CI264">
        <f t="shared" ca="1" si="1339"/>
        <v>25.955046300542296</v>
      </c>
      <c r="CJ264">
        <f t="shared" ca="1" si="1340"/>
        <v>4.2355262349845999</v>
      </c>
      <c r="CK264">
        <f t="shared" ca="1" si="1341"/>
        <v>0</v>
      </c>
      <c r="CL264">
        <f t="shared" ca="1" si="1342"/>
        <v>0</v>
      </c>
      <c r="CM264">
        <f t="shared" ca="1" si="1343"/>
        <v>27.64</v>
      </c>
      <c r="CN264">
        <f t="shared" ca="1" si="1344"/>
        <v>54.1208726044473</v>
      </c>
      <c r="CO264">
        <f t="shared" ca="1" si="1345"/>
        <v>0</v>
      </c>
      <c r="CP264">
        <f t="shared" ca="1" si="1346"/>
        <v>0</v>
      </c>
      <c r="CQ264">
        <f t="shared" ca="1" si="1347"/>
        <v>23.976640125261998</v>
      </c>
      <c r="CR264">
        <f t="shared" ca="1" si="1348"/>
        <v>3.7789286259782333</v>
      </c>
      <c r="CS264">
        <f t="shared" ca="1" si="1349"/>
        <v>0</v>
      </c>
      <c r="CT264">
        <f t="shared" ca="1" si="1350"/>
        <v>0</v>
      </c>
      <c r="CU264">
        <f t="shared" ca="1" si="1351"/>
        <v>0</v>
      </c>
      <c r="CV264">
        <f t="shared" ca="1" si="1352"/>
        <v>0</v>
      </c>
      <c r="CW264">
        <f t="shared" ca="1" si="1353"/>
        <v>0</v>
      </c>
      <c r="CX264">
        <f t="shared" ca="1" si="1354"/>
        <v>17.486192277963365</v>
      </c>
      <c r="CY264">
        <f t="shared" ca="1" si="1355"/>
        <v>94.404419642856467</v>
      </c>
      <c r="CZ264">
        <f t="shared" ca="1" si="1356"/>
        <v>0.13585648148148133</v>
      </c>
      <c r="DA264">
        <f t="shared" ca="1" si="1357"/>
        <v>-0.186188271604938</v>
      </c>
      <c r="DB264">
        <f t="shared" ca="1" si="1358"/>
        <v>-0.13187751952632867</v>
      </c>
      <c r="DC264">
        <f t="shared" ca="1" si="1359"/>
        <v>-3.4951880721424295</v>
      </c>
      <c r="DD264">
        <f t="shared" ca="1" si="1360"/>
        <v>0</v>
      </c>
      <c r="DE264">
        <f t="shared" ca="1" si="1361"/>
        <v>-3.6179641702359873</v>
      </c>
      <c r="DF264">
        <f t="shared" ca="1" si="1362"/>
        <v>-5.851560531620053</v>
      </c>
      <c r="DG264">
        <f t="shared" ca="1" si="1363"/>
        <v>-3.590830892542197</v>
      </c>
      <c r="DH264">
        <f t="shared" ca="1" si="1364"/>
        <v>0</v>
      </c>
      <c r="DI264">
        <f t="shared" ca="1" si="1365"/>
        <v>0.33333333333333298</v>
      </c>
      <c r="DJ264">
        <f t="shared" ca="1" si="1366"/>
        <v>10.333333333333334</v>
      </c>
      <c r="DK264">
        <f t="shared" ca="1" si="1367"/>
        <v>3</v>
      </c>
      <c r="DL264">
        <f t="shared" ca="1" si="1368"/>
        <v>1</v>
      </c>
      <c r="DM264">
        <f t="shared" ca="1" si="1369"/>
        <v>0</v>
      </c>
      <c r="DN264">
        <f t="shared" ca="1" si="1370"/>
        <v>0</v>
      </c>
      <c r="DO264">
        <f t="shared" ca="1" si="1371"/>
        <v>0</v>
      </c>
      <c r="DP264">
        <f t="shared" ca="1" si="1372"/>
        <v>0.66666666666666663</v>
      </c>
      <c r="DQ264">
        <f t="shared" ca="1" si="1373"/>
        <v>0.33333333333333331</v>
      </c>
      <c r="DR264">
        <f t="shared" ca="1" si="1374"/>
        <v>1</v>
      </c>
      <c r="DS264">
        <f t="shared" ca="1" si="1375"/>
        <v>0.33333333333333331</v>
      </c>
      <c r="DT264">
        <f t="shared" ca="1" si="1376"/>
        <v>1</v>
      </c>
      <c r="DU264">
        <f t="shared" ca="1" si="1377"/>
        <v>2.3333333333333335</v>
      </c>
      <c r="DV264">
        <f t="shared" ca="1" si="1378"/>
        <v>3.6666666666666665</v>
      </c>
      <c r="DW264">
        <f t="shared" ca="1" si="1379"/>
        <v>0</v>
      </c>
      <c r="DX264">
        <f t="shared" ca="1" si="1380"/>
        <v>0</v>
      </c>
      <c r="DY264">
        <f t="shared" ca="1" si="1381"/>
        <v>0</v>
      </c>
      <c r="DZ264">
        <f t="shared" ca="1" si="1382"/>
        <v>1</v>
      </c>
      <c r="EA264">
        <f t="shared" ca="1" si="1383"/>
        <v>-2.2444333333333231</v>
      </c>
      <c r="EB264">
        <f t="shared" ca="1" si="1384"/>
        <v>40.271433333333334</v>
      </c>
      <c r="EC264">
        <f t="shared" ca="1" si="1385"/>
        <v>0</v>
      </c>
      <c r="ED264">
        <f t="shared" ca="1" si="1386"/>
        <v>0</v>
      </c>
      <c r="EE264">
        <f t="shared" ca="1" si="1387"/>
        <v>0</v>
      </c>
      <c r="EF264">
        <f t="shared" ca="1" si="1388"/>
        <v>0</v>
      </c>
      <c r="EG264">
        <f t="shared" ca="1" si="1389"/>
        <v>0</v>
      </c>
      <c r="EH264">
        <f t="shared" ca="1" si="1390"/>
        <v>0</v>
      </c>
      <c r="EI264">
        <f t="shared" ca="1" si="1391"/>
        <v>0</v>
      </c>
      <c r="EJ264">
        <f t="shared" ca="1" si="1392"/>
        <v>0</v>
      </c>
      <c r="EK264">
        <f t="shared" ca="1" si="1393"/>
        <v>0</v>
      </c>
      <c r="EL264">
        <f t="shared" ca="1" si="1394"/>
        <v>0</v>
      </c>
      <c r="EM264">
        <f t="shared" ca="1" si="1395"/>
        <v>0</v>
      </c>
      <c r="EN264">
        <f t="shared" ca="1" si="1396"/>
        <v>0</v>
      </c>
      <c r="EO264">
        <f t="shared" ca="1" si="1397"/>
        <v>0</v>
      </c>
      <c r="EP264">
        <f t="shared" ca="1" si="1398"/>
        <v>0</v>
      </c>
      <c r="EQ264">
        <f t="shared" ca="1" si="1399"/>
        <v>0</v>
      </c>
      <c r="ER264">
        <f t="shared" ca="1" si="1400"/>
        <v>0</v>
      </c>
      <c r="ES264">
        <f t="shared" ca="1" si="1401"/>
        <v>0</v>
      </c>
      <c r="ET264">
        <f t="shared" ca="1" si="1402"/>
        <v>0</v>
      </c>
      <c r="EU264">
        <f t="shared" ca="1" si="1403"/>
        <v>0</v>
      </c>
      <c r="EV264">
        <f t="shared" ca="1" si="1404"/>
        <v>0</v>
      </c>
      <c r="EW264">
        <f t="shared" ca="1" si="1405"/>
        <v>0</v>
      </c>
      <c r="EX264">
        <f t="shared" ca="1" si="1406"/>
        <v>0</v>
      </c>
      <c r="EY264">
        <f t="shared" ca="1" si="1407"/>
        <v>0</v>
      </c>
      <c r="EZ264">
        <f t="shared" ca="1" si="1408"/>
        <v>0</v>
      </c>
      <c r="FA264">
        <f t="shared" ca="1" si="1409"/>
        <v>0</v>
      </c>
      <c r="FB264">
        <f t="shared" ca="1" si="1410"/>
        <v>0</v>
      </c>
      <c r="FC264">
        <f t="shared" ca="1" si="1411"/>
        <v>0</v>
      </c>
      <c r="FD264">
        <f t="shared" ca="1" si="1412"/>
        <v>0</v>
      </c>
      <c r="FE264">
        <f t="shared" ca="1" si="1413"/>
        <v>0</v>
      </c>
      <c r="FF264">
        <f t="shared" ca="1" si="1414"/>
        <v>0</v>
      </c>
      <c r="FG264">
        <f t="shared" ca="1" si="1415"/>
        <v>0.33333333333333331</v>
      </c>
      <c r="FH264">
        <f t="shared" ca="1" si="1416"/>
        <v>0</v>
      </c>
      <c r="FI264">
        <f t="shared" ca="1" si="1417"/>
        <v>0</v>
      </c>
      <c r="FJ264">
        <f t="shared" ca="1" si="1418"/>
        <v>0</v>
      </c>
      <c r="FK264">
        <f t="shared" ca="1" si="1419"/>
        <v>0.66666666666666663</v>
      </c>
      <c r="FL264">
        <f t="shared" ca="1" si="1420"/>
        <v>0</v>
      </c>
      <c r="FM264">
        <f t="shared" ca="1" si="1421"/>
        <v>0</v>
      </c>
      <c r="FN264">
        <f t="shared" ca="1" si="1422"/>
        <v>0</v>
      </c>
      <c r="FO264">
        <f t="shared" ca="1" si="1423"/>
        <v>0</v>
      </c>
      <c r="FP264">
        <f t="shared" ca="1" si="1424"/>
        <v>0</v>
      </c>
      <c r="FQ264">
        <f t="shared" ca="1" si="1425"/>
        <v>0</v>
      </c>
      <c r="FR264">
        <f t="shared" ca="1" si="1426"/>
        <v>0</v>
      </c>
      <c r="FS264">
        <f t="shared" ca="1" si="1427"/>
        <v>0</v>
      </c>
      <c r="FT264">
        <f t="shared" ca="1" si="1428"/>
        <v>0</v>
      </c>
      <c r="FU264">
        <f t="shared" ca="1" si="1429"/>
        <v>1</v>
      </c>
      <c r="FV264">
        <f t="shared" ca="1" si="1430"/>
        <v>0</v>
      </c>
      <c r="FW264">
        <f t="shared" ca="1" si="1431"/>
        <v>0</v>
      </c>
      <c r="FX264">
        <f t="shared" ca="1" si="1432"/>
        <v>0</v>
      </c>
      <c r="FY264">
        <f t="shared" ca="1" si="1433"/>
        <v>0</v>
      </c>
      <c r="FZ264">
        <f t="shared" ca="1" si="1434"/>
        <v>0</v>
      </c>
      <c r="GA264">
        <f t="shared" ca="1" si="1435"/>
        <v>0</v>
      </c>
      <c r="GB264">
        <f t="shared" ca="1" si="1436"/>
        <v>0</v>
      </c>
      <c r="GC264">
        <f t="shared" ca="1" si="1437"/>
        <v>0</v>
      </c>
      <c r="GD264">
        <f t="shared" ca="1" si="1438"/>
        <v>0</v>
      </c>
      <c r="GE264">
        <f t="shared" ca="1" si="1439"/>
        <v>0</v>
      </c>
      <c r="GF264">
        <f t="shared" ca="1" si="1440"/>
        <v>0</v>
      </c>
      <c r="GG264">
        <f t="shared" ca="1" si="1441"/>
        <v>0</v>
      </c>
      <c r="GH264">
        <f t="shared" ca="1" si="1442"/>
        <v>0</v>
      </c>
      <c r="GI264">
        <f t="shared" ca="1" si="1443"/>
        <v>0</v>
      </c>
      <c r="GJ264">
        <f t="shared" ca="1" si="1444"/>
        <v>0</v>
      </c>
      <c r="GK264">
        <f t="shared" ca="1" si="1445"/>
        <v>0</v>
      </c>
      <c r="GL264">
        <f t="shared" ca="1" si="1446"/>
        <v>0</v>
      </c>
      <c r="GM264">
        <f t="shared" ca="1" si="1447"/>
        <v>0</v>
      </c>
      <c r="GN264">
        <f t="shared" ca="1" si="1448"/>
        <v>0</v>
      </c>
      <c r="GO264">
        <f t="shared" ca="1" si="1449"/>
        <v>0</v>
      </c>
      <c r="GP264">
        <f t="shared" ca="1" si="1450"/>
        <v>0</v>
      </c>
      <c r="GQ264">
        <f t="shared" ca="1" si="1451"/>
        <v>0</v>
      </c>
      <c r="GR264">
        <f t="shared" ca="1" si="1452"/>
        <v>0</v>
      </c>
      <c r="GS264">
        <f t="shared" ca="1" si="1453"/>
        <v>0</v>
      </c>
      <c r="GT264">
        <f t="shared" ca="1" si="1454"/>
        <v>0</v>
      </c>
      <c r="GU264">
        <f t="shared" ca="1" si="1455"/>
        <v>0</v>
      </c>
      <c r="GV264">
        <f t="shared" ca="1" si="1456"/>
        <v>0</v>
      </c>
      <c r="GW264">
        <f t="shared" ca="1" si="1457"/>
        <v>0</v>
      </c>
      <c r="GX264">
        <f t="shared" ca="1" si="1458"/>
        <v>0</v>
      </c>
      <c r="GY264">
        <f t="shared" ca="1" si="1459"/>
        <v>1</v>
      </c>
      <c r="GZ264">
        <f t="shared" ca="1" si="1460"/>
        <v>0</v>
      </c>
      <c r="HA264">
        <f t="shared" ca="1" si="1461"/>
        <v>0</v>
      </c>
      <c r="HB264">
        <f t="shared" ca="1" si="1462"/>
        <v>0</v>
      </c>
      <c r="HC264">
        <f t="shared" ca="1" si="1463"/>
        <v>0</v>
      </c>
      <c r="HD264">
        <f t="shared" ca="1" si="1464"/>
        <v>0</v>
      </c>
      <c r="HE264">
        <f t="shared" ca="1" si="1465"/>
        <v>0</v>
      </c>
      <c r="HF264">
        <f t="shared" ca="1" si="1466"/>
        <v>0</v>
      </c>
      <c r="HG264">
        <f t="shared" ca="1" si="1467"/>
        <v>0.33333333333333331</v>
      </c>
      <c r="HH264">
        <f t="shared" ca="1" si="1468"/>
        <v>0</v>
      </c>
      <c r="HI264">
        <f t="shared" ca="1" si="1469"/>
        <v>0</v>
      </c>
    </row>
    <row r="265" spans="2:217" x14ac:dyDescent="0.2">
      <c r="B265" s="2">
        <v>45810</v>
      </c>
      <c r="C265">
        <v>2</v>
      </c>
      <c r="D265">
        <v>1</v>
      </c>
      <c r="E265">
        <v>24</v>
      </c>
      <c r="F265">
        <v>22</v>
      </c>
      <c r="G265" s="5">
        <v>931</v>
      </c>
      <c r="H265">
        <f t="shared" ca="1" si="1260"/>
        <v>7.666666666666667</v>
      </c>
      <c r="I265">
        <f t="shared" ca="1" si="1261"/>
        <v>12.666666666666666</v>
      </c>
      <c r="J265">
        <f t="shared" ca="1" si="1262"/>
        <v>7.7443472064751804</v>
      </c>
      <c r="K265">
        <f t="shared" ca="1" si="1263"/>
        <v>-3.4952727387251166</v>
      </c>
      <c r="L265">
        <f t="shared" ca="1" si="1264"/>
        <v>7.7443472064751804</v>
      </c>
      <c r="M265">
        <f t="shared" ca="1" si="1265"/>
        <v>0</v>
      </c>
      <c r="N265">
        <f t="shared" ca="1" si="1266"/>
        <v>0.59549672996548397</v>
      </c>
      <c r="O265">
        <f t="shared" ca="1" si="1267"/>
        <v>271.12199999999933</v>
      </c>
      <c r="P265">
        <f t="shared" ca="1" si="1268"/>
        <v>258.35399999999964</v>
      </c>
      <c r="Q265">
        <f t="shared" ca="1" si="1269"/>
        <v>270.99396415199999</v>
      </c>
      <c r="R265">
        <f t="shared" ca="1" si="1270"/>
        <v>62.666666666666664</v>
      </c>
      <c r="S265">
        <f t="shared" ca="1" si="1271"/>
        <v>0</v>
      </c>
      <c r="T265">
        <f t="shared" ca="1" si="1272"/>
        <v>0.34401582924435931</v>
      </c>
      <c r="U265">
        <f t="shared" ca="1" si="1273"/>
        <v>-1</v>
      </c>
      <c r="V265">
        <f t="shared" ca="1" si="1274"/>
        <v>1</v>
      </c>
      <c r="W265">
        <f t="shared" ca="1" si="1275"/>
        <v>0.34401582924435931</v>
      </c>
      <c r="X265">
        <f t="shared" ca="1" si="1276"/>
        <v>1.7777777777777732</v>
      </c>
      <c r="Y265">
        <f t="shared" ca="1" si="1277"/>
        <v>2.5740740740740669</v>
      </c>
      <c r="Z265">
        <f t="shared" ca="1" si="1278"/>
        <v>3.1481481481481466</v>
      </c>
      <c r="AA265">
        <f t="shared" ca="1" si="1279"/>
        <v>-2.0274875104931E-17</v>
      </c>
      <c r="AB265">
        <f t="shared" ca="1" si="1280"/>
        <v>-0.23379201630831467</v>
      </c>
      <c r="AC265">
        <f t="shared" ca="1" si="1281"/>
        <v>-3.13062671087036E-16</v>
      </c>
      <c r="AD265">
        <f t="shared" ca="1" si="1282"/>
        <v>-2.5378465616513566</v>
      </c>
      <c r="AE265">
        <f t="shared" ca="1" si="1283"/>
        <v>-1.1143604251859334E-16</v>
      </c>
      <c r="AF265">
        <f t="shared" ca="1" si="1284"/>
        <v>-3.3268960101472396</v>
      </c>
      <c r="AG265">
        <f t="shared" ca="1" si="1285"/>
        <v>-4.5762152133830031E-17</v>
      </c>
      <c r="AH265">
        <f t="shared" ca="1" si="1286"/>
        <v>-1.8901459105692233</v>
      </c>
      <c r="AI265">
        <f t="shared" ca="1" si="1287"/>
        <v>5.2466625302368528E-6</v>
      </c>
      <c r="AJ265">
        <f t="shared" ca="1" si="1288"/>
        <v>589.41400567413336</v>
      </c>
      <c r="AK265">
        <f t="shared" ca="1" si="1289"/>
        <v>18.286308216864533</v>
      </c>
      <c r="AL265">
        <f t="shared" ca="1" si="1290"/>
        <v>17.900093025639666</v>
      </c>
      <c r="AM265">
        <f t="shared" ca="1" si="1291"/>
        <v>7.6630901771252766</v>
      </c>
      <c r="AN265">
        <f t="shared" ca="1" si="1292"/>
        <v>9.852326102637404</v>
      </c>
      <c r="AO265">
        <f t="shared" ca="1" si="1293"/>
        <v>8.5568292080470432</v>
      </c>
      <c r="AP265">
        <f t="shared" ca="1" si="1294"/>
        <v>2.6540206151897467</v>
      </c>
      <c r="AQ265">
        <f t="shared" ca="1" si="1295"/>
        <v>1.3686769742615368</v>
      </c>
      <c r="AR265">
        <f t="shared" ca="1" si="1296"/>
        <v>1.6408425012374435</v>
      </c>
      <c r="AS265">
        <f t="shared" ca="1" si="1297"/>
        <v>0.77321320220808143</v>
      </c>
      <c r="AT265">
        <f t="shared" ca="1" si="1298"/>
        <v>0.97733734744001077</v>
      </c>
      <c r="AU265">
        <f t="shared" ca="1" si="1299"/>
        <v>0.41093626471099637</v>
      </c>
      <c r="AV265">
        <f t="shared" ca="1" si="1300"/>
        <v>0.54522319824921095</v>
      </c>
      <c r="AW265">
        <f t="shared" ca="1" si="1301"/>
        <v>-6.3333333333333644E-2</v>
      </c>
      <c r="AX265">
        <f t="shared" ca="1" si="1302"/>
        <v>49601.346118240013</v>
      </c>
      <c r="AY265">
        <f t="shared" ca="1" si="1303"/>
        <v>2.1180430416593468</v>
      </c>
      <c r="AZ265">
        <f t="shared" ca="1" si="1304"/>
        <v>5.899413216701201</v>
      </c>
      <c r="BA265">
        <f t="shared" ca="1" si="1305"/>
        <v>3.3273646290523864</v>
      </c>
      <c r="BB265">
        <f t="shared" ca="1" si="1306"/>
        <v>103.48121268018309</v>
      </c>
      <c r="BC265">
        <f t="shared" ca="1" si="1307"/>
        <v>32.847290486137034</v>
      </c>
      <c r="BD265">
        <f t="shared" ca="1" si="1308"/>
        <v>3.8330078888559331</v>
      </c>
      <c r="BE265">
        <f t="shared" ca="1" si="1309"/>
        <v>0</v>
      </c>
      <c r="BF265">
        <f t="shared" ca="1" si="1310"/>
        <v>0</v>
      </c>
      <c r="BG265">
        <f t="shared" ca="1" si="1311"/>
        <v>0</v>
      </c>
      <c r="BH265">
        <f t="shared" ca="1" si="1312"/>
        <v>4.2355262349845999</v>
      </c>
      <c r="BI265">
        <f t="shared" ca="1" si="1313"/>
        <v>0</v>
      </c>
      <c r="BJ265">
        <f t="shared" ca="1" si="1314"/>
        <v>0</v>
      </c>
      <c r="BK265">
        <f t="shared" ca="1" si="1315"/>
        <v>0</v>
      </c>
      <c r="BL265">
        <f t="shared" ca="1" si="1316"/>
        <v>3.7789286259782333</v>
      </c>
      <c r="BM265">
        <f t="shared" ca="1" si="1317"/>
        <v>10.07069784610543</v>
      </c>
      <c r="BN265">
        <f t="shared" ca="1" si="1318"/>
        <v>15.565036977125933</v>
      </c>
      <c r="BO265">
        <f t="shared" ca="1" si="1319"/>
        <v>10.740157744903579</v>
      </c>
      <c r="BP265">
        <f t="shared" ca="1" si="1320"/>
        <v>21.697976920876002</v>
      </c>
      <c r="BQ265">
        <f t="shared" ca="1" si="1321"/>
        <v>50.333482764100438</v>
      </c>
      <c r="BR265">
        <f t="shared" ca="1" si="1322"/>
        <v>3.7789286259782333</v>
      </c>
      <c r="BS265">
        <f t="shared" ca="1" si="1323"/>
        <v>0</v>
      </c>
      <c r="BT265">
        <f t="shared" ca="1" si="1324"/>
        <v>0</v>
      </c>
      <c r="BU265">
        <f t="shared" ca="1" si="1325"/>
        <v>0</v>
      </c>
      <c r="BV265">
        <f t="shared" ca="1" si="1326"/>
        <v>6.3729249013293696</v>
      </c>
      <c r="BW265">
        <f t="shared" ca="1" si="1327"/>
        <v>11.188827990237646</v>
      </c>
      <c r="BX265">
        <f t="shared" ca="1" si="1328"/>
        <v>27.261450554465199</v>
      </c>
      <c r="BY265">
        <f t="shared" ca="1" si="1329"/>
        <v>0</v>
      </c>
      <c r="BZ265">
        <f t="shared" ca="1" si="1330"/>
        <v>3.8330078888559331</v>
      </c>
      <c r="CA265">
        <f t="shared" ca="1" si="1331"/>
        <v>32.847290486137034</v>
      </c>
      <c r="CB265">
        <f t="shared" ca="1" si="1332"/>
        <v>0</v>
      </c>
      <c r="CC265">
        <f t="shared" ca="1" si="1333"/>
        <v>3.8330078888559331</v>
      </c>
      <c r="CD265">
        <f t="shared" ca="1" si="1334"/>
        <v>3.7789286259782333</v>
      </c>
      <c r="CE265">
        <f t="shared" ca="1" si="1335"/>
        <v>11.188827990237646</v>
      </c>
      <c r="CF265">
        <f t="shared" ca="1" si="1336"/>
        <v>6.3729249013293696</v>
      </c>
      <c r="CG265">
        <f t="shared" ca="1" si="1337"/>
        <v>0</v>
      </c>
      <c r="CH265">
        <f t="shared" ca="1" si="1338"/>
        <v>18.585349435343868</v>
      </c>
      <c r="CI265">
        <f t="shared" ca="1" si="1339"/>
        <v>21.926767162100102</v>
      </c>
      <c r="CJ265">
        <f t="shared" ca="1" si="1340"/>
        <v>4.2355262349845999</v>
      </c>
      <c r="CK265">
        <f t="shared" ca="1" si="1341"/>
        <v>0</v>
      </c>
      <c r="CL265">
        <f t="shared" ca="1" si="1342"/>
        <v>0</v>
      </c>
      <c r="CM265">
        <f t="shared" ca="1" si="1343"/>
        <v>33.793333333333329</v>
      </c>
      <c r="CN265">
        <f t="shared" ca="1" si="1344"/>
        <v>54.368953059896569</v>
      </c>
      <c r="CO265">
        <f t="shared" ca="1" si="1345"/>
        <v>0</v>
      </c>
      <c r="CP265">
        <f t="shared" ca="1" si="1346"/>
        <v>0</v>
      </c>
      <c r="CQ265">
        <f t="shared" ca="1" si="1347"/>
        <v>23.976640125261998</v>
      </c>
      <c r="CR265">
        <f t="shared" ca="1" si="1348"/>
        <v>3.7789286259782333</v>
      </c>
      <c r="CS265">
        <f t="shared" ca="1" si="1349"/>
        <v>0</v>
      </c>
      <c r="CT265">
        <f t="shared" ca="1" si="1350"/>
        <v>0</v>
      </c>
      <c r="CU265">
        <f t="shared" ca="1" si="1351"/>
        <v>0</v>
      </c>
      <c r="CV265">
        <f t="shared" ca="1" si="1352"/>
        <v>0</v>
      </c>
      <c r="CW265">
        <f t="shared" ca="1" si="1353"/>
        <v>3.1579086358666935</v>
      </c>
      <c r="CX265">
        <f t="shared" ca="1" si="1354"/>
        <v>17.486192277963365</v>
      </c>
      <c r="CY265">
        <f t="shared" ca="1" si="1355"/>
        <v>96.478100670823792</v>
      </c>
      <c r="CZ265">
        <f t="shared" ca="1" si="1356"/>
        <v>0.13585648148148133</v>
      </c>
      <c r="DA265">
        <f t="shared" ca="1" si="1357"/>
        <v>-0.186188271604938</v>
      </c>
      <c r="DB265">
        <f t="shared" ca="1" si="1358"/>
        <v>-0.13187751952632867</v>
      </c>
      <c r="DC265">
        <f t="shared" ca="1" si="1359"/>
        <v>-3.4499085621903034</v>
      </c>
      <c r="DD265">
        <f t="shared" ca="1" si="1360"/>
        <v>-0.6490835222978073</v>
      </c>
      <c r="DE265">
        <f t="shared" ca="1" si="1361"/>
        <v>-3.3287934618291732</v>
      </c>
      <c r="DF265">
        <f t="shared" ca="1" si="1362"/>
        <v>-3.3048418209876531</v>
      </c>
      <c r="DG265">
        <f t="shared" ca="1" si="1363"/>
        <v>-3.4952727387251166</v>
      </c>
      <c r="DH265">
        <f t="shared" ca="1" si="1364"/>
        <v>-2.0679912551440265</v>
      </c>
      <c r="DI265">
        <f t="shared" ca="1" si="1365"/>
        <v>0.33333333333333298</v>
      </c>
      <c r="DJ265">
        <f t="shared" ca="1" si="1366"/>
        <v>11</v>
      </c>
      <c r="DK265">
        <f t="shared" ca="1" si="1367"/>
        <v>3</v>
      </c>
      <c r="DL265">
        <f t="shared" ca="1" si="1368"/>
        <v>1.6666666666666667</v>
      </c>
      <c r="DM265">
        <f t="shared" ca="1" si="1369"/>
        <v>0</v>
      </c>
      <c r="DN265">
        <f t="shared" ca="1" si="1370"/>
        <v>0</v>
      </c>
      <c r="DO265">
        <f t="shared" ca="1" si="1371"/>
        <v>0</v>
      </c>
      <c r="DP265">
        <f t="shared" ca="1" si="1372"/>
        <v>0.66666666666666663</v>
      </c>
      <c r="DQ265">
        <f t="shared" ca="1" si="1373"/>
        <v>0.33333333333333331</v>
      </c>
      <c r="DR265">
        <f t="shared" ca="1" si="1374"/>
        <v>1</v>
      </c>
      <c r="DS265">
        <f t="shared" ca="1" si="1375"/>
        <v>1</v>
      </c>
      <c r="DT265">
        <f t="shared" ca="1" si="1376"/>
        <v>1</v>
      </c>
      <c r="DU265">
        <f t="shared" ca="1" si="1377"/>
        <v>3</v>
      </c>
      <c r="DV265">
        <f t="shared" ca="1" si="1378"/>
        <v>4.333333333333333</v>
      </c>
      <c r="DW265">
        <f t="shared" ca="1" si="1379"/>
        <v>0</v>
      </c>
      <c r="DX265">
        <f t="shared" ca="1" si="1380"/>
        <v>0</v>
      </c>
      <c r="DY265">
        <f t="shared" ca="1" si="1381"/>
        <v>0</v>
      </c>
      <c r="DZ265">
        <f t="shared" ca="1" si="1382"/>
        <v>1</v>
      </c>
      <c r="EA265">
        <f t="shared" ca="1" si="1383"/>
        <v>-2.4987666666666568</v>
      </c>
      <c r="EB265">
        <f t="shared" ca="1" si="1384"/>
        <v>41.561433333333333</v>
      </c>
      <c r="EC265">
        <f t="shared" ca="1" si="1385"/>
        <v>0</v>
      </c>
      <c r="ED265">
        <f t="shared" ca="1" si="1386"/>
        <v>0</v>
      </c>
      <c r="EE265">
        <f t="shared" ca="1" si="1387"/>
        <v>0</v>
      </c>
      <c r="EF265">
        <f t="shared" ca="1" si="1388"/>
        <v>0</v>
      </c>
      <c r="EG265">
        <f t="shared" ca="1" si="1389"/>
        <v>0</v>
      </c>
      <c r="EH265">
        <f t="shared" ca="1" si="1390"/>
        <v>0</v>
      </c>
      <c r="EI265">
        <f t="shared" ca="1" si="1391"/>
        <v>0</v>
      </c>
      <c r="EJ265">
        <f t="shared" ca="1" si="1392"/>
        <v>0</v>
      </c>
      <c r="EK265">
        <f t="shared" ca="1" si="1393"/>
        <v>0</v>
      </c>
      <c r="EL265">
        <f t="shared" ca="1" si="1394"/>
        <v>0</v>
      </c>
      <c r="EM265">
        <f t="shared" ca="1" si="1395"/>
        <v>0</v>
      </c>
      <c r="EN265">
        <f t="shared" ca="1" si="1396"/>
        <v>0</v>
      </c>
      <c r="EO265">
        <f t="shared" ca="1" si="1397"/>
        <v>0</v>
      </c>
      <c r="EP265">
        <f t="shared" ca="1" si="1398"/>
        <v>0</v>
      </c>
      <c r="EQ265">
        <f t="shared" ca="1" si="1399"/>
        <v>0</v>
      </c>
      <c r="ER265">
        <f t="shared" ca="1" si="1400"/>
        <v>0</v>
      </c>
      <c r="ES265">
        <f t="shared" ca="1" si="1401"/>
        <v>0</v>
      </c>
      <c r="ET265">
        <f t="shared" ca="1" si="1402"/>
        <v>0</v>
      </c>
      <c r="EU265">
        <f t="shared" ca="1" si="1403"/>
        <v>0</v>
      </c>
      <c r="EV265">
        <f t="shared" ca="1" si="1404"/>
        <v>0</v>
      </c>
      <c r="EW265">
        <f t="shared" ca="1" si="1405"/>
        <v>0</v>
      </c>
      <c r="EX265">
        <f t="shared" ca="1" si="1406"/>
        <v>0</v>
      </c>
      <c r="EY265">
        <f t="shared" ca="1" si="1407"/>
        <v>0</v>
      </c>
      <c r="EZ265">
        <f t="shared" ca="1" si="1408"/>
        <v>0</v>
      </c>
      <c r="FA265">
        <f t="shared" ca="1" si="1409"/>
        <v>0</v>
      </c>
      <c r="FB265">
        <f t="shared" ca="1" si="1410"/>
        <v>0</v>
      </c>
      <c r="FC265">
        <f t="shared" ca="1" si="1411"/>
        <v>0</v>
      </c>
      <c r="FD265">
        <f t="shared" ca="1" si="1412"/>
        <v>0</v>
      </c>
      <c r="FE265">
        <f t="shared" ca="1" si="1413"/>
        <v>0</v>
      </c>
      <c r="FF265">
        <f t="shared" ca="1" si="1414"/>
        <v>0</v>
      </c>
      <c r="FG265">
        <f t="shared" ca="1" si="1415"/>
        <v>0.33333333333333331</v>
      </c>
      <c r="FH265">
        <f t="shared" ca="1" si="1416"/>
        <v>0</v>
      </c>
      <c r="FI265">
        <f t="shared" ca="1" si="1417"/>
        <v>0</v>
      </c>
      <c r="FJ265">
        <f t="shared" ca="1" si="1418"/>
        <v>0</v>
      </c>
      <c r="FK265">
        <f t="shared" ca="1" si="1419"/>
        <v>0.66666666666666663</v>
      </c>
      <c r="FL265">
        <f t="shared" ca="1" si="1420"/>
        <v>0</v>
      </c>
      <c r="FM265">
        <f t="shared" ca="1" si="1421"/>
        <v>0</v>
      </c>
      <c r="FN265">
        <f t="shared" ca="1" si="1422"/>
        <v>0</v>
      </c>
      <c r="FO265">
        <f t="shared" ca="1" si="1423"/>
        <v>0</v>
      </c>
      <c r="FP265">
        <f t="shared" ca="1" si="1424"/>
        <v>0</v>
      </c>
      <c r="FQ265">
        <f t="shared" ca="1" si="1425"/>
        <v>0</v>
      </c>
      <c r="FR265">
        <f t="shared" ca="1" si="1426"/>
        <v>0.66666666666666663</v>
      </c>
      <c r="FS265">
        <f t="shared" ca="1" si="1427"/>
        <v>0</v>
      </c>
      <c r="FT265">
        <f t="shared" ca="1" si="1428"/>
        <v>0</v>
      </c>
      <c r="FU265">
        <f t="shared" ca="1" si="1429"/>
        <v>1</v>
      </c>
      <c r="FV265">
        <f t="shared" ca="1" si="1430"/>
        <v>0</v>
      </c>
      <c r="FW265">
        <f t="shared" ca="1" si="1431"/>
        <v>0</v>
      </c>
      <c r="FX265">
        <f t="shared" ca="1" si="1432"/>
        <v>0</v>
      </c>
      <c r="FY265">
        <f t="shared" ca="1" si="1433"/>
        <v>0</v>
      </c>
      <c r="FZ265">
        <f t="shared" ca="1" si="1434"/>
        <v>0</v>
      </c>
      <c r="GA265">
        <f t="shared" ca="1" si="1435"/>
        <v>0</v>
      </c>
      <c r="GB265">
        <f t="shared" ca="1" si="1436"/>
        <v>0</v>
      </c>
      <c r="GC265">
        <f t="shared" ca="1" si="1437"/>
        <v>0</v>
      </c>
      <c r="GD265">
        <f t="shared" ca="1" si="1438"/>
        <v>0</v>
      </c>
      <c r="GE265">
        <f t="shared" ca="1" si="1439"/>
        <v>0</v>
      </c>
      <c r="GF265">
        <f t="shared" ca="1" si="1440"/>
        <v>0.66666666666666663</v>
      </c>
      <c r="GG265">
        <f t="shared" ca="1" si="1441"/>
        <v>0</v>
      </c>
      <c r="GH265">
        <f t="shared" ca="1" si="1442"/>
        <v>0</v>
      </c>
      <c r="GI265">
        <f t="shared" ca="1" si="1443"/>
        <v>0</v>
      </c>
      <c r="GJ265">
        <f t="shared" ca="1" si="1444"/>
        <v>0</v>
      </c>
      <c r="GK265">
        <f t="shared" ca="1" si="1445"/>
        <v>0</v>
      </c>
      <c r="GL265">
        <f t="shared" ca="1" si="1446"/>
        <v>0</v>
      </c>
      <c r="GM265">
        <f t="shared" ca="1" si="1447"/>
        <v>0</v>
      </c>
      <c r="GN265">
        <f t="shared" ca="1" si="1448"/>
        <v>0</v>
      </c>
      <c r="GO265">
        <f t="shared" ca="1" si="1449"/>
        <v>0</v>
      </c>
      <c r="GP265">
        <f t="shared" ca="1" si="1450"/>
        <v>0</v>
      </c>
      <c r="GQ265">
        <f t="shared" ca="1" si="1451"/>
        <v>0</v>
      </c>
      <c r="GR265">
        <f t="shared" ca="1" si="1452"/>
        <v>0</v>
      </c>
      <c r="GS265">
        <f t="shared" ca="1" si="1453"/>
        <v>0</v>
      </c>
      <c r="GT265">
        <f t="shared" ca="1" si="1454"/>
        <v>0</v>
      </c>
      <c r="GU265">
        <f t="shared" ca="1" si="1455"/>
        <v>0</v>
      </c>
      <c r="GV265">
        <f t="shared" ca="1" si="1456"/>
        <v>0</v>
      </c>
      <c r="GW265">
        <f t="shared" ca="1" si="1457"/>
        <v>0</v>
      </c>
      <c r="GX265">
        <f t="shared" ca="1" si="1458"/>
        <v>0</v>
      </c>
      <c r="GY265">
        <f t="shared" ca="1" si="1459"/>
        <v>1</v>
      </c>
      <c r="GZ265">
        <f t="shared" ca="1" si="1460"/>
        <v>0</v>
      </c>
      <c r="HA265">
        <f t="shared" ca="1" si="1461"/>
        <v>0</v>
      </c>
      <c r="HB265">
        <f t="shared" ca="1" si="1462"/>
        <v>0</v>
      </c>
      <c r="HC265">
        <f t="shared" ca="1" si="1463"/>
        <v>0</v>
      </c>
      <c r="HD265">
        <f t="shared" ca="1" si="1464"/>
        <v>0</v>
      </c>
      <c r="HE265">
        <f t="shared" ca="1" si="1465"/>
        <v>0</v>
      </c>
      <c r="HF265">
        <f t="shared" ca="1" si="1466"/>
        <v>0</v>
      </c>
      <c r="HG265">
        <f t="shared" ca="1" si="1467"/>
        <v>0.33333333333333331</v>
      </c>
      <c r="HH265">
        <f t="shared" ca="1" si="1468"/>
        <v>0</v>
      </c>
      <c r="HI265">
        <f t="shared" ca="1" si="1469"/>
        <v>0</v>
      </c>
    </row>
    <row r="266" spans="2:217" x14ac:dyDescent="0.2">
      <c r="B266" s="2">
        <v>45810</v>
      </c>
      <c r="C266">
        <v>2</v>
      </c>
      <c r="D266">
        <v>1</v>
      </c>
      <c r="E266">
        <v>24</v>
      </c>
      <c r="F266">
        <v>16</v>
      </c>
      <c r="G266" s="5">
        <v>95</v>
      </c>
      <c r="H266">
        <f t="shared" ca="1" si="1260"/>
        <v>8.6666666666666661</v>
      </c>
      <c r="I266">
        <f t="shared" ca="1" si="1261"/>
        <v>13</v>
      </c>
      <c r="J266">
        <f t="shared" ca="1" si="1262"/>
        <v>9.6739021164021128</v>
      </c>
      <c r="K266">
        <f t="shared" ca="1" si="1263"/>
        <v>-3.5915769085411937</v>
      </c>
      <c r="L266">
        <f t="shared" ca="1" si="1264"/>
        <v>9.6739021164021128</v>
      </c>
      <c r="M266">
        <f t="shared" ca="1" si="1265"/>
        <v>0</v>
      </c>
      <c r="N266">
        <f t="shared" ca="1" si="1266"/>
        <v>0.5994180914352496</v>
      </c>
      <c r="O266">
        <f t="shared" ca="1" si="1267"/>
        <v>275.10899999999901</v>
      </c>
      <c r="P266">
        <f t="shared" ca="1" si="1268"/>
        <v>262.00499999999965</v>
      </c>
      <c r="Q266">
        <f t="shared" ca="1" si="1269"/>
        <v>275.00534990266664</v>
      </c>
      <c r="R266">
        <f t="shared" ca="1" si="1270"/>
        <v>66</v>
      </c>
      <c r="S266">
        <f t="shared" ca="1" si="1271"/>
        <v>0</v>
      </c>
      <c r="T266">
        <f t="shared" ca="1" si="1272"/>
        <v>0.34401570197373293</v>
      </c>
      <c r="U266">
        <f t="shared" ca="1" si="1273"/>
        <v>-1</v>
      </c>
      <c r="V266">
        <f t="shared" ca="1" si="1274"/>
        <v>1</v>
      </c>
      <c r="W266">
        <f t="shared" ca="1" si="1275"/>
        <v>0.34401570197373293</v>
      </c>
      <c r="X266">
        <f t="shared" ca="1" si="1276"/>
        <v>1.6262626262626201</v>
      </c>
      <c r="Y266">
        <f t="shared" ca="1" si="1277"/>
        <v>2.3383838383838333</v>
      </c>
      <c r="Z266">
        <f t="shared" ca="1" si="1278"/>
        <v>2.9090909090909065</v>
      </c>
      <c r="AA266">
        <f t="shared" ca="1" si="1279"/>
        <v>9.4819968217678452E-16</v>
      </c>
      <c r="AB266">
        <f t="shared" ca="1" si="1280"/>
        <v>-0.23379476314828798</v>
      </c>
      <c r="AC266">
        <f t="shared" ca="1" si="1281"/>
        <v>-3.1067556118537569E-16</v>
      </c>
      <c r="AD266">
        <f t="shared" ca="1" si="1282"/>
        <v>-2.5418981278913066</v>
      </c>
      <c r="AE266">
        <f t="shared" ca="1" si="1283"/>
        <v>-1.0524802974090158E-16</v>
      </c>
      <c r="AF266">
        <f t="shared" ca="1" si="1284"/>
        <v>-3.3269479128651902</v>
      </c>
      <c r="AG266">
        <f t="shared" ca="1" si="1285"/>
        <v>2.096835861093255E-16</v>
      </c>
      <c r="AH266">
        <f t="shared" ca="1" si="1286"/>
        <v>-1.8901499429296702</v>
      </c>
      <c r="AI266">
        <f t="shared" ca="1" si="1287"/>
        <v>5.6366621685871426E-6</v>
      </c>
      <c r="AJ266">
        <f t="shared" ca="1" si="1288"/>
        <v>619.45069944995601</v>
      </c>
      <c r="AK266">
        <f t="shared" ca="1" si="1289"/>
        <v>19.102172802595433</v>
      </c>
      <c r="AL266">
        <f t="shared" ca="1" si="1290"/>
        <v>18.556665086488135</v>
      </c>
      <c r="AM266">
        <f t="shared" ca="1" si="1291"/>
        <v>7.71416337766449</v>
      </c>
      <c r="AN266">
        <f t="shared" ca="1" si="1292"/>
        <v>10.298394088454581</v>
      </c>
      <c r="AO266">
        <f t="shared" ca="1" si="1293"/>
        <v>8.9004071900606263</v>
      </c>
      <c r="AP266">
        <f t="shared" ca="1" si="1294"/>
        <v>2.5587664035607567</v>
      </c>
      <c r="AQ266">
        <f t="shared" ca="1" si="1295"/>
        <v>1.5039216229417864</v>
      </c>
      <c r="AR266">
        <f t="shared" ca="1" si="1296"/>
        <v>1.5039216229417864</v>
      </c>
      <c r="AS266">
        <f t="shared" ca="1" si="1297"/>
        <v>0.84848150234288433</v>
      </c>
      <c r="AT266">
        <f t="shared" ca="1" si="1298"/>
        <v>0.84848150234288433</v>
      </c>
      <c r="AU266">
        <f t="shared" ca="1" si="1299"/>
        <v>0.45219160089018934</v>
      </c>
      <c r="AV266">
        <f t="shared" ca="1" si="1300"/>
        <v>0.45219160089018934</v>
      </c>
      <c r="AW266">
        <f t="shared" ca="1" si="1301"/>
        <v>-0.24666666666666667</v>
      </c>
      <c r="AX266">
        <f t="shared" ca="1" si="1302"/>
        <v>53117.957383467001</v>
      </c>
      <c r="AY266">
        <f t="shared" ca="1" si="1303"/>
        <v>2.2721265641343105</v>
      </c>
      <c r="AZ266">
        <f t="shared" ca="1" si="1304"/>
        <v>5.995627578928663</v>
      </c>
      <c r="BA266">
        <f t="shared" ca="1" si="1305"/>
        <v>3.4924034141969664</v>
      </c>
      <c r="BB266">
        <f t="shared" ca="1" si="1306"/>
        <v>106.12459355774395</v>
      </c>
      <c r="BC266">
        <f t="shared" ca="1" si="1307"/>
        <v>32.847290486137034</v>
      </c>
      <c r="BD266">
        <f t="shared" ca="1" si="1308"/>
        <v>5.7720815025378966</v>
      </c>
      <c r="BE266">
        <f t="shared" ca="1" si="1309"/>
        <v>0</v>
      </c>
      <c r="BF266">
        <f t="shared" ca="1" si="1310"/>
        <v>0</v>
      </c>
      <c r="BG266">
        <f t="shared" ca="1" si="1311"/>
        <v>0</v>
      </c>
      <c r="BH266">
        <f t="shared" ca="1" si="1312"/>
        <v>4.2355262349845999</v>
      </c>
      <c r="BI266">
        <f t="shared" ca="1" si="1313"/>
        <v>0</v>
      </c>
      <c r="BJ266">
        <f t="shared" ca="1" si="1314"/>
        <v>1.4634716825582732</v>
      </c>
      <c r="BK266">
        <f t="shared" ca="1" si="1315"/>
        <v>0</v>
      </c>
      <c r="BL266">
        <f t="shared" ca="1" si="1316"/>
        <v>0</v>
      </c>
      <c r="BM266">
        <f t="shared" ca="1" si="1317"/>
        <v>12.084837415326499</v>
      </c>
      <c r="BN266">
        <f t="shared" ca="1" si="1318"/>
        <v>17.648288907023499</v>
      </c>
      <c r="BO266">
        <f t="shared" ca="1" si="1319"/>
        <v>9.1144420136698194</v>
      </c>
      <c r="BP266">
        <f t="shared" ca="1" si="1320"/>
        <v>22.154896439599401</v>
      </c>
      <c r="BQ266">
        <f t="shared" ca="1" si="1321"/>
        <v>52.253873965382098</v>
      </c>
      <c r="BR266">
        <f t="shared" ca="1" si="1322"/>
        <v>0</v>
      </c>
      <c r="BS266">
        <f t="shared" ca="1" si="1323"/>
        <v>0</v>
      </c>
      <c r="BT266">
        <f t="shared" ca="1" si="1324"/>
        <v>0</v>
      </c>
      <c r="BU266">
        <f t="shared" ca="1" si="1325"/>
        <v>0</v>
      </c>
      <c r="BV266">
        <f t="shared" ca="1" si="1326"/>
        <v>6.3729249013293696</v>
      </c>
      <c r="BW266">
        <f t="shared" ca="1" si="1327"/>
        <v>11.188827990237646</v>
      </c>
      <c r="BX266">
        <f t="shared" ca="1" si="1328"/>
        <v>31.672199936032069</v>
      </c>
      <c r="BY266">
        <f t="shared" ca="1" si="1329"/>
        <v>0</v>
      </c>
      <c r="BZ266">
        <f t="shared" ca="1" si="1330"/>
        <v>3.8330078888559331</v>
      </c>
      <c r="CA266">
        <f t="shared" ca="1" si="1331"/>
        <v>32.847290486137034</v>
      </c>
      <c r="CB266">
        <f t="shared" ca="1" si="1332"/>
        <v>1.4634716825582732</v>
      </c>
      <c r="CC266">
        <f t="shared" ca="1" si="1333"/>
        <v>3.8330078888559331</v>
      </c>
      <c r="CD266">
        <f t="shared" ca="1" si="1334"/>
        <v>0</v>
      </c>
      <c r="CE266">
        <f t="shared" ca="1" si="1335"/>
        <v>11.188827990237646</v>
      </c>
      <c r="CF266">
        <f t="shared" ca="1" si="1336"/>
        <v>6.3729249013293696</v>
      </c>
      <c r="CG266">
        <f t="shared" ca="1" si="1337"/>
        <v>1.9390736136819633</v>
      </c>
      <c r="CH266">
        <f t="shared" ca="1" si="1338"/>
        <v>19.271037053399166</v>
      </c>
      <c r="CI266">
        <f t="shared" ca="1" si="1339"/>
        <v>24.169674830653104</v>
      </c>
      <c r="CJ266">
        <f t="shared" ca="1" si="1340"/>
        <v>4.2355262349845999</v>
      </c>
      <c r="CK266">
        <f t="shared" ca="1" si="1341"/>
        <v>0</v>
      </c>
      <c r="CL266">
        <f t="shared" ca="1" si="1342"/>
        <v>0</v>
      </c>
      <c r="CM266">
        <f t="shared" ca="1" si="1343"/>
        <v>33.793333333333329</v>
      </c>
      <c r="CN266">
        <f t="shared" ca="1" si="1344"/>
        <v>58.779702441463428</v>
      </c>
      <c r="CO266">
        <f t="shared" ca="1" si="1345"/>
        <v>1.4634716825582732</v>
      </c>
      <c r="CP266">
        <f t="shared" ca="1" si="1346"/>
        <v>0</v>
      </c>
      <c r="CQ266">
        <f t="shared" ca="1" si="1347"/>
        <v>23.976640125261998</v>
      </c>
      <c r="CR266">
        <f t="shared" ca="1" si="1348"/>
        <v>0</v>
      </c>
      <c r="CS266">
        <f t="shared" ca="1" si="1349"/>
        <v>0</v>
      </c>
      <c r="CT266">
        <f t="shared" ca="1" si="1350"/>
        <v>0</v>
      </c>
      <c r="CU266">
        <f t="shared" ca="1" si="1351"/>
        <v>0</v>
      </c>
      <c r="CV266">
        <f t="shared" ca="1" si="1352"/>
        <v>0</v>
      </c>
      <c r="CW266">
        <f t="shared" ca="1" si="1353"/>
        <v>3.1579086358666935</v>
      </c>
      <c r="CX266">
        <f t="shared" ca="1" si="1354"/>
        <v>17.943111796686765</v>
      </c>
      <c r="CY266">
        <f t="shared" ca="1" si="1355"/>
        <v>103.48914288863682</v>
      </c>
      <c r="CZ266">
        <f t="shared" ca="1" si="1356"/>
        <v>0</v>
      </c>
      <c r="DA266">
        <f t="shared" ca="1" si="1357"/>
        <v>0</v>
      </c>
      <c r="DB266">
        <f t="shared" ca="1" si="1358"/>
        <v>0</v>
      </c>
      <c r="DC266">
        <f t="shared" ca="1" si="1359"/>
        <v>-3.8952823181741767</v>
      </c>
      <c r="DD266">
        <f t="shared" ca="1" si="1360"/>
        <v>-1.1557240488788072</v>
      </c>
      <c r="DE266">
        <f t="shared" ca="1" si="1361"/>
        <v>-4.5003854875283436</v>
      </c>
      <c r="DF266">
        <f t="shared" ca="1" si="1362"/>
        <v>-3.4448495370370367</v>
      </c>
      <c r="DG266">
        <f t="shared" ca="1" si="1363"/>
        <v>-3.5915769085411937</v>
      </c>
      <c r="DH266">
        <f t="shared" ca="1" si="1364"/>
        <v>-2.0679912551440265</v>
      </c>
      <c r="DI266">
        <f t="shared" ca="1" si="1365"/>
        <v>0.3055555555555553</v>
      </c>
      <c r="DJ266">
        <f t="shared" ca="1" si="1366"/>
        <v>11.666666666666666</v>
      </c>
      <c r="DK266">
        <f t="shared" ca="1" si="1367"/>
        <v>3</v>
      </c>
      <c r="DL266">
        <f t="shared" ca="1" si="1368"/>
        <v>1.6666666666666667</v>
      </c>
      <c r="DM266">
        <f t="shared" ca="1" si="1369"/>
        <v>0</v>
      </c>
      <c r="DN266">
        <f t="shared" ca="1" si="1370"/>
        <v>0</v>
      </c>
      <c r="DO266">
        <f t="shared" ca="1" si="1371"/>
        <v>0</v>
      </c>
      <c r="DP266">
        <f t="shared" ca="1" si="1372"/>
        <v>1</v>
      </c>
      <c r="DQ266">
        <f t="shared" ca="1" si="1373"/>
        <v>0</v>
      </c>
      <c r="DR266">
        <f t="shared" ca="1" si="1374"/>
        <v>1</v>
      </c>
      <c r="DS266">
        <f t="shared" ca="1" si="1375"/>
        <v>0.66666666666666663</v>
      </c>
      <c r="DT266">
        <f t="shared" ca="1" si="1376"/>
        <v>1</v>
      </c>
      <c r="DU266">
        <f t="shared" ca="1" si="1377"/>
        <v>3</v>
      </c>
      <c r="DV266">
        <f t="shared" ca="1" si="1378"/>
        <v>4.333333333333333</v>
      </c>
      <c r="DW266">
        <f t="shared" ca="1" si="1379"/>
        <v>0</v>
      </c>
      <c r="DX266">
        <f t="shared" ca="1" si="1380"/>
        <v>0</v>
      </c>
      <c r="DY266">
        <f t="shared" ca="1" si="1381"/>
        <v>0</v>
      </c>
      <c r="DZ266">
        <f t="shared" ca="1" si="1382"/>
        <v>1</v>
      </c>
      <c r="EA266">
        <f t="shared" ca="1" si="1383"/>
        <v>-2.4728999999999903</v>
      </c>
      <c r="EB266">
        <f t="shared" ca="1" si="1384"/>
        <v>42.255099999999999</v>
      </c>
      <c r="EC266">
        <f t="shared" ca="1" si="1385"/>
        <v>0</v>
      </c>
      <c r="ED266">
        <f t="shared" ca="1" si="1386"/>
        <v>0</v>
      </c>
      <c r="EE266">
        <f t="shared" ca="1" si="1387"/>
        <v>0</v>
      </c>
      <c r="EF266">
        <f t="shared" ca="1" si="1388"/>
        <v>0</v>
      </c>
      <c r="EG266">
        <f t="shared" ca="1" si="1389"/>
        <v>0</v>
      </c>
      <c r="EH266">
        <f t="shared" ca="1" si="1390"/>
        <v>0</v>
      </c>
      <c r="EI266">
        <f t="shared" ca="1" si="1391"/>
        <v>0</v>
      </c>
      <c r="EJ266">
        <f t="shared" ca="1" si="1392"/>
        <v>0</v>
      </c>
      <c r="EK266">
        <f t="shared" ca="1" si="1393"/>
        <v>0</v>
      </c>
      <c r="EL266">
        <f t="shared" ca="1" si="1394"/>
        <v>0</v>
      </c>
      <c r="EM266">
        <f t="shared" ca="1" si="1395"/>
        <v>0</v>
      </c>
      <c r="EN266">
        <f t="shared" ca="1" si="1396"/>
        <v>0</v>
      </c>
      <c r="EO266">
        <f t="shared" ca="1" si="1397"/>
        <v>0</v>
      </c>
      <c r="EP266">
        <f t="shared" ca="1" si="1398"/>
        <v>0</v>
      </c>
      <c r="EQ266">
        <f t="shared" ca="1" si="1399"/>
        <v>0</v>
      </c>
      <c r="ER266">
        <f t="shared" ca="1" si="1400"/>
        <v>0</v>
      </c>
      <c r="ES266">
        <f t="shared" ca="1" si="1401"/>
        <v>0</v>
      </c>
      <c r="ET266">
        <f t="shared" ca="1" si="1402"/>
        <v>0</v>
      </c>
      <c r="EU266">
        <f t="shared" ca="1" si="1403"/>
        <v>0</v>
      </c>
      <c r="EV266">
        <f t="shared" ca="1" si="1404"/>
        <v>0</v>
      </c>
      <c r="EW266">
        <f t="shared" ca="1" si="1405"/>
        <v>0</v>
      </c>
      <c r="EX266">
        <f t="shared" ca="1" si="1406"/>
        <v>0</v>
      </c>
      <c r="EY266">
        <f t="shared" ca="1" si="1407"/>
        <v>0</v>
      </c>
      <c r="EZ266">
        <f t="shared" ca="1" si="1408"/>
        <v>0</v>
      </c>
      <c r="FA266">
        <f t="shared" ca="1" si="1409"/>
        <v>0</v>
      </c>
      <c r="FB266">
        <f t="shared" ca="1" si="1410"/>
        <v>0</v>
      </c>
      <c r="FC266">
        <f t="shared" ca="1" si="1411"/>
        <v>0</v>
      </c>
      <c r="FD266">
        <f t="shared" ca="1" si="1412"/>
        <v>0</v>
      </c>
      <c r="FE266">
        <f t="shared" ca="1" si="1413"/>
        <v>0</v>
      </c>
      <c r="FF266">
        <f t="shared" ca="1" si="1414"/>
        <v>0</v>
      </c>
      <c r="FG266">
        <f t="shared" ca="1" si="1415"/>
        <v>0</v>
      </c>
      <c r="FH266">
        <f t="shared" ca="1" si="1416"/>
        <v>0</v>
      </c>
      <c r="FI266">
        <f t="shared" ca="1" si="1417"/>
        <v>0</v>
      </c>
      <c r="FJ266">
        <f t="shared" ca="1" si="1418"/>
        <v>0</v>
      </c>
      <c r="FK266">
        <f t="shared" ca="1" si="1419"/>
        <v>1</v>
      </c>
      <c r="FL266">
        <f t="shared" ca="1" si="1420"/>
        <v>0</v>
      </c>
      <c r="FM266">
        <f t="shared" ca="1" si="1421"/>
        <v>0</v>
      </c>
      <c r="FN266">
        <f t="shared" ca="1" si="1422"/>
        <v>0</v>
      </c>
      <c r="FO266">
        <f t="shared" ca="1" si="1423"/>
        <v>0</v>
      </c>
      <c r="FP266">
        <f t="shared" ca="1" si="1424"/>
        <v>0</v>
      </c>
      <c r="FQ266">
        <f t="shared" ca="1" si="1425"/>
        <v>0</v>
      </c>
      <c r="FR266">
        <f t="shared" ca="1" si="1426"/>
        <v>0.66666666666666663</v>
      </c>
      <c r="FS266">
        <f t="shared" ca="1" si="1427"/>
        <v>0</v>
      </c>
      <c r="FT266">
        <f t="shared" ca="1" si="1428"/>
        <v>0</v>
      </c>
      <c r="FU266">
        <f t="shared" ca="1" si="1429"/>
        <v>1.3333333333333333</v>
      </c>
      <c r="FV266">
        <f t="shared" ca="1" si="1430"/>
        <v>0</v>
      </c>
      <c r="FW266">
        <f t="shared" ca="1" si="1431"/>
        <v>0</v>
      </c>
      <c r="FX266">
        <f t="shared" ca="1" si="1432"/>
        <v>0</v>
      </c>
      <c r="FY266">
        <f t="shared" ca="1" si="1433"/>
        <v>0</v>
      </c>
      <c r="FZ266">
        <f t="shared" ca="1" si="1434"/>
        <v>0</v>
      </c>
      <c r="GA266">
        <f t="shared" ca="1" si="1435"/>
        <v>0</v>
      </c>
      <c r="GB266">
        <f t="shared" ca="1" si="1436"/>
        <v>0</v>
      </c>
      <c r="GC266">
        <f t="shared" ca="1" si="1437"/>
        <v>0</v>
      </c>
      <c r="GD266">
        <f t="shared" ca="1" si="1438"/>
        <v>0</v>
      </c>
      <c r="GE266">
        <f t="shared" ca="1" si="1439"/>
        <v>0</v>
      </c>
      <c r="GF266">
        <f t="shared" ca="1" si="1440"/>
        <v>0.66666666666666663</v>
      </c>
      <c r="GG266">
        <f t="shared" ca="1" si="1441"/>
        <v>0</v>
      </c>
      <c r="GH266">
        <f t="shared" ca="1" si="1442"/>
        <v>0</v>
      </c>
      <c r="GI266">
        <f t="shared" ca="1" si="1443"/>
        <v>0</v>
      </c>
      <c r="GJ266">
        <f t="shared" ca="1" si="1444"/>
        <v>0</v>
      </c>
      <c r="GK266">
        <f t="shared" ca="1" si="1445"/>
        <v>0</v>
      </c>
      <c r="GL266">
        <f t="shared" ca="1" si="1446"/>
        <v>0</v>
      </c>
      <c r="GM266">
        <f t="shared" ca="1" si="1447"/>
        <v>0</v>
      </c>
      <c r="GN266">
        <f t="shared" ca="1" si="1448"/>
        <v>0</v>
      </c>
      <c r="GO266">
        <f t="shared" ca="1" si="1449"/>
        <v>0</v>
      </c>
      <c r="GP266">
        <f t="shared" ca="1" si="1450"/>
        <v>0</v>
      </c>
      <c r="GQ266">
        <f t="shared" ca="1" si="1451"/>
        <v>0</v>
      </c>
      <c r="GR266">
        <f t="shared" ca="1" si="1452"/>
        <v>0</v>
      </c>
      <c r="GS266">
        <f t="shared" ca="1" si="1453"/>
        <v>0</v>
      </c>
      <c r="GT266">
        <f t="shared" ca="1" si="1454"/>
        <v>0</v>
      </c>
      <c r="GU266">
        <f t="shared" ca="1" si="1455"/>
        <v>0</v>
      </c>
      <c r="GV266">
        <f t="shared" ca="1" si="1456"/>
        <v>0</v>
      </c>
      <c r="GW266">
        <f t="shared" ca="1" si="1457"/>
        <v>0</v>
      </c>
      <c r="GX266">
        <f t="shared" ca="1" si="1458"/>
        <v>0</v>
      </c>
      <c r="GY266">
        <f t="shared" ca="1" si="1459"/>
        <v>1</v>
      </c>
      <c r="GZ266">
        <f t="shared" ca="1" si="1460"/>
        <v>0</v>
      </c>
      <c r="HA266">
        <f t="shared" ca="1" si="1461"/>
        <v>0</v>
      </c>
      <c r="HB266">
        <f t="shared" ca="1" si="1462"/>
        <v>0</v>
      </c>
      <c r="HC266">
        <f t="shared" ca="1" si="1463"/>
        <v>0</v>
      </c>
      <c r="HD266">
        <f t="shared" ca="1" si="1464"/>
        <v>0</v>
      </c>
      <c r="HE266">
        <f t="shared" ca="1" si="1465"/>
        <v>0</v>
      </c>
      <c r="HF266">
        <f t="shared" ca="1" si="1466"/>
        <v>0</v>
      </c>
      <c r="HG266">
        <f t="shared" ca="1" si="1467"/>
        <v>0</v>
      </c>
      <c r="HH266">
        <f t="shared" ca="1" si="1468"/>
        <v>0</v>
      </c>
      <c r="HI266">
        <f t="shared" ca="1" si="1469"/>
        <v>0</v>
      </c>
    </row>
    <row r="267" spans="2:217" x14ac:dyDescent="0.2">
      <c r="B267" s="2">
        <v>45810</v>
      </c>
      <c r="C267">
        <v>2</v>
      </c>
      <c r="D267">
        <v>1</v>
      </c>
      <c r="E267">
        <v>16</v>
      </c>
      <c r="F267">
        <v>15</v>
      </c>
      <c r="G267" s="5">
        <v>26</v>
      </c>
      <c r="H267">
        <f t="shared" ca="1" si="1260"/>
        <v>8</v>
      </c>
      <c r="I267">
        <f t="shared" ca="1" si="1261"/>
        <v>11</v>
      </c>
      <c r="J267">
        <f t="shared" ca="1" si="1262"/>
        <v>13.481234882842001</v>
      </c>
      <c r="K267">
        <f t="shared" ca="1" si="1263"/>
        <v>-3.5675784202569898</v>
      </c>
      <c r="L267">
        <f t="shared" ca="1" si="1264"/>
        <v>13.481234882842001</v>
      </c>
      <c r="M267">
        <f t="shared" ca="1" si="1265"/>
        <v>0</v>
      </c>
      <c r="N267">
        <f t="shared" ca="1" si="1266"/>
        <v>0.57935884062735499</v>
      </c>
      <c r="O267">
        <f t="shared" ca="1" si="1267"/>
        <v>267.08499999999901</v>
      </c>
      <c r="P267">
        <f t="shared" ca="1" si="1268"/>
        <v>255.99699999999902</v>
      </c>
      <c r="Q267">
        <f t="shared" ca="1" si="1269"/>
        <v>266.99202557199999</v>
      </c>
      <c r="R267">
        <f t="shared" ca="1" si="1270"/>
        <v>62</v>
      </c>
      <c r="S267">
        <f t="shared" ca="1" si="1271"/>
        <v>0</v>
      </c>
      <c r="T267">
        <f t="shared" ca="1" si="1272"/>
        <v>0.34401570198702336</v>
      </c>
      <c r="U267">
        <f t="shared" ca="1" si="1273"/>
        <v>-1</v>
      </c>
      <c r="V267">
        <f t="shared" ca="1" si="1274"/>
        <v>1</v>
      </c>
      <c r="W267">
        <f t="shared" ca="1" si="1275"/>
        <v>0.34401570198702336</v>
      </c>
      <c r="X267">
        <f t="shared" ca="1" si="1276"/>
        <v>1.6060606060606002</v>
      </c>
      <c r="Y267">
        <f t="shared" ca="1" si="1277"/>
        <v>2.3030303030302997</v>
      </c>
      <c r="Z267">
        <f t="shared" ca="1" si="1278"/>
        <v>2.909090909090903</v>
      </c>
      <c r="AA267">
        <f t="shared" ca="1" si="1279"/>
        <v>2.961992530420947E-15</v>
      </c>
      <c r="AB267">
        <f t="shared" ca="1" si="1280"/>
        <v>-0.21474435100273967</v>
      </c>
      <c r="AC267">
        <f t="shared" ca="1" si="1281"/>
        <v>-2.8700657787797267E-16</v>
      </c>
      <c r="AD267">
        <f t="shared" ca="1" si="1282"/>
        <v>-2.5411643841567737</v>
      </c>
      <c r="AE267">
        <f t="shared" ca="1" si="1283"/>
        <v>-4.1038801825768162E-17</v>
      </c>
      <c r="AF267">
        <f t="shared" ca="1" si="1284"/>
        <v>-3.3269498135494366</v>
      </c>
      <c r="AG267">
        <f t="shared" ca="1" si="1285"/>
        <v>5.9090573583615267E-16</v>
      </c>
      <c r="AH267">
        <f t="shared" ca="1" si="1286"/>
        <v>-1.8901497143080366</v>
      </c>
      <c r="AI267">
        <f t="shared" ca="1" si="1287"/>
        <v>4.4099973382516497E-6</v>
      </c>
      <c r="AJ267">
        <f t="shared" ca="1" si="1288"/>
        <v>555.43039474278805</v>
      </c>
      <c r="AK267">
        <f t="shared" ca="1" si="1289"/>
        <v>16.9641016151377</v>
      </c>
      <c r="AL267">
        <f t="shared" ca="1" si="1290"/>
        <v>16.2031425415184</v>
      </c>
      <c r="AM267">
        <f t="shared" ca="1" si="1291"/>
        <v>7.3606408326947301</v>
      </c>
      <c r="AN267">
        <f t="shared" ca="1" si="1292"/>
        <v>9.1754264805429404</v>
      </c>
      <c r="AO267">
        <f t="shared" ca="1" si="1293"/>
        <v>7.7542298207544604</v>
      </c>
      <c r="AP267">
        <f t="shared" ca="1" si="1294"/>
        <v>2.4125890342545899</v>
      </c>
      <c r="AQ267">
        <f t="shared" ca="1" si="1295"/>
        <v>1.4257856353795999</v>
      </c>
      <c r="AR267">
        <f t="shared" ca="1" si="1296"/>
        <v>1.4257856353795999</v>
      </c>
      <c r="AS267">
        <f t="shared" ca="1" si="1297"/>
        <v>0.77539281768980095</v>
      </c>
      <c r="AT267">
        <f t="shared" ca="1" si="1298"/>
        <v>0.77539281768980095</v>
      </c>
      <c r="AU267">
        <f t="shared" ca="1" si="1299"/>
        <v>0.42352151841800662</v>
      </c>
      <c r="AV267">
        <f t="shared" ca="1" si="1300"/>
        <v>0.42352151841800662</v>
      </c>
      <c r="AW267">
        <f t="shared" ca="1" si="1301"/>
        <v>-0.16</v>
      </c>
      <c r="AX267">
        <f t="shared" ca="1" si="1302"/>
        <v>15077.674828040799</v>
      </c>
      <c r="AY267">
        <f t="shared" ca="1" si="1303"/>
        <v>2.4167072770878302</v>
      </c>
      <c r="AZ267">
        <f t="shared" ca="1" si="1304"/>
        <v>5.4852474433893299</v>
      </c>
      <c r="BA267">
        <f t="shared" ca="1" si="1305"/>
        <v>3.6685730922642406</v>
      </c>
      <c r="BB267">
        <f t="shared" ca="1" si="1306"/>
        <v>98.439351263423916</v>
      </c>
      <c r="BC267">
        <f t="shared" ca="1" si="1307"/>
        <v>29.689381850270298</v>
      </c>
      <c r="BD267">
        <f t="shared" ca="1" si="1308"/>
        <v>5.8172208410458905</v>
      </c>
      <c r="BE267">
        <f t="shared" ca="1" si="1309"/>
        <v>0</v>
      </c>
      <c r="BF267">
        <f t="shared" ca="1" si="1310"/>
        <v>0</v>
      </c>
      <c r="BG267">
        <f t="shared" ca="1" si="1311"/>
        <v>0</v>
      </c>
      <c r="BH267">
        <f t="shared" ca="1" si="1312"/>
        <v>4.2355262349845999</v>
      </c>
      <c r="BI267">
        <f t="shared" ca="1" si="1313"/>
        <v>0</v>
      </c>
      <c r="BJ267">
        <f t="shared" ca="1" si="1314"/>
        <v>4.3904150476748196</v>
      </c>
      <c r="BK267">
        <f t="shared" ca="1" si="1315"/>
        <v>0</v>
      </c>
      <c r="BL267">
        <f t="shared" ca="1" si="1316"/>
        <v>0</v>
      </c>
      <c r="BM267">
        <f t="shared" ca="1" si="1317"/>
        <v>12.084837415326499</v>
      </c>
      <c r="BN267">
        <f t="shared" ca="1" si="1318"/>
        <v>17.648288907023499</v>
      </c>
      <c r="BO267">
        <f t="shared" ca="1" si="1319"/>
        <v>9.1144420136698194</v>
      </c>
      <c r="BP267">
        <f t="shared" ca="1" si="1320"/>
        <v>14.721411021337198</v>
      </c>
      <c r="BQ267">
        <f t="shared" ca="1" si="1321"/>
        <v>49.281391582291498</v>
      </c>
      <c r="BR267">
        <f t="shared" ca="1" si="1322"/>
        <v>0</v>
      </c>
      <c r="BS267">
        <f t="shared" ca="1" si="1323"/>
        <v>0</v>
      </c>
      <c r="BT267">
        <f t="shared" ca="1" si="1324"/>
        <v>0</v>
      </c>
      <c r="BU267">
        <f t="shared" ca="1" si="1325"/>
        <v>0</v>
      </c>
      <c r="BV267">
        <f t="shared" ca="1" si="1326"/>
        <v>6.3729249013293696</v>
      </c>
      <c r="BW267">
        <f t="shared" ca="1" si="1327"/>
        <v>6.4968596843159396</v>
      </c>
      <c r="BX267">
        <f t="shared" ca="1" si="1328"/>
        <v>35.550347163395998</v>
      </c>
      <c r="BY267">
        <f t="shared" ca="1" si="1329"/>
        <v>0</v>
      </c>
      <c r="BZ267">
        <f t="shared" ca="1" si="1330"/>
        <v>0</v>
      </c>
      <c r="CA267">
        <f t="shared" ca="1" si="1331"/>
        <v>29.689381850270298</v>
      </c>
      <c r="CB267">
        <f t="shared" ca="1" si="1332"/>
        <v>4.3904150476748196</v>
      </c>
      <c r="CC267">
        <f t="shared" ca="1" si="1333"/>
        <v>0</v>
      </c>
      <c r="CD267">
        <f t="shared" ca="1" si="1334"/>
        <v>0</v>
      </c>
      <c r="CE267">
        <f t="shared" ca="1" si="1335"/>
        <v>6.4968596843159396</v>
      </c>
      <c r="CF267">
        <f t="shared" ca="1" si="1336"/>
        <v>6.3729249013293696</v>
      </c>
      <c r="CG267">
        <f t="shared" ca="1" si="1337"/>
        <v>5.8172208410458905</v>
      </c>
      <c r="CH267">
        <f t="shared" ca="1" si="1338"/>
        <v>16.529519941058702</v>
      </c>
      <c r="CI267">
        <f t="shared" ca="1" si="1339"/>
        <v>24.169674830653104</v>
      </c>
      <c r="CJ267">
        <f t="shared" ca="1" si="1340"/>
        <v>4.2355262349845999</v>
      </c>
      <c r="CK267">
        <f t="shared" ca="1" si="1341"/>
        <v>0</v>
      </c>
      <c r="CL267">
        <f t="shared" ca="1" si="1342"/>
        <v>0</v>
      </c>
      <c r="CM267">
        <f t="shared" ca="1" si="1343"/>
        <v>27.64</v>
      </c>
      <c r="CN267">
        <f t="shared" ca="1" si="1344"/>
        <v>54.13287347404971</v>
      </c>
      <c r="CO267">
        <f t="shared" ca="1" si="1345"/>
        <v>4.3904150476748196</v>
      </c>
      <c r="CP267">
        <f t="shared" ca="1" si="1346"/>
        <v>0</v>
      </c>
      <c r="CQ267">
        <f t="shared" ca="1" si="1347"/>
        <v>23.976640125261998</v>
      </c>
      <c r="CR267">
        <f t="shared" ca="1" si="1348"/>
        <v>0</v>
      </c>
      <c r="CS267">
        <f t="shared" ca="1" si="1349"/>
        <v>0</v>
      </c>
      <c r="CT267">
        <f t="shared" ca="1" si="1350"/>
        <v>0</v>
      </c>
      <c r="CU267">
        <f t="shared" ca="1" si="1351"/>
        <v>0</v>
      </c>
      <c r="CV267">
        <f t="shared" ca="1" si="1352"/>
        <v>0</v>
      </c>
      <c r="CW267">
        <f t="shared" ca="1" si="1353"/>
        <v>0</v>
      </c>
      <c r="CX267">
        <f t="shared" ca="1" si="1354"/>
        <v>15.201594684346299</v>
      </c>
      <c r="CY267">
        <f t="shared" ca="1" si="1355"/>
        <v>94.076670209750503</v>
      </c>
      <c r="CZ267">
        <f t="shared" ca="1" si="1356"/>
        <v>0</v>
      </c>
      <c r="DA267">
        <f t="shared" ca="1" si="1357"/>
        <v>0</v>
      </c>
      <c r="DB267">
        <f t="shared" ca="1" si="1358"/>
        <v>0</v>
      </c>
      <c r="DC267">
        <f t="shared" ca="1" si="1359"/>
        <v>-3.893159722222217</v>
      </c>
      <c r="DD267">
        <f t="shared" ca="1" si="1360"/>
        <v>-1.5491709183673399</v>
      </c>
      <c r="DE267">
        <f t="shared" ca="1" si="1361"/>
        <v>-4.6435435563114096</v>
      </c>
      <c r="DF267">
        <f t="shared" ca="1" si="1362"/>
        <v>-3.4232175925925898</v>
      </c>
      <c r="DG267">
        <f t="shared" ca="1" si="1363"/>
        <v>-3.5675784202569898</v>
      </c>
      <c r="DH267">
        <f t="shared" ca="1" si="1364"/>
        <v>0</v>
      </c>
      <c r="DI267">
        <f t="shared" ca="1" si="1365"/>
        <v>0.25</v>
      </c>
      <c r="DJ267">
        <f t="shared" ca="1" si="1366"/>
        <v>11</v>
      </c>
      <c r="DK267">
        <f t="shared" ca="1" si="1367"/>
        <v>3</v>
      </c>
      <c r="DL267">
        <f t="shared" ca="1" si="1368"/>
        <v>1</v>
      </c>
      <c r="DM267">
        <f t="shared" ca="1" si="1369"/>
        <v>0</v>
      </c>
      <c r="DN267">
        <f t="shared" ca="1" si="1370"/>
        <v>0</v>
      </c>
      <c r="DO267">
        <f t="shared" ca="1" si="1371"/>
        <v>0</v>
      </c>
      <c r="DP267">
        <f t="shared" ca="1" si="1372"/>
        <v>1</v>
      </c>
      <c r="DQ267">
        <f t="shared" ca="1" si="1373"/>
        <v>0</v>
      </c>
      <c r="DR267">
        <f t="shared" ca="1" si="1374"/>
        <v>1</v>
      </c>
      <c r="DS267">
        <f t="shared" ca="1" si="1375"/>
        <v>0</v>
      </c>
      <c r="DT267">
        <f t="shared" ca="1" si="1376"/>
        <v>1</v>
      </c>
      <c r="DU267">
        <f t="shared" ca="1" si="1377"/>
        <v>3</v>
      </c>
      <c r="DV267">
        <f t="shared" ca="1" si="1378"/>
        <v>3</v>
      </c>
      <c r="DW267">
        <f t="shared" ca="1" si="1379"/>
        <v>0</v>
      </c>
      <c r="DX267">
        <f t="shared" ca="1" si="1380"/>
        <v>0</v>
      </c>
      <c r="DY267">
        <f t="shared" ca="1" si="1381"/>
        <v>0</v>
      </c>
      <c r="DZ267">
        <f t="shared" ca="1" si="1382"/>
        <v>1</v>
      </c>
      <c r="EA267">
        <f t="shared" ca="1" si="1383"/>
        <v>-2.3858999999999901</v>
      </c>
      <c r="EB267">
        <f t="shared" ca="1" si="1384"/>
        <v>37.859099999999998</v>
      </c>
      <c r="EC267">
        <f t="shared" ca="1" si="1385"/>
        <v>0</v>
      </c>
      <c r="ED267">
        <f t="shared" ca="1" si="1386"/>
        <v>0</v>
      </c>
      <c r="EE267">
        <f t="shared" ca="1" si="1387"/>
        <v>0</v>
      </c>
      <c r="EF267">
        <f t="shared" ca="1" si="1388"/>
        <v>0</v>
      </c>
      <c r="EG267">
        <f t="shared" ca="1" si="1389"/>
        <v>0</v>
      </c>
      <c r="EH267">
        <f t="shared" ca="1" si="1390"/>
        <v>0</v>
      </c>
      <c r="EI267">
        <f t="shared" ca="1" si="1391"/>
        <v>0</v>
      </c>
      <c r="EJ267">
        <f t="shared" ca="1" si="1392"/>
        <v>0</v>
      </c>
      <c r="EK267">
        <f t="shared" ca="1" si="1393"/>
        <v>0</v>
      </c>
      <c r="EL267">
        <f t="shared" ca="1" si="1394"/>
        <v>0</v>
      </c>
      <c r="EM267">
        <f t="shared" ca="1" si="1395"/>
        <v>0</v>
      </c>
      <c r="EN267">
        <f t="shared" ca="1" si="1396"/>
        <v>0</v>
      </c>
      <c r="EO267">
        <f t="shared" ca="1" si="1397"/>
        <v>0</v>
      </c>
      <c r="EP267">
        <f t="shared" ca="1" si="1398"/>
        <v>0</v>
      </c>
      <c r="EQ267">
        <f t="shared" ca="1" si="1399"/>
        <v>0</v>
      </c>
      <c r="ER267">
        <f t="shared" ca="1" si="1400"/>
        <v>0</v>
      </c>
      <c r="ES267">
        <f t="shared" ca="1" si="1401"/>
        <v>0</v>
      </c>
      <c r="ET267">
        <f t="shared" ca="1" si="1402"/>
        <v>0</v>
      </c>
      <c r="EU267">
        <f t="shared" ca="1" si="1403"/>
        <v>0</v>
      </c>
      <c r="EV267">
        <f t="shared" ca="1" si="1404"/>
        <v>0</v>
      </c>
      <c r="EW267">
        <f t="shared" ca="1" si="1405"/>
        <v>0</v>
      </c>
      <c r="EX267">
        <f t="shared" ca="1" si="1406"/>
        <v>0</v>
      </c>
      <c r="EY267">
        <f t="shared" ca="1" si="1407"/>
        <v>0</v>
      </c>
      <c r="EZ267">
        <f t="shared" ca="1" si="1408"/>
        <v>0</v>
      </c>
      <c r="FA267">
        <f t="shared" ca="1" si="1409"/>
        <v>0</v>
      </c>
      <c r="FB267">
        <f t="shared" ca="1" si="1410"/>
        <v>0</v>
      </c>
      <c r="FC267">
        <f t="shared" ca="1" si="1411"/>
        <v>0</v>
      </c>
      <c r="FD267">
        <f t="shared" ca="1" si="1412"/>
        <v>0</v>
      </c>
      <c r="FE267">
        <f t="shared" ca="1" si="1413"/>
        <v>0</v>
      </c>
      <c r="FF267">
        <f t="shared" ca="1" si="1414"/>
        <v>0</v>
      </c>
      <c r="FG267">
        <f t="shared" ca="1" si="1415"/>
        <v>0</v>
      </c>
      <c r="FH267">
        <f t="shared" ca="1" si="1416"/>
        <v>0</v>
      </c>
      <c r="FI267">
        <f t="shared" ca="1" si="1417"/>
        <v>0</v>
      </c>
      <c r="FJ267">
        <f t="shared" ca="1" si="1418"/>
        <v>0</v>
      </c>
      <c r="FK267">
        <f t="shared" ca="1" si="1419"/>
        <v>1</v>
      </c>
      <c r="FL267">
        <f t="shared" ca="1" si="1420"/>
        <v>0</v>
      </c>
      <c r="FM267">
        <f t="shared" ca="1" si="1421"/>
        <v>0</v>
      </c>
      <c r="FN267">
        <f t="shared" ca="1" si="1422"/>
        <v>0</v>
      </c>
      <c r="FO267">
        <f t="shared" ca="1" si="1423"/>
        <v>0</v>
      </c>
      <c r="FP267">
        <f t="shared" ca="1" si="1424"/>
        <v>0</v>
      </c>
      <c r="FQ267">
        <f t="shared" ca="1" si="1425"/>
        <v>0</v>
      </c>
      <c r="FR267">
        <f t="shared" ca="1" si="1426"/>
        <v>0</v>
      </c>
      <c r="FS267">
        <f t="shared" ca="1" si="1427"/>
        <v>0</v>
      </c>
      <c r="FT267">
        <f t="shared" ca="1" si="1428"/>
        <v>0</v>
      </c>
      <c r="FU267">
        <f t="shared" ca="1" si="1429"/>
        <v>2</v>
      </c>
      <c r="FV267">
        <f t="shared" ca="1" si="1430"/>
        <v>0</v>
      </c>
      <c r="FW267">
        <f t="shared" ca="1" si="1431"/>
        <v>0</v>
      </c>
      <c r="FX267">
        <f t="shared" ca="1" si="1432"/>
        <v>0</v>
      </c>
      <c r="FY267">
        <f t="shared" ca="1" si="1433"/>
        <v>0</v>
      </c>
      <c r="FZ267">
        <f t="shared" ca="1" si="1434"/>
        <v>0</v>
      </c>
      <c r="GA267">
        <f t="shared" ca="1" si="1435"/>
        <v>0</v>
      </c>
      <c r="GB267">
        <f t="shared" ca="1" si="1436"/>
        <v>0</v>
      </c>
      <c r="GC267">
        <f t="shared" ca="1" si="1437"/>
        <v>0</v>
      </c>
      <c r="GD267">
        <f t="shared" ca="1" si="1438"/>
        <v>0</v>
      </c>
      <c r="GE267">
        <f t="shared" ca="1" si="1439"/>
        <v>0</v>
      </c>
      <c r="GF267">
        <f t="shared" ca="1" si="1440"/>
        <v>0</v>
      </c>
      <c r="GG267">
        <f t="shared" ca="1" si="1441"/>
        <v>0</v>
      </c>
      <c r="GH267">
        <f t="shared" ca="1" si="1442"/>
        <v>0</v>
      </c>
      <c r="GI267">
        <f t="shared" ca="1" si="1443"/>
        <v>0</v>
      </c>
      <c r="GJ267">
        <f t="shared" ca="1" si="1444"/>
        <v>0</v>
      </c>
      <c r="GK267">
        <f t="shared" ca="1" si="1445"/>
        <v>0</v>
      </c>
      <c r="GL267">
        <f t="shared" ca="1" si="1446"/>
        <v>0</v>
      </c>
      <c r="GM267">
        <f t="shared" ca="1" si="1447"/>
        <v>0</v>
      </c>
      <c r="GN267">
        <f t="shared" ca="1" si="1448"/>
        <v>0</v>
      </c>
      <c r="GO267">
        <f t="shared" ca="1" si="1449"/>
        <v>0</v>
      </c>
      <c r="GP267">
        <f t="shared" ca="1" si="1450"/>
        <v>0</v>
      </c>
      <c r="GQ267">
        <f t="shared" ca="1" si="1451"/>
        <v>0</v>
      </c>
      <c r="GR267">
        <f t="shared" ca="1" si="1452"/>
        <v>0</v>
      </c>
      <c r="GS267">
        <f t="shared" ca="1" si="1453"/>
        <v>0</v>
      </c>
      <c r="GT267">
        <f t="shared" ca="1" si="1454"/>
        <v>0</v>
      </c>
      <c r="GU267">
        <f t="shared" ca="1" si="1455"/>
        <v>0</v>
      </c>
      <c r="GV267">
        <f t="shared" ca="1" si="1456"/>
        <v>0</v>
      </c>
      <c r="GW267">
        <f t="shared" ca="1" si="1457"/>
        <v>0</v>
      </c>
      <c r="GX267">
        <f t="shared" ca="1" si="1458"/>
        <v>0</v>
      </c>
      <c r="GY267">
        <f t="shared" ca="1" si="1459"/>
        <v>1</v>
      </c>
      <c r="GZ267">
        <f t="shared" ca="1" si="1460"/>
        <v>0</v>
      </c>
      <c r="HA267">
        <f t="shared" ca="1" si="1461"/>
        <v>0</v>
      </c>
      <c r="HB267">
        <f t="shared" ca="1" si="1462"/>
        <v>0</v>
      </c>
      <c r="HC267">
        <f t="shared" ca="1" si="1463"/>
        <v>0</v>
      </c>
      <c r="HD267">
        <f t="shared" ca="1" si="1464"/>
        <v>0</v>
      </c>
      <c r="HE267">
        <f t="shared" ca="1" si="1465"/>
        <v>0</v>
      </c>
      <c r="HF267">
        <f t="shared" ca="1" si="1466"/>
        <v>0</v>
      </c>
      <c r="HG267">
        <f t="shared" ca="1" si="1467"/>
        <v>0</v>
      </c>
      <c r="HH267">
        <f t="shared" ca="1" si="1468"/>
        <v>0</v>
      </c>
      <c r="HI267">
        <f t="shared" ca="1" si="1469"/>
        <v>0</v>
      </c>
    </row>
    <row r="268" spans="2:217" x14ac:dyDescent="0.2">
      <c r="B268" s="2">
        <v>45810</v>
      </c>
      <c r="C268">
        <v>1</v>
      </c>
      <c r="D268">
        <v>2</v>
      </c>
      <c r="E268">
        <v>9</v>
      </c>
      <c r="F268">
        <v>11</v>
      </c>
      <c r="G268" s="5">
        <v>535</v>
      </c>
      <c r="H268">
        <f t="shared" ca="1" si="1260"/>
        <v>8.3333333333333339</v>
      </c>
      <c r="I268">
        <f t="shared" ca="1" si="1261"/>
        <v>12.666666666666666</v>
      </c>
      <c r="J268">
        <f t="shared" ca="1" si="1262"/>
        <v>7.749374999999997</v>
      </c>
      <c r="K268">
        <f t="shared" ca="1" si="1263"/>
        <v>-3.5257889266817801</v>
      </c>
      <c r="L268">
        <f t="shared" ca="1" si="1264"/>
        <v>7.749374999999997</v>
      </c>
      <c r="M268">
        <f t="shared" ca="1" si="1265"/>
        <v>0</v>
      </c>
      <c r="N268">
        <f t="shared" ca="1" si="1266"/>
        <v>0.57485744161602503</v>
      </c>
      <c r="O268">
        <f t="shared" ca="1" si="1267"/>
        <v>253.77066666666599</v>
      </c>
      <c r="P268">
        <f t="shared" ca="1" si="1268"/>
        <v>241.00266666666565</v>
      </c>
      <c r="Q268">
        <f t="shared" ca="1" si="1269"/>
        <v>253.67333073866666</v>
      </c>
      <c r="R268">
        <f t="shared" ca="1" si="1270"/>
        <v>58</v>
      </c>
      <c r="S268">
        <f t="shared" ca="1" si="1271"/>
        <v>0</v>
      </c>
      <c r="T268">
        <f t="shared" ca="1" si="1272"/>
        <v>0.34410290366661195</v>
      </c>
      <c r="U268">
        <f t="shared" ca="1" si="1273"/>
        <v>-1</v>
      </c>
      <c r="V268">
        <f t="shared" ca="1" si="1274"/>
        <v>1</v>
      </c>
      <c r="W268">
        <f t="shared" ca="1" si="1275"/>
        <v>0.34410290366661195</v>
      </c>
      <c r="X268">
        <f t="shared" ca="1" si="1276"/>
        <v>1.4882154882154832</v>
      </c>
      <c r="Y268">
        <f t="shared" ca="1" si="1277"/>
        <v>2.1952861952861933</v>
      </c>
      <c r="Z268">
        <f t="shared" ca="1" si="1278"/>
        <v>2.8047138047137969</v>
      </c>
      <c r="AA268">
        <f t="shared" ca="1" si="1279"/>
        <v>-3.1505037447225229E-16</v>
      </c>
      <c r="AB268">
        <f t="shared" ca="1" si="1280"/>
        <v>-0.214790531812694</v>
      </c>
      <c r="AC268">
        <f t="shared" ca="1" si="1281"/>
        <v>-1.086693564300314E-2</v>
      </c>
      <c r="AD268">
        <f t="shared" ca="1" si="1282"/>
        <v>-2.5509926849528699</v>
      </c>
      <c r="AE268">
        <f t="shared" ca="1" si="1283"/>
        <v>-1.7450510066113966E-16</v>
      </c>
      <c r="AF268">
        <f t="shared" ca="1" si="1284"/>
        <v>-3.3142821590198568</v>
      </c>
      <c r="AG268">
        <f t="shared" ca="1" si="1285"/>
        <v>-3.5139570834379098E-17</v>
      </c>
      <c r="AH268">
        <f t="shared" ca="1" si="1286"/>
        <v>-1.8928355248953699</v>
      </c>
      <c r="AI268">
        <f t="shared" ca="1" si="1287"/>
        <v>4.9199965206026237E-6</v>
      </c>
      <c r="AJ268">
        <f t="shared" ca="1" si="1288"/>
        <v>579.70362775906904</v>
      </c>
      <c r="AK268">
        <f t="shared" ca="1" si="1289"/>
        <v>17.797434948471032</v>
      </c>
      <c r="AL268">
        <f t="shared" ca="1" si="1290"/>
        <v>17.658511401842432</v>
      </c>
      <c r="AM268">
        <f t="shared" ca="1" si="1291"/>
        <v>7.1493430263521667</v>
      </c>
      <c r="AN268">
        <f t="shared" ca="1" si="1292"/>
        <v>9.5920931472095798</v>
      </c>
      <c r="AO268">
        <f t="shared" ca="1" si="1293"/>
        <v>8.4819142509165157</v>
      </c>
      <c r="AP268">
        <f t="shared" ca="1" si="1294"/>
        <v>2.3069401310833033</v>
      </c>
      <c r="AQ268">
        <f t="shared" ca="1" si="1295"/>
        <v>1.2784700655416465</v>
      </c>
      <c r="AR268">
        <f t="shared" ca="1" si="1296"/>
        <v>1.2784700655416465</v>
      </c>
      <c r="AS268">
        <f t="shared" ca="1" si="1297"/>
        <v>0.69953559924999231</v>
      </c>
      <c r="AT268">
        <f t="shared" ca="1" si="1298"/>
        <v>0.69953559924999231</v>
      </c>
      <c r="AU268">
        <f t="shared" ca="1" si="1299"/>
        <v>0.37060113295832936</v>
      </c>
      <c r="AV268">
        <f t="shared" ca="1" si="1300"/>
        <v>0.37060113295832936</v>
      </c>
      <c r="AW268">
        <f t="shared" ca="1" si="1301"/>
        <v>-9.0000000000000011E-2</v>
      </c>
      <c r="AX268">
        <f t="shared" ca="1" si="1302"/>
        <v>35933.675237294847</v>
      </c>
      <c r="AY268">
        <f t="shared" ca="1" si="1303"/>
        <v>1.8287775902399002</v>
      </c>
      <c r="AZ268">
        <f t="shared" ca="1" si="1304"/>
        <v>5.9922718713430001</v>
      </c>
      <c r="BA268">
        <f t="shared" ca="1" si="1305"/>
        <v>3.8518905274611099</v>
      </c>
      <c r="BB268">
        <f t="shared" ca="1" si="1306"/>
        <v>98.737080732242404</v>
      </c>
      <c r="BC268">
        <f t="shared" ca="1" si="1307"/>
        <v>29.689381850270298</v>
      </c>
      <c r="BD268">
        <f t="shared" ca="1" si="1308"/>
        <v>0</v>
      </c>
      <c r="BE268">
        <f t="shared" ca="1" si="1309"/>
        <v>0</v>
      </c>
      <c r="BF268">
        <f t="shared" ca="1" si="1310"/>
        <v>0</v>
      </c>
      <c r="BG268">
        <f t="shared" ca="1" si="1311"/>
        <v>0</v>
      </c>
      <c r="BH268">
        <f t="shared" ca="1" si="1312"/>
        <v>4.2355262349845999</v>
      </c>
      <c r="BI268">
        <f t="shared" ca="1" si="1313"/>
        <v>0</v>
      </c>
      <c r="BJ268">
        <f t="shared" ca="1" si="1314"/>
        <v>0</v>
      </c>
      <c r="BK268">
        <f t="shared" ca="1" si="1315"/>
        <v>0</v>
      </c>
      <c r="BL268">
        <f t="shared" ca="1" si="1316"/>
        <v>0</v>
      </c>
      <c r="BM268">
        <f t="shared" ca="1" si="1317"/>
        <v>30.212093538316399</v>
      </c>
      <c r="BN268">
        <f t="shared" ca="1" si="1318"/>
        <v>7.9575842620175337</v>
      </c>
      <c r="BO268">
        <f t="shared" ca="1" si="1319"/>
        <v>9.7584565812391304</v>
      </c>
      <c r="BP268">
        <f t="shared" ca="1" si="1320"/>
        <v>16.092169577507399</v>
      </c>
      <c r="BQ268">
        <f t="shared" ca="1" si="1321"/>
        <v>47.175574128233769</v>
      </c>
      <c r="BR268">
        <f t="shared" ca="1" si="1322"/>
        <v>0</v>
      </c>
      <c r="BS268">
        <f t="shared" ca="1" si="1323"/>
        <v>0</v>
      </c>
      <c r="BT268">
        <f t="shared" ca="1" si="1324"/>
        <v>0</v>
      </c>
      <c r="BU268">
        <f t="shared" ca="1" si="1325"/>
        <v>0</v>
      </c>
      <c r="BV268">
        <f t="shared" ca="1" si="1326"/>
        <v>10.662853096544447</v>
      </c>
      <c r="BW268">
        <f t="shared" ca="1" si="1327"/>
        <v>4.3312397895439601</v>
      </c>
      <c r="BX268">
        <f t="shared" ca="1" si="1328"/>
        <v>35.775545030013397</v>
      </c>
      <c r="BY268">
        <f t="shared" ca="1" si="1329"/>
        <v>0</v>
      </c>
      <c r="BZ268">
        <f t="shared" ca="1" si="1330"/>
        <v>0</v>
      </c>
      <c r="CA268">
        <f t="shared" ca="1" si="1331"/>
        <v>29.689381850270298</v>
      </c>
      <c r="CB268">
        <f t="shared" ca="1" si="1332"/>
        <v>0</v>
      </c>
      <c r="CC268">
        <f t="shared" ca="1" si="1333"/>
        <v>0</v>
      </c>
      <c r="CD268">
        <f t="shared" ca="1" si="1334"/>
        <v>0</v>
      </c>
      <c r="CE268">
        <f t="shared" ca="1" si="1335"/>
        <v>4.3312397895439601</v>
      </c>
      <c r="CF268">
        <f t="shared" ca="1" si="1336"/>
        <v>6.4142364956582263</v>
      </c>
      <c r="CG268">
        <f t="shared" ca="1" si="1337"/>
        <v>0</v>
      </c>
      <c r="CH268">
        <f t="shared" ca="1" si="1338"/>
        <v>23.062734135561968</v>
      </c>
      <c r="CI268">
        <f t="shared" ca="1" si="1339"/>
        <v>30.212093538316399</v>
      </c>
      <c r="CJ268">
        <f t="shared" ca="1" si="1340"/>
        <v>4.2355262349845999</v>
      </c>
      <c r="CK268">
        <f t="shared" ca="1" si="1341"/>
        <v>0</v>
      </c>
      <c r="CL268">
        <f t="shared" ca="1" si="1342"/>
        <v>0</v>
      </c>
      <c r="CM268">
        <f t="shared" ca="1" si="1343"/>
        <v>27.64</v>
      </c>
      <c r="CN268">
        <f t="shared" ca="1" si="1344"/>
        <v>56.482379641110164</v>
      </c>
      <c r="CO268">
        <f t="shared" ca="1" si="1345"/>
        <v>0</v>
      </c>
      <c r="CP268">
        <f t="shared" ca="1" si="1346"/>
        <v>0</v>
      </c>
      <c r="CQ268">
        <f t="shared" ca="1" si="1347"/>
        <v>23.976640125261998</v>
      </c>
      <c r="CR268">
        <f t="shared" ca="1" si="1348"/>
        <v>0</v>
      </c>
      <c r="CS268">
        <f t="shared" ca="1" si="1349"/>
        <v>0</v>
      </c>
      <c r="CT268">
        <f t="shared" ca="1" si="1350"/>
        <v>0</v>
      </c>
      <c r="CU268">
        <f t="shared" ca="1" si="1351"/>
        <v>0</v>
      </c>
      <c r="CV268">
        <f t="shared" ca="1" si="1352"/>
        <v>0</v>
      </c>
      <c r="CW268">
        <f t="shared" ca="1" si="1353"/>
        <v>0</v>
      </c>
      <c r="CX268">
        <f t="shared" ca="1" si="1354"/>
        <v>17.486192277963365</v>
      </c>
      <c r="CY268">
        <f t="shared" ca="1" si="1355"/>
        <v>94.412752661248987</v>
      </c>
      <c r="CZ268">
        <f t="shared" ca="1" si="1356"/>
        <v>0</v>
      </c>
      <c r="DA268">
        <f t="shared" ca="1" si="1357"/>
        <v>0</v>
      </c>
      <c r="DB268">
        <f t="shared" ca="1" si="1358"/>
        <v>0</v>
      </c>
      <c r="DC268">
        <f t="shared" ca="1" si="1359"/>
        <v>-3.7554680545057431</v>
      </c>
      <c r="DD268">
        <f t="shared" ca="1" si="1360"/>
        <v>0</v>
      </c>
      <c r="DE268">
        <f t="shared" ca="1" si="1361"/>
        <v>-4.5270073801125301</v>
      </c>
      <c r="DF268">
        <f t="shared" ca="1" si="1362"/>
        <v>-4.8545697908793128</v>
      </c>
      <c r="DG268">
        <f t="shared" ca="1" si="1363"/>
        <v>-3.5257074357520732</v>
      </c>
      <c r="DH268">
        <f t="shared" ca="1" si="1364"/>
        <v>0</v>
      </c>
      <c r="DI268">
        <f t="shared" ca="1" si="1365"/>
        <v>0.26984126984126933</v>
      </c>
      <c r="DJ268">
        <f t="shared" ca="1" si="1366"/>
        <v>10.333333333333334</v>
      </c>
      <c r="DK268">
        <f t="shared" ca="1" si="1367"/>
        <v>3</v>
      </c>
      <c r="DL268">
        <f t="shared" ca="1" si="1368"/>
        <v>1</v>
      </c>
      <c r="DM268">
        <f t="shared" ca="1" si="1369"/>
        <v>0</v>
      </c>
      <c r="DN268">
        <f t="shared" ca="1" si="1370"/>
        <v>0</v>
      </c>
      <c r="DO268">
        <f t="shared" ca="1" si="1371"/>
        <v>0</v>
      </c>
      <c r="DP268">
        <f t="shared" ca="1" si="1372"/>
        <v>1</v>
      </c>
      <c r="DQ268">
        <f t="shared" ca="1" si="1373"/>
        <v>0</v>
      </c>
      <c r="DR268">
        <f t="shared" ca="1" si="1374"/>
        <v>1</v>
      </c>
      <c r="DS268">
        <f t="shared" ca="1" si="1375"/>
        <v>0</v>
      </c>
      <c r="DT268">
        <f t="shared" ca="1" si="1376"/>
        <v>1</v>
      </c>
      <c r="DU268">
        <f t="shared" ca="1" si="1377"/>
        <v>2</v>
      </c>
      <c r="DV268">
        <f t="shared" ca="1" si="1378"/>
        <v>3.3333333333333335</v>
      </c>
      <c r="DW268">
        <f t="shared" ca="1" si="1379"/>
        <v>0</v>
      </c>
      <c r="DX268">
        <f t="shared" ca="1" si="1380"/>
        <v>0</v>
      </c>
      <c r="DY268">
        <f t="shared" ca="1" si="1381"/>
        <v>0</v>
      </c>
      <c r="DZ268">
        <f t="shared" ca="1" si="1382"/>
        <v>1</v>
      </c>
      <c r="EA268">
        <f t="shared" ca="1" si="1383"/>
        <v>-2.2790999999999899</v>
      </c>
      <c r="EB268">
        <f t="shared" ca="1" si="1384"/>
        <v>39.356766666666665</v>
      </c>
      <c r="EC268">
        <f t="shared" ca="1" si="1385"/>
        <v>0</v>
      </c>
      <c r="ED268">
        <f t="shared" ca="1" si="1386"/>
        <v>0</v>
      </c>
      <c r="EE268">
        <f t="shared" ca="1" si="1387"/>
        <v>0</v>
      </c>
      <c r="EF268">
        <f t="shared" ca="1" si="1388"/>
        <v>0</v>
      </c>
      <c r="EG268">
        <f t="shared" ca="1" si="1389"/>
        <v>0</v>
      </c>
      <c r="EH268">
        <f t="shared" ca="1" si="1390"/>
        <v>0</v>
      </c>
      <c r="EI268">
        <f t="shared" ca="1" si="1391"/>
        <v>0</v>
      </c>
      <c r="EJ268">
        <f t="shared" ca="1" si="1392"/>
        <v>0</v>
      </c>
      <c r="EK268">
        <f t="shared" ca="1" si="1393"/>
        <v>0</v>
      </c>
      <c r="EL268">
        <f t="shared" ca="1" si="1394"/>
        <v>0</v>
      </c>
      <c r="EM268">
        <f t="shared" ca="1" si="1395"/>
        <v>0</v>
      </c>
      <c r="EN268">
        <f t="shared" ca="1" si="1396"/>
        <v>0</v>
      </c>
      <c r="EO268">
        <f t="shared" ca="1" si="1397"/>
        <v>0</v>
      </c>
      <c r="EP268">
        <f t="shared" ca="1" si="1398"/>
        <v>0</v>
      </c>
      <c r="EQ268">
        <f t="shared" ca="1" si="1399"/>
        <v>0</v>
      </c>
      <c r="ER268">
        <f t="shared" ca="1" si="1400"/>
        <v>0</v>
      </c>
      <c r="ES268">
        <f t="shared" ca="1" si="1401"/>
        <v>0</v>
      </c>
      <c r="ET268">
        <f t="shared" ca="1" si="1402"/>
        <v>0</v>
      </c>
      <c r="EU268">
        <f t="shared" ca="1" si="1403"/>
        <v>0</v>
      </c>
      <c r="EV268">
        <f t="shared" ca="1" si="1404"/>
        <v>0</v>
      </c>
      <c r="EW268">
        <f t="shared" ca="1" si="1405"/>
        <v>0</v>
      </c>
      <c r="EX268">
        <f t="shared" ca="1" si="1406"/>
        <v>0</v>
      </c>
      <c r="EY268">
        <f t="shared" ca="1" si="1407"/>
        <v>0</v>
      </c>
      <c r="EZ268">
        <f t="shared" ca="1" si="1408"/>
        <v>0</v>
      </c>
      <c r="FA268">
        <f t="shared" ca="1" si="1409"/>
        <v>0</v>
      </c>
      <c r="FB268">
        <f t="shared" ca="1" si="1410"/>
        <v>0</v>
      </c>
      <c r="FC268">
        <f t="shared" ca="1" si="1411"/>
        <v>0</v>
      </c>
      <c r="FD268">
        <f t="shared" ca="1" si="1412"/>
        <v>0</v>
      </c>
      <c r="FE268">
        <f t="shared" ca="1" si="1413"/>
        <v>0</v>
      </c>
      <c r="FF268">
        <f t="shared" ca="1" si="1414"/>
        <v>0</v>
      </c>
      <c r="FG268">
        <f t="shared" ca="1" si="1415"/>
        <v>0</v>
      </c>
      <c r="FH268">
        <f t="shared" ca="1" si="1416"/>
        <v>0</v>
      </c>
      <c r="FI268">
        <f t="shared" ca="1" si="1417"/>
        <v>0</v>
      </c>
      <c r="FJ268">
        <f t="shared" ca="1" si="1418"/>
        <v>0</v>
      </c>
      <c r="FK268">
        <f t="shared" ca="1" si="1419"/>
        <v>1</v>
      </c>
      <c r="FL268">
        <f t="shared" ca="1" si="1420"/>
        <v>0</v>
      </c>
      <c r="FM268">
        <f t="shared" ca="1" si="1421"/>
        <v>0</v>
      </c>
      <c r="FN268">
        <f t="shared" ca="1" si="1422"/>
        <v>0</v>
      </c>
      <c r="FO268">
        <f t="shared" ca="1" si="1423"/>
        <v>0</v>
      </c>
      <c r="FP268">
        <f t="shared" ca="1" si="1424"/>
        <v>0</v>
      </c>
      <c r="FQ268">
        <f t="shared" ca="1" si="1425"/>
        <v>0</v>
      </c>
      <c r="FR268">
        <f t="shared" ca="1" si="1426"/>
        <v>0</v>
      </c>
      <c r="FS268">
        <f t="shared" ca="1" si="1427"/>
        <v>0</v>
      </c>
      <c r="FT268">
        <f t="shared" ca="1" si="1428"/>
        <v>0</v>
      </c>
      <c r="FU268">
        <f t="shared" ca="1" si="1429"/>
        <v>1</v>
      </c>
      <c r="FV268">
        <f t="shared" ca="1" si="1430"/>
        <v>0</v>
      </c>
      <c r="FW268">
        <f t="shared" ca="1" si="1431"/>
        <v>0</v>
      </c>
      <c r="FX268">
        <f t="shared" ca="1" si="1432"/>
        <v>0</v>
      </c>
      <c r="FY268">
        <f t="shared" ca="1" si="1433"/>
        <v>0</v>
      </c>
      <c r="FZ268">
        <f t="shared" ca="1" si="1434"/>
        <v>0</v>
      </c>
      <c r="GA268">
        <f t="shared" ca="1" si="1435"/>
        <v>0</v>
      </c>
      <c r="GB268">
        <f t="shared" ca="1" si="1436"/>
        <v>0</v>
      </c>
      <c r="GC268">
        <f t="shared" ca="1" si="1437"/>
        <v>0</v>
      </c>
      <c r="GD268">
        <f t="shared" ca="1" si="1438"/>
        <v>0</v>
      </c>
      <c r="GE268">
        <f t="shared" ca="1" si="1439"/>
        <v>0</v>
      </c>
      <c r="GF268">
        <f t="shared" ca="1" si="1440"/>
        <v>0</v>
      </c>
      <c r="GG268">
        <f t="shared" ca="1" si="1441"/>
        <v>0</v>
      </c>
      <c r="GH268">
        <f t="shared" ca="1" si="1442"/>
        <v>0</v>
      </c>
      <c r="GI268">
        <f t="shared" ca="1" si="1443"/>
        <v>0</v>
      </c>
      <c r="GJ268">
        <f t="shared" ca="1" si="1444"/>
        <v>0</v>
      </c>
      <c r="GK268">
        <f t="shared" ca="1" si="1445"/>
        <v>0</v>
      </c>
      <c r="GL268">
        <f t="shared" ca="1" si="1446"/>
        <v>0</v>
      </c>
      <c r="GM268">
        <f t="shared" ca="1" si="1447"/>
        <v>0</v>
      </c>
      <c r="GN268">
        <f t="shared" ca="1" si="1448"/>
        <v>0</v>
      </c>
      <c r="GO268">
        <f t="shared" ca="1" si="1449"/>
        <v>0</v>
      </c>
      <c r="GP268">
        <f t="shared" ca="1" si="1450"/>
        <v>0</v>
      </c>
      <c r="GQ268">
        <f t="shared" ca="1" si="1451"/>
        <v>0</v>
      </c>
      <c r="GR268">
        <f t="shared" ca="1" si="1452"/>
        <v>0</v>
      </c>
      <c r="GS268">
        <f t="shared" ca="1" si="1453"/>
        <v>0</v>
      </c>
      <c r="GT268">
        <f t="shared" ca="1" si="1454"/>
        <v>0</v>
      </c>
      <c r="GU268">
        <f t="shared" ca="1" si="1455"/>
        <v>0</v>
      </c>
      <c r="GV268">
        <f t="shared" ca="1" si="1456"/>
        <v>0</v>
      </c>
      <c r="GW268">
        <f t="shared" ca="1" si="1457"/>
        <v>0</v>
      </c>
      <c r="GX268">
        <f t="shared" ca="1" si="1458"/>
        <v>0</v>
      </c>
      <c r="GY268">
        <f t="shared" ca="1" si="1459"/>
        <v>1</v>
      </c>
      <c r="GZ268">
        <f t="shared" ca="1" si="1460"/>
        <v>0</v>
      </c>
      <c r="HA268">
        <f t="shared" ca="1" si="1461"/>
        <v>0</v>
      </c>
      <c r="HB268">
        <f t="shared" ca="1" si="1462"/>
        <v>0</v>
      </c>
      <c r="HC268">
        <f t="shared" ca="1" si="1463"/>
        <v>0</v>
      </c>
      <c r="HD268">
        <f t="shared" ca="1" si="1464"/>
        <v>0</v>
      </c>
      <c r="HE268">
        <f t="shared" ca="1" si="1465"/>
        <v>0</v>
      </c>
      <c r="HF268">
        <f t="shared" ca="1" si="1466"/>
        <v>0</v>
      </c>
      <c r="HG268">
        <f t="shared" ca="1" si="1467"/>
        <v>0</v>
      </c>
      <c r="HH268">
        <f t="shared" ca="1" si="1468"/>
        <v>0</v>
      </c>
      <c r="HI268">
        <f t="shared" ca="1" si="1469"/>
        <v>0</v>
      </c>
    </row>
    <row r="269" spans="2:217" x14ac:dyDescent="0.2">
      <c r="B269" s="2">
        <v>45810</v>
      </c>
      <c r="C269">
        <v>1</v>
      </c>
      <c r="D269">
        <v>2</v>
      </c>
      <c r="E269">
        <v>9</v>
      </c>
      <c r="F269">
        <v>15</v>
      </c>
      <c r="G269" s="5">
        <v>1005</v>
      </c>
      <c r="H269">
        <f t="shared" ca="1" si="1260"/>
        <v>7.666666666666667</v>
      </c>
      <c r="I269">
        <f t="shared" ca="1" si="1261"/>
        <v>10.666666666666666</v>
      </c>
      <c r="J269">
        <f t="shared" ca="1" si="1262"/>
        <v>11.588794879062689</v>
      </c>
      <c r="K269">
        <f t="shared" ca="1" si="1263"/>
        <v>-3.4135204081632602</v>
      </c>
      <c r="L269">
        <f t="shared" ca="1" si="1264"/>
        <v>11.588794879062689</v>
      </c>
      <c r="M269">
        <f t="shared" ca="1" si="1265"/>
        <v>0</v>
      </c>
      <c r="N269">
        <f t="shared" ca="1" si="1266"/>
        <v>0.55899374059977036</v>
      </c>
      <c r="O269">
        <f t="shared" ca="1" si="1267"/>
        <v>256.41266666666598</v>
      </c>
      <c r="P269">
        <f t="shared" ca="1" si="1268"/>
        <v>245.66066666666566</v>
      </c>
      <c r="Q269">
        <f t="shared" ca="1" si="1269"/>
        <v>256.32328282133329</v>
      </c>
      <c r="R269">
        <f t="shared" ca="1" si="1270"/>
        <v>58</v>
      </c>
      <c r="S269">
        <f t="shared" ca="1" si="1271"/>
        <v>0</v>
      </c>
      <c r="T269">
        <f t="shared" ca="1" si="1272"/>
        <v>0.34410886982741529</v>
      </c>
      <c r="U269">
        <f t="shared" ca="1" si="1273"/>
        <v>-1</v>
      </c>
      <c r="V269">
        <f t="shared" ca="1" si="1274"/>
        <v>1</v>
      </c>
      <c r="W269">
        <f t="shared" ca="1" si="1275"/>
        <v>0.34410886982741529</v>
      </c>
      <c r="X269">
        <f t="shared" ca="1" si="1276"/>
        <v>1.6700336700336633</v>
      </c>
      <c r="Y269">
        <f t="shared" ca="1" si="1277"/>
        <v>2.4377104377104337</v>
      </c>
      <c r="Z269">
        <f t="shared" ca="1" si="1278"/>
        <v>3.1077441077441033</v>
      </c>
      <c r="AA269">
        <f t="shared" ca="1" si="1279"/>
        <v>1.6270364161283649E-15</v>
      </c>
      <c r="AB269">
        <f t="shared" ca="1" si="1280"/>
        <v>-0.21464857362582535</v>
      </c>
      <c r="AC269">
        <f t="shared" ca="1" si="1281"/>
        <v>-1.7321193228621365E-16</v>
      </c>
      <c r="AD269">
        <f t="shared" ca="1" si="1282"/>
        <v>-2.5146007236649504</v>
      </c>
      <c r="AE269">
        <f t="shared" ca="1" si="1283"/>
        <v>-4.2081067618237052E-17</v>
      </c>
      <c r="AF269">
        <f t="shared" ca="1" si="1284"/>
        <v>-3.3159513514944101</v>
      </c>
      <c r="AG269">
        <f t="shared" ca="1" si="1285"/>
        <v>2.2279571427867276E-16</v>
      </c>
      <c r="AH269">
        <f t="shared" ca="1" si="1286"/>
        <v>-1.8924662445324165</v>
      </c>
      <c r="AI269">
        <f t="shared" ca="1" si="1287"/>
        <v>4.0199977413013233E-6</v>
      </c>
      <c r="AJ269">
        <f t="shared" ca="1" si="1288"/>
        <v>525.82930962577166</v>
      </c>
      <c r="AK269">
        <f t="shared" ca="1" si="1289"/>
        <v>16.130768281804368</v>
      </c>
      <c r="AL269">
        <f t="shared" ca="1" si="1290"/>
        <v>15.577154383848631</v>
      </c>
      <c r="AM269">
        <f t="shared" ca="1" si="1291"/>
        <v>7.0679860083583206</v>
      </c>
      <c r="AN269">
        <f t="shared" ca="1" si="1292"/>
        <v>8.7587598138762743</v>
      </c>
      <c r="AO269">
        <f t="shared" ca="1" si="1293"/>
        <v>7.4412357419195905</v>
      </c>
      <c r="AP269">
        <f t="shared" ca="1" si="1294"/>
        <v>2.2662616220863834</v>
      </c>
      <c r="AQ269">
        <f t="shared" ca="1" si="1295"/>
        <v>1.3211248898780601</v>
      </c>
      <c r="AR269">
        <f t="shared" ca="1" si="1296"/>
        <v>1.3211248898780601</v>
      </c>
      <c r="AS269">
        <f t="shared" ca="1" si="1297"/>
        <v>0.72086301141819698</v>
      </c>
      <c r="AT269">
        <f t="shared" ca="1" si="1298"/>
        <v>0.72086301141819698</v>
      </c>
      <c r="AU269">
        <f t="shared" ca="1" si="1299"/>
        <v>0.394813925230314</v>
      </c>
      <c r="AV269">
        <f t="shared" ca="1" si="1300"/>
        <v>0.394813925230314</v>
      </c>
      <c r="AW269">
        <f t="shared" ca="1" si="1301"/>
        <v>-0.13666666666666669</v>
      </c>
      <c r="AX269">
        <f t="shared" ca="1" si="1302"/>
        <v>11508.068337043173</v>
      </c>
      <c r="AY269">
        <f t="shared" ca="1" si="1303"/>
        <v>2.1904578147008933</v>
      </c>
      <c r="AZ269">
        <f t="shared" ca="1" si="1304"/>
        <v>5.2426590220325728</v>
      </c>
      <c r="BA269">
        <f t="shared" ca="1" si="1305"/>
        <v>3.38345634492739</v>
      </c>
      <c r="BB269">
        <f t="shared" ca="1" si="1306"/>
        <v>94.460868590927006</v>
      </c>
      <c r="BC269">
        <f t="shared" ca="1" si="1307"/>
        <v>29.689381850270298</v>
      </c>
      <c r="BD269">
        <f t="shared" ca="1" si="1308"/>
        <v>3.8781472273639266</v>
      </c>
      <c r="BE269">
        <f t="shared" ca="1" si="1309"/>
        <v>0</v>
      </c>
      <c r="BF269">
        <f t="shared" ca="1" si="1310"/>
        <v>0</v>
      </c>
      <c r="BG269">
        <f t="shared" ca="1" si="1311"/>
        <v>0</v>
      </c>
      <c r="BH269">
        <f t="shared" ca="1" si="1312"/>
        <v>4.2355262349845999</v>
      </c>
      <c r="BI269">
        <f t="shared" ca="1" si="1313"/>
        <v>0</v>
      </c>
      <c r="BJ269">
        <f t="shared" ca="1" si="1314"/>
        <v>2.9269433651165464</v>
      </c>
      <c r="BK269">
        <f t="shared" ca="1" si="1315"/>
        <v>0</v>
      </c>
      <c r="BL269">
        <f t="shared" ca="1" si="1316"/>
        <v>0</v>
      </c>
      <c r="BM269">
        <f t="shared" ca="1" si="1317"/>
        <v>18.127256122989802</v>
      </c>
      <c r="BN269">
        <f t="shared" ca="1" si="1318"/>
        <v>11.765525938015665</v>
      </c>
      <c r="BO269">
        <f t="shared" ca="1" si="1319"/>
        <v>7.9307785063455434</v>
      </c>
      <c r="BP269">
        <f t="shared" ca="1" si="1320"/>
        <v>15.1783305400606</v>
      </c>
      <c r="BQ269">
        <f t="shared" ca="1" si="1321"/>
        <v>47.361000381009831</v>
      </c>
      <c r="BR269">
        <f t="shared" ca="1" si="1322"/>
        <v>0</v>
      </c>
      <c r="BS269">
        <f t="shared" ca="1" si="1323"/>
        <v>0</v>
      </c>
      <c r="BT269">
        <f t="shared" ca="1" si="1324"/>
        <v>0</v>
      </c>
      <c r="BU269">
        <f t="shared" ca="1" si="1325"/>
        <v>0</v>
      </c>
      <c r="BV269">
        <f t="shared" ca="1" si="1326"/>
        <v>6.4142364956582263</v>
      </c>
      <c r="BW269">
        <f t="shared" ca="1" si="1327"/>
        <v>4.3312397895439601</v>
      </c>
      <c r="BX269">
        <f t="shared" ca="1" si="1328"/>
        <v>35.625413118935136</v>
      </c>
      <c r="BY269">
        <f t="shared" ca="1" si="1329"/>
        <v>0</v>
      </c>
      <c r="BZ269">
        <f t="shared" ca="1" si="1330"/>
        <v>0</v>
      </c>
      <c r="CA269">
        <f t="shared" ca="1" si="1331"/>
        <v>29.689381850270298</v>
      </c>
      <c r="CB269">
        <f t="shared" ca="1" si="1332"/>
        <v>2.9269433651165464</v>
      </c>
      <c r="CC269">
        <f t="shared" ca="1" si="1333"/>
        <v>0</v>
      </c>
      <c r="CD269">
        <f t="shared" ca="1" si="1334"/>
        <v>0</v>
      </c>
      <c r="CE269">
        <f t="shared" ca="1" si="1335"/>
        <v>4.3312397895439601</v>
      </c>
      <c r="CF269">
        <f t="shared" ca="1" si="1336"/>
        <v>6.4142364956582263</v>
      </c>
      <c r="CG269">
        <f t="shared" ca="1" si="1337"/>
        <v>3.8781472273639266</v>
      </c>
      <c r="CH269">
        <f t="shared" ca="1" si="1338"/>
        <v>16.072600422335302</v>
      </c>
      <c r="CI269">
        <f t="shared" ca="1" si="1339"/>
        <v>26.183814399874198</v>
      </c>
      <c r="CJ269">
        <f t="shared" ca="1" si="1340"/>
        <v>4.2355262349845999</v>
      </c>
      <c r="CK269">
        <f t="shared" ca="1" si="1341"/>
        <v>0</v>
      </c>
      <c r="CL269">
        <f t="shared" ca="1" si="1342"/>
        <v>0</v>
      </c>
      <c r="CM269">
        <f t="shared" ca="1" si="1343"/>
        <v>27.64</v>
      </c>
      <c r="CN269">
        <f t="shared" ca="1" si="1344"/>
        <v>52.083631129145694</v>
      </c>
      <c r="CO269">
        <f t="shared" ca="1" si="1345"/>
        <v>2.9269433651165464</v>
      </c>
      <c r="CP269">
        <f t="shared" ca="1" si="1346"/>
        <v>0</v>
      </c>
      <c r="CQ269">
        <f t="shared" ca="1" si="1347"/>
        <v>23.976640125261998</v>
      </c>
      <c r="CR269">
        <f t="shared" ca="1" si="1348"/>
        <v>0</v>
      </c>
      <c r="CS269">
        <f t="shared" ca="1" si="1349"/>
        <v>0</v>
      </c>
      <c r="CT269">
        <f t="shared" ca="1" si="1350"/>
        <v>0</v>
      </c>
      <c r="CU269">
        <f t="shared" ca="1" si="1351"/>
        <v>0</v>
      </c>
      <c r="CV269">
        <f t="shared" ca="1" si="1352"/>
        <v>0</v>
      </c>
      <c r="CW269">
        <f t="shared" ca="1" si="1353"/>
        <v>0</v>
      </c>
      <c r="CX269">
        <f t="shared" ca="1" si="1354"/>
        <v>14.744675165622901</v>
      </c>
      <c r="CY269">
        <f t="shared" ca="1" si="1355"/>
        <v>87.098336010330001</v>
      </c>
      <c r="CZ269">
        <f t="shared" ca="1" si="1356"/>
        <v>0</v>
      </c>
      <c r="DA269">
        <f t="shared" ca="1" si="1357"/>
        <v>0</v>
      </c>
      <c r="DB269">
        <f t="shared" ca="1" si="1358"/>
        <v>0</v>
      </c>
      <c r="DC269">
        <f t="shared" ca="1" si="1359"/>
        <v>-3.7353491118669631</v>
      </c>
      <c r="DD269">
        <f t="shared" ca="1" si="1360"/>
        <v>-1.07177973041068</v>
      </c>
      <c r="DE269">
        <f t="shared" ca="1" si="1361"/>
        <v>-4.3292454018644433</v>
      </c>
      <c r="DF269">
        <f t="shared" ca="1" si="1362"/>
        <v>-2.2984413580246867</v>
      </c>
      <c r="DG269">
        <f t="shared" ca="1" si="1363"/>
        <v>-3.4135204081632602</v>
      </c>
      <c r="DH269">
        <f t="shared" ca="1" si="1364"/>
        <v>0</v>
      </c>
      <c r="DI269">
        <f t="shared" ca="1" si="1365"/>
        <v>0.214285714285714</v>
      </c>
      <c r="DJ269">
        <f t="shared" ca="1" si="1366"/>
        <v>10.333333333333334</v>
      </c>
      <c r="DK269">
        <f t="shared" ca="1" si="1367"/>
        <v>3</v>
      </c>
      <c r="DL269">
        <f t="shared" ca="1" si="1368"/>
        <v>1</v>
      </c>
      <c r="DM269">
        <f t="shared" ca="1" si="1369"/>
        <v>0</v>
      </c>
      <c r="DN269">
        <f t="shared" ca="1" si="1370"/>
        <v>0</v>
      </c>
      <c r="DO269">
        <f t="shared" ca="1" si="1371"/>
        <v>0</v>
      </c>
      <c r="DP269">
        <f t="shared" ca="1" si="1372"/>
        <v>1</v>
      </c>
      <c r="DQ269">
        <f t="shared" ca="1" si="1373"/>
        <v>0</v>
      </c>
      <c r="DR269">
        <f t="shared" ca="1" si="1374"/>
        <v>1</v>
      </c>
      <c r="DS269">
        <f t="shared" ca="1" si="1375"/>
        <v>0</v>
      </c>
      <c r="DT269">
        <f t="shared" ca="1" si="1376"/>
        <v>1</v>
      </c>
      <c r="DU269">
        <f t="shared" ca="1" si="1377"/>
        <v>2.6666666666666665</v>
      </c>
      <c r="DV269">
        <f t="shared" ca="1" si="1378"/>
        <v>2.6666666666666665</v>
      </c>
      <c r="DW269">
        <f t="shared" ca="1" si="1379"/>
        <v>0</v>
      </c>
      <c r="DX269">
        <f t="shared" ca="1" si="1380"/>
        <v>0</v>
      </c>
      <c r="DY269">
        <f t="shared" ca="1" si="1381"/>
        <v>0</v>
      </c>
      <c r="DZ269">
        <f t="shared" ca="1" si="1382"/>
        <v>1</v>
      </c>
      <c r="EA269">
        <f t="shared" ca="1" si="1383"/>
        <v>-2.4464333333333235</v>
      </c>
      <c r="EB269">
        <f t="shared" ca="1" si="1384"/>
        <v>36.250766666666664</v>
      </c>
      <c r="EC269">
        <f t="shared" ca="1" si="1385"/>
        <v>0</v>
      </c>
      <c r="ED269">
        <f t="shared" ca="1" si="1386"/>
        <v>0</v>
      </c>
      <c r="EE269">
        <f t="shared" ca="1" si="1387"/>
        <v>0</v>
      </c>
      <c r="EF269">
        <f t="shared" ca="1" si="1388"/>
        <v>0</v>
      </c>
      <c r="EG269">
        <f t="shared" ca="1" si="1389"/>
        <v>0</v>
      </c>
      <c r="EH269">
        <f t="shared" ca="1" si="1390"/>
        <v>0</v>
      </c>
      <c r="EI269">
        <f t="shared" ca="1" si="1391"/>
        <v>0</v>
      </c>
      <c r="EJ269">
        <f t="shared" ca="1" si="1392"/>
        <v>0</v>
      </c>
      <c r="EK269">
        <f t="shared" ca="1" si="1393"/>
        <v>0</v>
      </c>
      <c r="EL269">
        <f t="shared" ca="1" si="1394"/>
        <v>0</v>
      </c>
      <c r="EM269">
        <f t="shared" ca="1" si="1395"/>
        <v>0</v>
      </c>
      <c r="EN269">
        <f t="shared" ca="1" si="1396"/>
        <v>0</v>
      </c>
      <c r="EO269">
        <f t="shared" ca="1" si="1397"/>
        <v>0</v>
      </c>
      <c r="EP269">
        <f t="shared" ca="1" si="1398"/>
        <v>0</v>
      </c>
      <c r="EQ269">
        <f t="shared" ca="1" si="1399"/>
        <v>0</v>
      </c>
      <c r="ER269">
        <f t="shared" ca="1" si="1400"/>
        <v>0</v>
      </c>
      <c r="ES269">
        <f t="shared" ca="1" si="1401"/>
        <v>0</v>
      </c>
      <c r="ET269">
        <f t="shared" ca="1" si="1402"/>
        <v>0</v>
      </c>
      <c r="EU269">
        <f t="shared" ca="1" si="1403"/>
        <v>0</v>
      </c>
      <c r="EV269">
        <f t="shared" ca="1" si="1404"/>
        <v>0</v>
      </c>
      <c r="EW269">
        <f t="shared" ca="1" si="1405"/>
        <v>0</v>
      </c>
      <c r="EX269">
        <f t="shared" ca="1" si="1406"/>
        <v>0</v>
      </c>
      <c r="EY269">
        <f t="shared" ca="1" si="1407"/>
        <v>0</v>
      </c>
      <c r="EZ269">
        <f t="shared" ca="1" si="1408"/>
        <v>0</v>
      </c>
      <c r="FA269">
        <f t="shared" ca="1" si="1409"/>
        <v>0</v>
      </c>
      <c r="FB269">
        <f t="shared" ca="1" si="1410"/>
        <v>0</v>
      </c>
      <c r="FC269">
        <f t="shared" ca="1" si="1411"/>
        <v>0</v>
      </c>
      <c r="FD269">
        <f t="shared" ca="1" si="1412"/>
        <v>0</v>
      </c>
      <c r="FE269">
        <f t="shared" ca="1" si="1413"/>
        <v>0</v>
      </c>
      <c r="FF269">
        <f t="shared" ca="1" si="1414"/>
        <v>0</v>
      </c>
      <c r="FG269">
        <f t="shared" ca="1" si="1415"/>
        <v>0</v>
      </c>
      <c r="FH269">
        <f t="shared" ca="1" si="1416"/>
        <v>0</v>
      </c>
      <c r="FI269">
        <f t="shared" ca="1" si="1417"/>
        <v>0</v>
      </c>
      <c r="FJ269">
        <f t="shared" ca="1" si="1418"/>
        <v>0</v>
      </c>
      <c r="FK269">
        <f t="shared" ca="1" si="1419"/>
        <v>1</v>
      </c>
      <c r="FL269">
        <f t="shared" ca="1" si="1420"/>
        <v>0</v>
      </c>
      <c r="FM269">
        <f t="shared" ca="1" si="1421"/>
        <v>0</v>
      </c>
      <c r="FN269">
        <f t="shared" ca="1" si="1422"/>
        <v>0</v>
      </c>
      <c r="FO269">
        <f t="shared" ca="1" si="1423"/>
        <v>0</v>
      </c>
      <c r="FP269">
        <f t="shared" ca="1" si="1424"/>
        <v>0</v>
      </c>
      <c r="FQ269">
        <f t="shared" ca="1" si="1425"/>
        <v>0</v>
      </c>
      <c r="FR269">
        <f t="shared" ca="1" si="1426"/>
        <v>0</v>
      </c>
      <c r="FS269">
        <f t="shared" ca="1" si="1427"/>
        <v>0</v>
      </c>
      <c r="FT269">
        <f t="shared" ca="1" si="1428"/>
        <v>0</v>
      </c>
      <c r="FU269">
        <f t="shared" ca="1" si="1429"/>
        <v>1.6666666666666667</v>
      </c>
      <c r="FV269">
        <f t="shared" ca="1" si="1430"/>
        <v>0</v>
      </c>
      <c r="FW269">
        <f t="shared" ca="1" si="1431"/>
        <v>0</v>
      </c>
      <c r="FX269">
        <f t="shared" ca="1" si="1432"/>
        <v>0</v>
      </c>
      <c r="FY269">
        <f t="shared" ca="1" si="1433"/>
        <v>0</v>
      </c>
      <c r="FZ269">
        <f t="shared" ca="1" si="1434"/>
        <v>0</v>
      </c>
      <c r="GA269">
        <f t="shared" ca="1" si="1435"/>
        <v>0</v>
      </c>
      <c r="GB269">
        <f t="shared" ca="1" si="1436"/>
        <v>0</v>
      </c>
      <c r="GC269">
        <f t="shared" ca="1" si="1437"/>
        <v>0</v>
      </c>
      <c r="GD269">
        <f t="shared" ca="1" si="1438"/>
        <v>0</v>
      </c>
      <c r="GE269">
        <f t="shared" ca="1" si="1439"/>
        <v>0</v>
      </c>
      <c r="GF269">
        <f t="shared" ca="1" si="1440"/>
        <v>0</v>
      </c>
      <c r="GG269">
        <f t="shared" ca="1" si="1441"/>
        <v>0</v>
      </c>
      <c r="GH269">
        <f t="shared" ca="1" si="1442"/>
        <v>0</v>
      </c>
      <c r="GI269">
        <f t="shared" ca="1" si="1443"/>
        <v>0</v>
      </c>
      <c r="GJ269">
        <f t="shared" ca="1" si="1444"/>
        <v>0</v>
      </c>
      <c r="GK269">
        <f t="shared" ca="1" si="1445"/>
        <v>0</v>
      </c>
      <c r="GL269">
        <f t="shared" ca="1" si="1446"/>
        <v>0</v>
      </c>
      <c r="GM269">
        <f t="shared" ca="1" si="1447"/>
        <v>0</v>
      </c>
      <c r="GN269">
        <f t="shared" ca="1" si="1448"/>
        <v>0</v>
      </c>
      <c r="GO269">
        <f t="shared" ca="1" si="1449"/>
        <v>0</v>
      </c>
      <c r="GP269">
        <f t="shared" ca="1" si="1450"/>
        <v>0</v>
      </c>
      <c r="GQ269">
        <f t="shared" ca="1" si="1451"/>
        <v>0</v>
      </c>
      <c r="GR269">
        <f t="shared" ca="1" si="1452"/>
        <v>0</v>
      </c>
      <c r="GS269">
        <f t="shared" ca="1" si="1453"/>
        <v>0</v>
      </c>
      <c r="GT269">
        <f t="shared" ca="1" si="1454"/>
        <v>0</v>
      </c>
      <c r="GU269">
        <f t="shared" ca="1" si="1455"/>
        <v>0</v>
      </c>
      <c r="GV269">
        <f t="shared" ca="1" si="1456"/>
        <v>0</v>
      </c>
      <c r="GW269">
        <f t="shared" ca="1" si="1457"/>
        <v>0</v>
      </c>
      <c r="GX269">
        <f t="shared" ca="1" si="1458"/>
        <v>0</v>
      </c>
      <c r="GY269">
        <f t="shared" ca="1" si="1459"/>
        <v>1</v>
      </c>
      <c r="GZ269">
        <f t="shared" ca="1" si="1460"/>
        <v>0</v>
      </c>
      <c r="HA269">
        <f t="shared" ca="1" si="1461"/>
        <v>0</v>
      </c>
      <c r="HB269">
        <f t="shared" ca="1" si="1462"/>
        <v>0</v>
      </c>
      <c r="HC269">
        <f t="shared" ca="1" si="1463"/>
        <v>0</v>
      </c>
      <c r="HD269">
        <f t="shared" ca="1" si="1464"/>
        <v>0</v>
      </c>
      <c r="HE269">
        <f t="shared" ca="1" si="1465"/>
        <v>0</v>
      </c>
      <c r="HF269">
        <f t="shared" ca="1" si="1466"/>
        <v>0</v>
      </c>
      <c r="HG269">
        <f t="shared" ca="1" si="1467"/>
        <v>0</v>
      </c>
      <c r="HH269">
        <f t="shared" ca="1" si="1468"/>
        <v>0</v>
      </c>
      <c r="HI269">
        <f t="shared" ca="1" si="1469"/>
        <v>0</v>
      </c>
    </row>
    <row r="270" spans="2:217" x14ac:dyDescent="0.2">
      <c r="B270" s="2">
        <v>45810</v>
      </c>
      <c r="C270">
        <v>1</v>
      </c>
      <c r="D270">
        <v>2</v>
      </c>
      <c r="E270">
        <v>11</v>
      </c>
      <c r="F270">
        <v>24</v>
      </c>
      <c r="G270" s="5">
        <v>981</v>
      </c>
      <c r="H270">
        <f t="shared" ref="H270:H299" ca="1" si="1470">(INDIRECT("h"&amp;$E270)*$C270+INDIRECT("h"&amp;$F270)*$D270)/($C270+$D270)</f>
        <v>9</v>
      </c>
      <c r="I270">
        <f t="shared" ref="I270:I299" ca="1" si="1471">(INDIRECT("i"&amp;$E270)*$C270+INDIRECT("i"&amp;$F270)*$D270)/($C270+$D270)</f>
        <v>14</v>
      </c>
      <c r="J270">
        <f t="shared" ca="1" si="1262"/>
        <v>7.8305586262282674</v>
      </c>
      <c r="K270">
        <f t="shared" ca="1" si="1263"/>
        <v>-3.6550807823129237</v>
      </c>
      <c r="L270">
        <f t="shared" ca="1" si="1264"/>
        <v>7.8305586262282674</v>
      </c>
      <c r="M270">
        <f t="shared" ca="1" si="1265"/>
        <v>0</v>
      </c>
      <c r="N270">
        <f t="shared" ca="1" si="1266"/>
        <v>0.60734994194337699</v>
      </c>
      <c r="O270">
        <f t="shared" ca="1" si="1267"/>
        <v>273.78799999999904</v>
      </c>
      <c r="P270">
        <f t="shared" ca="1" si="1268"/>
        <v>259.67599999999965</v>
      </c>
      <c r="Q270">
        <f t="shared" ca="1" si="1269"/>
        <v>273.68037386133329</v>
      </c>
      <c r="R270">
        <f t="shared" ca="1" si="1270"/>
        <v>66</v>
      </c>
      <c r="S270">
        <f t="shared" ca="1" si="1271"/>
        <v>0</v>
      </c>
      <c r="T270">
        <f t="shared" ca="1" si="1272"/>
        <v>0.34401271890665369</v>
      </c>
      <c r="U270">
        <f t="shared" ca="1" si="1273"/>
        <v>-1</v>
      </c>
      <c r="V270">
        <f t="shared" ca="1" si="1274"/>
        <v>1</v>
      </c>
      <c r="W270">
        <f t="shared" ca="1" si="1275"/>
        <v>0.34401271890665369</v>
      </c>
      <c r="X270">
        <f t="shared" ca="1" si="1276"/>
        <v>1.59595959595959</v>
      </c>
      <c r="Y270">
        <f t="shared" ca="1" si="1277"/>
        <v>2.3383838383838333</v>
      </c>
      <c r="Z270">
        <f t="shared" ca="1" si="1278"/>
        <v>2.9393939393939363</v>
      </c>
      <c r="AA270">
        <f t="shared" ca="1" si="1279"/>
        <v>-2.2830604563577735E-16</v>
      </c>
      <c r="AB270">
        <f t="shared" ca="1" si="1280"/>
        <v>-0.233865720827822</v>
      </c>
      <c r="AC270">
        <f t="shared" ca="1" si="1281"/>
        <v>-5.4334678215017251E-3</v>
      </c>
      <c r="AD270">
        <f t="shared" ca="1" si="1282"/>
        <v>-2.5598809522558401</v>
      </c>
      <c r="AE270">
        <f t="shared" ca="1" si="1283"/>
        <v>-1.4995137540557435E-16</v>
      </c>
      <c r="AF270">
        <f t="shared" ca="1" si="1284"/>
        <v>-3.32611391677256</v>
      </c>
      <c r="AG270">
        <f t="shared" ca="1" si="1285"/>
        <v>-6.5234094966468793E-17</v>
      </c>
      <c r="AH270">
        <f t="shared" ca="1" si="1286"/>
        <v>-1.8903345470637933</v>
      </c>
      <c r="AI270">
        <f t="shared" ca="1" si="1287"/>
        <v>6.0866615582377928E-6</v>
      </c>
      <c r="AJ270">
        <f t="shared" ca="1" si="1288"/>
        <v>646.38785851660464</v>
      </c>
      <c r="AK270">
        <f t="shared" ca="1" si="1289"/>
        <v>19.935506135928765</v>
      </c>
      <c r="AL270">
        <f t="shared" ca="1" si="1290"/>
        <v>19.597343595485032</v>
      </c>
      <c r="AM270">
        <f t="shared" ca="1" si="1291"/>
        <v>7.7548418866614135</v>
      </c>
      <c r="AN270">
        <f t="shared" ca="1" si="1292"/>
        <v>10.715060755121234</v>
      </c>
      <c r="AO270">
        <f t="shared" ca="1" si="1293"/>
        <v>9.4207464445590894</v>
      </c>
      <c r="AP270">
        <f t="shared" ca="1" si="1294"/>
        <v>2.5791056580592167</v>
      </c>
      <c r="AQ270">
        <f t="shared" ca="1" si="1295"/>
        <v>1.4825942107735799</v>
      </c>
      <c r="AR270">
        <f t="shared" ca="1" si="1296"/>
        <v>1.4825942107735799</v>
      </c>
      <c r="AS270">
        <f t="shared" ca="1" si="1297"/>
        <v>0.83781779625878194</v>
      </c>
      <c r="AT270">
        <f t="shared" ca="1" si="1298"/>
        <v>0.83781779625878194</v>
      </c>
      <c r="AU270">
        <f t="shared" ca="1" si="1299"/>
        <v>0.44795946460855568</v>
      </c>
      <c r="AV270">
        <f t="shared" ca="1" si="1300"/>
        <v>0.44795946460855568</v>
      </c>
      <c r="AW270">
        <f t="shared" ca="1" si="1301"/>
        <v>-0.2233333333333333</v>
      </c>
      <c r="AX270">
        <f t="shared" ca="1" si="1302"/>
        <v>65330.760833592831</v>
      </c>
      <c r="AY270">
        <f t="shared" ca="1" si="1303"/>
        <v>2.0912864519038137</v>
      </c>
      <c r="AZ270">
        <f t="shared" ca="1" si="1304"/>
        <v>6.3704340035838767</v>
      </c>
      <c r="BA270">
        <f t="shared" ca="1" si="1305"/>
        <v>3.7266205054638264</v>
      </c>
      <c r="BB270">
        <f t="shared" ca="1" si="1306"/>
        <v>108.26269962840166</v>
      </c>
      <c r="BC270">
        <f t="shared" ca="1" si="1307"/>
        <v>32.847290486137034</v>
      </c>
      <c r="BD270">
        <f t="shared" ca="1" si="1308"/>
        <v>3.8330078888559331</v>
      </c>
      <c r="BE270">
        <f t="shared" ca="1" si="1309"/>
        <v>0</v>
      </c>
      <c r="BF270">
        <f t="shared" ca="1" si="1310"/>
        <v>0</v>
      </c>
      <c r="BG270">
        <f t="shared" ca="1" si="1311"/>
        <v>0</v>
      </c>
      <c r="BH270">
        <f t="shared" ca="1" si="1312"/>
        <v>4.2355262349845999</v>
      </c>
      <c r="BI270">
        <f t="shared" ca="1" si="1313"/>
        <v>0</v>
      </c>
      <c r="BJ270">
        <f t="shared" ca="1" si="1314"/>
        <v>0</v>
      </c>
      <c r="BK270">
        <f t="shared" ca="1" si="1315"/>
        <v>0</v>
      </c>
      <c r="BL270">
        <f t="shared" ca="1" si="1316"/>
        <v>0</v>
      </c>
      <c r="BM270">
        <f t="shared" ca="1" si="1317"/>
        <v>18.127256122989802</v>
      </c>
      <c r="BN270">
        <f t="shared" ca="1" si="1318"/>
        <v>15.744318069024432</v>
      </c>
      <c r="BO270">
        <f t="shared" ca="1" si="1319"/>
        <v>10.028281051116613</v>
      </c>
      <c r="BP270">
        <f t="shared" ca="1" si="1320"/>
        <v>22.611815958322797</v>
      </c>
      <c r="BQ270">
        <f t="shared" ca="1" si="1321"/>
        <v>52.161160838994071</v>
      </c>
      <c r="BR270">
        <f t="shared" ca="1" si="1322"/>
        <v>0</v>
      </c>
      <c r="BS270">
        <f t="shared" ca="1" si="1323"/>
        <v>0</v>
      </c>
      <c r="BT270">
        <f t="shared" ca="1" si="1324"/>
        <v>0</v>
      </c>
      <c r="BU270">
        <f t="shared" ca="1" si="1325"/>
        <v>0</v>
      </c>
      <c r="BV270">
        <f t="shared" ca="1" si="1326"/>
        <v>8.4972332017724792</v>
      </c>
      <c r="BW270">
        <f t="shared" ca="1" si="1327"/>
        <v>11.188827990237646</v>
      </c>
      <c r="BX270">
        <f t="shared" ca="1" si="1328"/>
        <v>31.7472658915712</v>
      </c>
      <c r="BY270">
        <f t="shared" ca="1" si="1329"/>
        <v>0</v>
      </c>
      <c r="BZ270">
        <f t="shared" ca="1" si="1330"/>
        <v>3.8330078888559331</v>
      </c>
      <c r="CA270">
        <f t="shared" ca="1" si="1331"/>
        <v>32.847290486137034</v>
      </c>
      <c r="CB270">
        <f t="shared" ca="1" si="1332"/>
        <v>0</v>
      </c>
      <c r="CC270">
        <f t="shared" ca="1" si="1333"/>
        <v>3.8330078888559331</v>
      </c>
      <c r="CD270">
        <f t="shared" ca="1" si="1334"/>
        <v>0</v>
      </c>
      <c r="CE270">
        <f t="shared" ca="1" si="1335"/>
        <v>11.188827990237646</v>
      </c>
      <c r="CF270">
        <f t="shared" ca="1" si="1336"/>
        <v>6.3729249013293696</v>
      </c>
      <c r="CG270">
        <f t="shared" ca="1" si="1337"/>
        <v>0</v>
      </c>
      <c r="CH270">
        <f t="shared" ca="1" si="1338"/>
        <v>22.7661039100125</v>
      </c>
      <c r="CI270">
        <f t="shared" ca="1" si="1339"/>
        <v>26.183814399874198</v>
      </c>
      <c r="CJ270">
        <f t="shared" ca="1" si="1340"/>
        <v>4.2355262349845999</v>
      </c>
      <c r="CK270">
        <f t="shared" ca="1" si="1341"/>
        <v>0</v>
      </c>
      <c r="CL270">
        <f t="shared" ca="1" si="1342"/>
        <v>0</v>
      </c>
      <c r="CM270">
        <f t="shared" ca="1" si="1343"/>
        <v>33.793333333333329</v>
      </c>
      <c r="CN270">
        <f t="shared" ca="1" si="1344"/>
        <v>60.979076697445663</v>
      </c>
      <c r="CO270">
        <f t="shared" ca="1" si="1345"/>
        <v>0</v>
      </c>
      <c r="CP270">
        <f t="shared" ca="1" si="1346"/>
        <v>0</v>
      </c>
      <c r="CQ270">
        <f t="shared" ca="1" si="1347"/>
        <v>23.976640125261998</v>
      </c>
      <c r="CR270">
        <f t="shared" ca="1" si="1348"/>
        <v>0</v>
      </c>
      <c r="CS270">
        <f t="shared" ca="1" si="1349"/>
        <v>0</v>
      </c>
      <c r="CT270">
        <f t="shared" ca="1" si="1350"/>
        <v>0</v>
      </c>
      <c r="CU270">
        <f t="shared" ca="1" si="1351"/>
        <v>0</v>
      </c>
      <c r="CV270">
        <f t="shared" ca="1" si="1352"/>
        <v>0</v>
      </c>
      <c r="CW270">
        <f t="shared" ca="1" si="1353"/>
        <v>3.1579086358666935</v>
      </c>
      <c r="CX270">
        <f t="shared" ca="1" si="1354"/>
        <v>19.313870352856998</v>
      </c>
      <c r="CY270">
        <f t="shared" ca="1" si="1355"/>
        <v>107.17072621409632</v>
      </c>
      <c r="CZ270">
        <f t="shared" ca="1" si="1356"/>
        <v>0</v>
      </c>
      <c r="DA270">
        <f t="shared" ca="1" si="1357"/>
        <v>0</v>
      </c>
      <c r="DB270">
        <f t="shared" ca="1" si="1358"/>
        <v>0</v>
      </c>
      <c r="DC270">
        <f t="shared" ca="1" si="1359"/>
        <v>-3.9326249527588732</v>
      </c>
      <c r="DD270">
        <f t="shared" ca="1" si="1360"/>
        <v>-0.6490835222978073</v>
      </c>
      <c r="DE270">
        <f t="shared" ca="1" si="1361"/>
        <v>-4.5475171380280459</v>
      </c>
      <c r="DF270">
        <f t="shared" ca="1" si="1362"/>
        <v>-4.7351359756865703</v>
      </c>
      <c r="DG270">
        <f t="shared" ca="1" si="1363"/>
        <v>-3.6550400368480704</v>
      </c>
      <c r="DH270">
        <f t="shared" ca="1" si="1364"/>
        <v>-2.0679912551440265</v>
      </c>
      <c r="DI270">
        <f t="shared" ca="1" si="1365"/>
        <v>0.33333333333333298</v>
      </c>
      <c r="DJ270">
        <f t="shared" ca="1" si="1366"/>
        <v>11.666666666666666</v>
      </c>
      <c r="DK270">
        <f t="shared" ca="1" si="1367"/>
        <v>3</v>
      </c>
      <c r="DL270">
        <f t="shared" ca="1" si="1368"/>
        <v>1.6666666666666667</v>
      </c>
      <c r="DM270">
        <f t="shared" ca="1" si="1369"/>
        <v>0</v>
      </c>
      <c r="DN270">
        <f t="shared" ca="1" si="1370"/>
        <v>0</v>
      </c>
      <c r="DO270">
        <f t="shared" ca="1" si="1371"/>
        <v>0</v>
      </c>
      <c r="DP270">
        <f t="shared" ca="1" si="1372"/>
        <v>1</v>
      </c>
      <c r="DQ270">
        <f t="shared" ca="1" si="1373"/>
        <v>0</v>
      </c>
      <c r="DR270">
        <f t="shared" ca="1" si="1374"/>
        <v>1</v>
      </c>
      <c r="DS270">
        <f t="shared" ca="1" si="1375"/>
        <v>0.66666666666666663</v>
      </c>
      <c r="DT270">
        <f t="shared" ca="1" si="1376"/>
        <v>1</v>
      </c>
      <c r="DU270">
        <f t="shared" ca="1" si="1377"/>
        <v>2.6666666666666665</v>
      </c>
      <c r="DV270">
        <f t="shared" ca="1" si="1378"/>
        <v>4.666666666666667</v>
      </c>
      <c r="DW270">
        <f t="shared" ca="1" si="1379"/>
        <v>0</v>
      </c>
      <c r="DX270">
        <f t="shared" ca="1" si="1380"/>
        <v>0</v>
      </c>
      <c r="DY270">
        <f t="shared" ca="1" si="1381"/>
        <v>0</v>
      </c>
      <c r="DZ270">
        <f t="shared" ca="1" si="1382"/>
        <v>1</v>
      </c>
      <c r="EA270">
        <f t="shared" ca="1" si="1383"/>
        <v>-2.3892333333333231</v>
      </c>
      <c r="EB270">
        <f t="shared" ca="1" si="1384"/>
        <v>43.808099999999996</v>
      </c>
      <c r="EC270">
        <f t="shared" ca="1" si="1385"/>
        <v>0</v>
      </c>
      <c r="ED270">
        <f t="shared" ca="1" si="1386"/>
        <v>0</v>
      </c>
      <c r="EE270">
        <f t="shared" ca="1" si="1387"/>
        <v>0</v>
      </c>
      <c r="EF270">
        <f t="shared" ca="1" si="1388"/>
        <v>0</v>
      </c>
      <c r="EG270">
        <f t="shared" ca="1" si="1389"/>
        <v>0</v>
      </c>
      <c r="EH270">
        <f t="shared" ca="1" si="1390"/>
        <v>0</v>
      </c>
      <c r="EI270">
        <f t="shared" ca="1" si="1391"/>
        <v>0</v>
      </c>
      <c r="EJ270">
        <f t="shared" ca="1" si="1392"/>
        <v>0</v>
      </c>
      <c r="EK270">
        <f t="shared" ca="1" si="1393"/>
        <v>0</v>
      </c>
      <c r="EL270">
        <f t="shared" ca="1" si="1394"/>
        <v>0</v>
      </c>
      <c r="EM270">
        <f t="shared" ca="1" si="1395"/>
        <v>0</v>
      </c>
      <c r="EN270">
        <f t="shared" ca="1" si="1396"/>
        <v>0</v>
      </c>
      <c r="EO270">
        <f t="shared" ca="1" si="1397"/>
        <v>0</v>
      </c>
      <c r="EP270">
        <f t="shared" ca="1" si="1398"/>
        <v>0</v>
      </c>
      <c r="EQ270">
        <f t="shared" ca="1" si="1399"/>
        <v>0</v>
      </c>
      <c r="ER270">
        <f t="shared" ca="1" si="1400"/>
        <v>0</v>
      </c>
      <c r="ES270">
        <f t="shared" ca="1" si="1401"/>
        <v>0</v>
      </c>
      <c r="ET270">
        <f t="shared" ca="1" si="1402"/>
        <v>0</v>
      </c>
      <c r="EU270">
        <f t="shared" ca="1" si="1403"/>
        <v>0</v>
      </c>
      <c r="EV270">
        <f t="shared" ca="1" si="1404"/>
        <v>0</v>
      </c>
      <c r="EW270">
        <f t="shared" ca="1" si="1405"/>
        <v>0</v>
      </c>
      <c r="EX270">
        <f t="shared" ca="1" si="1406"/>
        <v>0</v>
      </c>
      <c r="EY270">
        <f t="shared" ca="1" si="1407"/>
        <v>0</v>
      </c>
      <c r="EZ270">
        <f t="shared" ca="1" si="1408"/>
        <v>0</v>
      </c>
      <c r="FA270">
        <f t="shared" ca="1" si="1409"/>
        <v>0</v>
      </c>
      <c r="FB270">
        <f t="shared" ca="1" si="1410"/>
        <v>0</v>
      </c>
      <c r="FC270">
        <f t="shared" ca="1" si="1411"/>
        <v>0</v>
      </c>
      <c r="FD270">
        <f t="shared" ca="1" si="1412"/>
        <v>0</v>
      </c>
      <c r="FE270">
        <f t="shared" ca="1" si="1413"/>
        <v>0</v>
      </c>
      <c r="FF270">
        <f t="shared" ca="1" si="1414"/>
        <v>0</v>
      </c>
      <c r="FG270">
        <f t="shared" ca="1" si="1415"/>
        <v>0</v>
      </c>
      <c r="FH270">
        <f t="shared" ca="1" si="1416"/>
        <v>0</v>
      </c>
      <c r="FI270">
        <f t="shared" ca="1" si="1417"/>
        <v>0</v>
      </c>
      <c r="FJ270">
        <f t="shared" ca="1" si="1418"/>
        <v>0</v>
      </c>
      <c r="FK270">
        <f t="shared" ca="1" si="1419"/>
        <v>1</v>
      </c>
      <c r="FL270">
        <f t="shared" ca="1" si="1420"/>
        <v>0</v>
      </c>
      <c r="FM270">
        <f t="shared" ca="1" si="1421"/>
        <v>0</v>
      </c>
      <c r="FN270">
        <f t="shared" ca="1" si="1422"/>
        <v>0</v>
      </c>
      <c r="FO270">
        <f t="shared" ca="1" si="1423"/>
        <v>0</v>
      </c>
      <c r="FP270">
        <f t="shared" ca="1" si="1424"/>
        <v>0</v>
      </c>
      <c r="FQ270">
        <f t="shared" ca="1" si="1425"/>
        <v>0</v>
      </c>
      <c r="FR270">
        <f t="shared" ca="1" si="1426"/>
        <v>0.66666666666666663</v>
      </c>
      <c r="FS270">
        <f t="shared" ca="1" si="1427"/>
        <v>0</v>
      </c>
      <c r="FT270">
        <f t="shared" ca="1" si="1428"/>
        <v>0</v>
      </c>
      <c r="FU270">
        <f t="shared" ca="1" si="1429"/>
        <v>1</v>
      </c>
      <c r="FV270">
        <f t="shared" ca="1" si="1430"/>
        <v>0</v>
      </c>
      <c r="FW270">
        <f t="shared" ca="1" si="1431"/>
        <v>0</v>
      </c>
      <c r="FX270">
        <f t="shared" ca="1" si="1432"/>
        <v>0</v>
      </c>
      <c r="FY270">
        <f t="shared" ca="1" si="1433"/>
        <v>0</v>
      </c>
      <c r="FZ270">
        <f t="shared" ca="1" si="1434"/>
        <v>0</v>
      </c>
      <c r="GA270">
        <f t="shared" ca="1" si="1435"/>
        <v>0</v>
      </c>
      <c r="GB270">
        <f t="shared" ca="1" si="1436"/>
        <v>0</v>
      </c>
      <c r="GC270">
        <f t="shared" ca="1" si="1437"/>
        <v>0</v>
      </c>
      <c r="GD270">
        <f t="shared" ca="1" si="1438"/>
        <v>0</v>
      </c>
      <c r="GE270">
        <f t="shared" ca="1" si="1439"/>
        <v>0</v>
      </c>
      <c r="GF270">
        <f t="shared" ca="1" si="1440"/>
        <v>0.66666666666666663</v>
      </c>
      <c r="GG270">
        <f t="shared" ca="1" si="1441"/>
        <v>0</v>
      </c>
      <c r="GH270">
        <f t="shared" ca="1" si="1442"/>
        <v>0</v>
      </c>
      <c r="GI270">
        <f t="shared" ca="1" si="1443"/>
        <v>0</v>
      </c>
      <c r="GJ270">
        <f t="shared" ca="1" si="1444"/>
        <v>0</v>
      </c>
      <c r="GK270">
        <f t="shared" ca="1" si="1445"/>
        <v>0</v>
      </c>
      <c r="GL270">
        <f t="shared" ca="1" si="1446"/>
        <v>0</v>
      </c>
      <c r="GM270">
        <f t="shared" ca="1" si="1447"/>
        <v>0</v>
      </c>
      <c r="GN270">
        <f t="shared" ca="1" si="1448"/>
        <v>0</v>
      </c>
      <c r="GO270">
        <f t="shared" ca="1" si="1449"/>
        <v>0</v>
      </c>
      <c r="GP270">
        <f t="shared" ca="1" si="1450"/>
        <v>0</v>
      </c>
      <c r="GQ270">
        <f t="shared" ca="1" si="1451"/>
        <v>0</v>
      </c>
      <c r="GR270">
        <f t="shared" ca="1" si="1452"/>
        <v>0</v>
      </c>
      <c r="GS270">
        <f t="shared" ca="1" si="1453"/>
        <v>0</v>
      </c>
      <c r="GT270">
        <f t="shared" ca="1" si="1454"/>
        <v>0</v>
      </c>
      <c r="GU270">
        <f t="shared" ca="1" si="1455"/>
        <v>0</v>
      </c>
      <c r="GV270">
        <f t="shared" ca="1" si="1456"/>
        <v>0</v>
      </c>
      <c r="GW270">
        <f t="shared" ca="1" si="1457"/>
        <v>0</v>
      </c>
      <c r="GX270">
        <f t="shared" ca="1" si="1458"/>
        <v>0</v>
      </c>
      <c r="GY270">
        <f t="shared" ca="1" si="1459"/>
        <v>1</v>
      </c>
      <c r="GZ270">
        <f t="shared" ca="1" si="1460"/>
        <v>0</v>
      </c>
      <c r="HA270">
        <f t="shared" ca="1" si="1461"/>
        <v>0</v>
      </c>
      <c r="HB270">
        <f t="shared" ca="1" si="1462"/>
        <v>0</v>
      </c>
      <c r="HC270">
        <f t="shared" ca="1" si="1463"/>
        <v>0</v>
      </c>
      <c r="HD270">
        <f t="shared" ca="1" si="1464"/>
        <v>0</v>
      </c>
      <c r="HE270">
        <f t="shared" ca="1" si="1465"/>
        <v>0</v>
      </c>
      <c r="HF270">
        <f t="shared" ca="1" si="1466"/>
        <v>0</v>
      </c>
      <c r="HG270">
        <f t="shared" ca="1" si="1467"/>
        <v>0</v>
      </c>
      <c r="HH270">
        <f t="shared" ca="1" si="1468"/>
        <v>0</v>
      </c>
      <c r="HI270">
        <f t="shared" ca="1" si="1469"/>
        <v>0</v>
      </c>
    </row>
    <row r="271" spans="2:217" x14ac:dyDescent="0.2">
      <c r="B271" s="2">
        <v>45810</v>
      </c>
      <c r="C271">
        <v>1</v>
      </c>
      <c r="D271">
        <v>2</v>
      </c>
      <c r="E271">
        <v>11</v>
      </c>
      <c r="F271">
        <v>15</v>
      </c>
      <c r="G271" s="5">
        <v>723</v>
      </c>
      <c r="H271">
        <f t="shared" ca="1" si="1470"/>
        <v>8.3333333333333339</v>
      </c>
      <c r="I271">
        <f t="shared" ca="1" si="1471"/>
        <v>12</v>
      </c>
      <c r="J271">
        <f t="shared" ca="1" si="1262"/>
        <v>11.714257842025654</v>
      </c>
      <c r="K271">
        <f t="shared" ca="1" si="1263"/>
        <v>-3.6384519085411902</v>
      </c>
      <c r="L271">
        <f t="shared" ca="1" si="1264"/>
        <v>11.714257842025654</v>
      </c>
      <c r="M271">
        <f t="shared" ca="1" si="1265"/>
        <v>0</v>
      </c>
      <c r="N271">
        <f t="shared" ca="1" si="1266"/>
        <v>0.58729069113548238</v>
      </c>
      <c r="O271">
        <f t="shared" ca="1" si="1267"/>
        <v>265.76399999999899</v>
      </c>
      <c r="P271">
        <f t="shared" ca="1" si="1268"/>
        <v>253.66799999999898</v>
      </c>
      <c r="Q271">
        <f t="shared" ca="1" si="1269"/>
        <v>265.66704953066665</v>
      </c>
      <c r="R271">
        <f t="shared" ca="1" si="1270"/>
        <v>62</v>
      </c>
      <c r="S271">
        <f t="shared" ca="1" si="1271"/>
        <v>0</v>
      </c>
      <c r="T271">
        <f t="shared" ca="1" si="1272"/>
        <v>0.34401271893326629</v>
      </c>
      <c r="U271">
        <f t="shared" ca="1" si="1273"/>
        <v>-1</v>
      </c>
      <c r="V271">
        <f t="shared" ca="1" si="1274"/>
        <v>1</v>
      </c>
      <c r="W271">
        <f t="shared" ca="1" si="1275"/>
        <v>0.34401271893326629</v>
      </c>
      <c r="X271">
        <f t="shared" ca="1" si="1276"/>
        <v>1.6363636363636298</v>
      </c>
      <c r="Y271">
        <f t="shared" ca="1" si="1277"/>
        <v>2.4242424242424199</v>
      </c>
      <c r="Z271">
        <f t="shared" ca="1" si="1278"/>
        <v>3.1212121212121162</v>
      </c>
      <c r="AA271">
        <f t="shared" ca="1" si="1279"/>
        <v>1.5800244700961313E-15</v>
      </c>
      <c r="AB271">
        <f t="shared" ca="1" si="1280"/>
        <v>-0.21481528726837332</v>
      </c>
      <c r="AC271">
        <f t="shared" ca="1" si="1281"/>
        <v>-5.4334678215016323E-3</v>
      </c>
      <c r="AD271">
        <f t="shared" ca="1" si="1282"/>
        <v>-2.5589340522418804</v>
      </c>
      <c r="AE271">
        <f t="shared" ca="1" si="1283"/>
        <v>-6.4233476633662391E-17</v>
      </c>
      <c r="AF271">
        <f t="shared" ca="1" si="1284"/>
        <v>-3.3261164176014533</v>
      </c>
      <c r="AG271">
        <f t="shared" ca="1" si="1285"/>
        <v>1.7003801624109007E-16</v>
      </c>
      <c r="AH271">
        <f t="shared" ca="1" si="1286"/>
        <v>-1.8903342823948066</v>
      </c>
      <c r="AI271">
        <f t="shared" ca="1" si="1287"/>
        <v>4.8599967279022999E-6</v>
      </c>
      <c r="AJ271">
        <f t="shared" ca="1" si="1288"/>
        <v>582.36755380943669</v>
      </c>
      <c r="AK271">
        <f t="shared" ca="1" si="1289"/>
        <v>17.797434948471032</v>
      </c>
      <c r="AL271">
        <f t="shared" ca="1" si="1290"/>
        <v>17.243821050515297</v>
      </c>
      <c r="AM271">
        <f t="shared" ca="1" si="1291"/>
        <v>7.4013193416916536</v>
      </c>
      <c r="AN271">
        <f t="shared" ca="1" si="1292"/>
        <v>9.5920931472095941</v>
      </c>
      <c r="AO271">
        <f t="shared" ca="1" si="1293"/>
        <v>8.2745690752529235</v>
      </c>
      <c r="AP271">
        <f t="shared" ca="1" si="1294"/>
        <v>2.4329282887530499</v>
      </c>
      <c r="AQ271">
        <f t="shared" ca="1" si="1295"/>
        <v>1.4044582232113934</v>
      </c>
      <c r="AR271">
        <f t="shared" ca="1" si="1296"/>
        <v>1.4044582232113934</v>
      </c>
      <c r="AS271">
        <f t="shared" ca="1" si="1297"/>
        <v>0.76472911160569856</v>
      </c>
      <c r="AT271">
        <f t="shared" ca="1" si="1298"/>
        <v>0.76472911160569856</v>
      </c>
      <c r="AU271">
        <f t="shared" ca="1" si="1299"/>
        <v>0.42716364199073165</v>
      </c>
      <c r="AV271">
        <f t="shared" ca="1" si="1300"/>
        <v>0.42716364199073165</v>
      </c>
      <c r="AW271">
        <f t="shared" ca="1" si="1301"/>
        <v>-0.13666666666666669</v>
      </c>
      <c r="AX271">
        <f t="shared" ca="1" si="1302"/>
        <v>27290.478278166633</v>
      </c>
      <c r="AY271">
        <f t="shared" ca="1" si="1303"/>
        <v>2.2358671648573334</v>
      </c>
      <c r="AZ271">
        <f t="shared" ca="1" si="1304"/>
        <v>5.8600538680445426</v>
      </c>
      <c r="BA271">
        <f t="shared" ca="1" si="1305"/>
        <v>3.9027901835311005</v>
      </c>
      <c r="BB271">
        <f t="shared" ca="1" si="1306"/>
        <v>100.5774573340816</v>
      </c>
      <c r="BC271">
        <f t="shared" ca="1" si="1307"/>
        <v>29.689381850270298</v>
      </c>
      <c r="BD271">
        <f t="shared" ca="1" si="1308"/>
        <v>3.8781472273639266</v>
      </c>
      <c r="BE271">
        <f t="shared" ca="1" si="1309"/>
        <v>0</v>
      </c>
      <c r="BF271">
        <f t="shared" ca="1" si="1310"/>
        <v>0</v>
      </c>
      <c r="BG271">
        <f t="shared" ca="1" si="1311"/>
        <v>0</v>
      </c>
      <c r="BH271">
        <f t="shared" ca="1" si="1312"/>
        <v>4.2355262349845999</v>
      </c>
      <c r="BI271">
        <f t="shared" ca="1" si="1313"/>
        <v>0</v>
      </c>
      <c r="BJ271">
        <f t="shared" ca="1" si="1314"/>
        <v>2.9269433651165464</v>
      </c>
      <c r="BK271">
        <f t="shared" ca="1" si="1315"/>
        <v>0</v>
      </c>
      <c r="BL271">
        <f t="shared" ca="1" si="1316"/>
        <v>0</v>
      </c>
      <c r="BM271">
        <f t="shared" ca="1" si="1317"/>
        <v>18.127256122989802</v>
      </c>
      <c r="BN271">
        <f t="shared" ca="1" si="1318"/>
        <v>15.744318069024432</v>
      </c>
      <c r="BO271">
        <f t="shared" ca="1" si="1319"/>
        <v>10.028281051116613</v>
      </c>
      <c r="BP271">
        <f t="shared" ca="1" si="1320"/>
        <v>15.1783305400606</v>
      </c>
      <c r="BQ271">
        <f t="shared" ca="1" si="1321"/>
        <v>49.188678455903471</v>
      </c>
      <c r="BR271">
        <f t="shared" ca="1" si="1322"/>
        <v>0</v>
      </c>
      <c r="BS271">
        <f t="shared" ca="1" si="1323"/>
        <v>0</v>
      </c>
      <c r="BT271">
        <f t="shared" ca="1" si="1324"/>
        <v>0</v>
      </c>
      <c r="BU271">
        <f t="shared" ca="1" si="1325"/>
        <v>0</v>
      </c>
      <c r="BV271">
        <f t="shared" ca="1" si="1326"/>
        <v>8.4972332017724792</v>
      </c>
      <c r="BW271">
        <f t="shared" ca="1" si="1327"/>
        <v>6.4968596843159396</v>
      </c>
      <c r="BX271">
        <f t="shared" ca="1" si="1328"/>
        <v>35.625413118935136</v>
      </c>
      <c r="BY271">
        <f t="shared" ca="1" si="1329"/>
        <v>0</v>
      </c>
      <c r="BZ271">
        <f t="shared" ca="1" si="1330"/>
        <v>0</v>
      </c>
      <c r="CA271">
        <f t="shared" ca="1" si="1331"/>
        <v>29.689381850270298</v>
      </c>
      <c r="CB271">
        <f t="shared" ca="1" si="1332"/>
        <v>2.9269433651165464</v>
      </c>
      <c r="CC271">
        <f t="shared" ca="1" si="1333"/>
        <v>0</v>
      </c>
      <c r="CD271">
        <f t="shared" ca="1" si="1334"/>
        <v>0</v>
      </c>
      <c r="CE271">
        <f t="shared" ca="1" si="1335"/>
        <v>6.4968596843159396</v>
      </c>
      <c r="CF271">
        <f t="shared" ca="1" si="1336"/>
        <v>6.3729249013293696</v>
      </c>
      <c r="CG271">
        <f t="shared" ca="1" si="1337"/>
        <v>3.8781472273639266</v>
      </c>
      <c r="CH271">
        <f t="shared" ca="1" si="1338"/>
        <v>20.024586797672033</v>
      </c>
      <c r="CI271">
        <f t="shared" ca="1" si="1339"/>
        <v>26.183814399874198</v>
      </c>
      <c r="CJ271">
        <f t="shared" ca="1" si="1340"/>
        <v>4.2355262349845999</v>
      </c>
      <c r="CK271">
        <f t="shared" ca="1" si="1341"/>
        <v>0</v>
      </c>
      <c r="CL271">
        <f t="shared" ca="1" si="1342"/>
        <v>0</v>
      </c>
      <c r="CM271">
        <f t="shared" ca="1" si="1343"/>
        <v>27.64</v>
      </c>
      <c r="CN271">
        <f t="shared" ca="1" si="1344"/>
        <v>56.332247730031931</v>
      </c>
      <c r="CO271">
        <f t="shared" ca="1" si="1345"/>
        <v>2.9269433651165464</v>
      </c>
      <c r="CP271">
        <f t="shared" ca="1" si="1346"/>
        <v>0</v>
      </c>
      <c r="CQ271">
        <f t="shared" ca="1" si="1347"/>
        <v>23.976640125261998</v>
      </c>
      <c r="CR271">
        <f t="shared" ca="1" si="1348"/>
        <v>0</v>
      </c>
      <c r="CS271">
        <f t="shared" ca="1" si="1349"/>
        <v>0</v>
      </c>
      <c r="CT271">
        <f t="shared" ca="1" si="1350"/>
        <v>0</v>
      </c>
      <c r="CU271">
        <f t="shared" ca="1" si="1351"/>
        <v>0</v>
      </c>
      <c r="CV271">
        <f t="shared" ca="1" si="1352"/>
        <v>0</v>
      </c>
      <c r="CW271">
        <f t="shared" ca="1" si="1353"/>
        <v>0</v>
      </c>
      <c r="CX271">
        <f t="shared" ca="1" si="1354"/>
        <v>16.572353240516534</v>
      </c>
      <c r="CY271">
        <f t="shared" ca="1" si="1355"/>
        <v>97.782628535209994</v>
      </c>
      <c r="CZ271">
        <f t="shared" ca="1" si="1356"/>
        <v>0</v>
      </c>
      <c r="DA271">
        <f t="shared" ca="1" si="1357"/>
        <v>0</v>
      </c>
      <c r="DB271">
        <f t="shared" ca="1" si="1358"/>
        <v>0</v>
      </c>
      <c r="DC271">
        <f t="shared" ca="1" si="1359"/>
        <v>-3.9577855200722198</v>
      </c>
      <c r="DD271">
        <f t="shared" ca="1" si="1360"/>
        <v>-1.07177973041068</v>
      </c>
      <c r="DE271">
        <f t="shared" ca="1" si="1361"/>
        <v>-4.6389258681867735</v>
      </c>
      <c r="DF271">
        <f t="shared" ca="1" si="1362"/>
        <v>-4.7257262534643436</v>
      </c>
      <c r="DG271">
        <f t="shared" ca="1" si="1363"/>
        <v>-3.6384111630763365</v>
      </c>
      <c r="DH271">
        <f t="shared" ca="1" si="1364"/>
        <v>0</v>
      </c>
      <c r="DI271">
        <f t="shared" ca="1" si="1365"/>
        <v>0.27777777777777768</v>
      </c>
      <c r="DJ271">
        <f t="shared" ca="1" si="1366"/>
        <v>11</v>
      </c>
      <c r="DK271">
        <f t="shared" ca="1" si="1367"/>
        <v>3</v>
      </c>
      <c r="DL271">
        <f t="shared" ca="1" si="1368"/>
        <v>1</v>
      </c>
      <c r="DM271">
        <f t="shared" ca="1" si="1369"/>
        <v>0</v>
      </c>
      <c r="DN271">
        <f t="shared" ca="1" si="1370"/>
        <v>0</v>
      </c>
      <c r="DO271">
        <f t="shared" ca="1" si="1371"/>
        <v>0</v>
      </c>
      <c r="DP271">
        <f t="shared" ca="1" si="1372"/>
        <v>1</v>
      </c>
      <c r="DQ271">
        <f t="shared" ca="1" si="1373"/>
        <v>0</v>
      </c>
      <c r="DR271">
        <f t="shared" ca="1" si="1374"/>
        <v>1</v>
      </c>
      <c r="DS271">
        <f t="shared" ca="1" si="1375"/>
        <v>0</v>
      </c>
      <c r="DT271">
        <f t="shared" ca="1" si="1376"/>
        <v>1</v>
      </c>
      <c r="DU271">
        <f t="shared" ca="1" si="1377"/>
        <v>2.6666666666666665</v>
      </c>
      <c r="DV271">
        <f t="shared" ca="1" si="1378"/>
        <v>3.3333333333333335</v>
      </c>
      <c r="DW271">
        <f t="shared" ca="1" si="1379"/>
        <v>0</v>
      </c>
      <c r="DX271">
        <f t="shared" ca="1" si="1380"/>
        <v>0</v>
      </c>
      <c r="DY271">
        <f t="shared" ca="1" si="1381"/>
        <v>0</v>
      </c>
      <c r="DZ271">
        <f t="shared" ca="1" si="1382"/>
        <v>1</v>
      </c>
      <c r="EA271">
        <f t="shared" ca="1" si="1383"/>
        <v>-2.3022333333333234</v>
      </c>
      <c r="EB271">
        <f t="shared" ca="1" si="1384"/>
        <v>39.412100000000002</v>
      </c>
      <c r="EC271">
        <f t="shared" ca="1" si="1385"/>
        <v>0</v>
      </c>
      <c r="ED271">
        <f t="shared" ca="1" si="1386"/>
        <v>0</v>
      </c>
      <c r="EE271">
        <f t="shared" ca="1" si="1387"/>
        <v>0</v>
      </c>
      <c r="EF271">
        <f t="shared" ca="1" si="1388"/>
        <v>0</v>
      </c>
      <c r="EG271">
        <f t="shared" ca="1" si="1389"/>
        <v>0</v>
      </c>
      <c r="EH271">
        <f t="shared" ca="1" si="1390"/>
        <v>0</v>
      </c>
      <c r="EI271">
        <f t="shared" ca="1" si="1391"/>
        <v>0</v>
      </c>
      <c r="EJ271">
        <f t="shared" ca="1" si="1392"/>
        <v>0</v>
      </c>
      <c r="EK271">
        <f t="shared" ca="1" si="1393"/>
        <v>0</v>
      </c>
      <c r="EL271">
        <f t="shared" ca="1" si="1394"/>
        <v>0</v>
      </c>
      <c r="EM271">
        <f t="shared" ca="1" si="1395"/>
        <v>0</v>
      </c>
      <c r="EN271">
        <f t="shared" ca="1" si="1396"/>
        <v>0</v>
      </c>
      <c r="EO271">
        <f t="shared" ca="1" si="1397"/>
        <v>0</v>
      </c>
      <c r="EP271">
        <f t="shared" ca="1" si="1398"/>
        <v>0</v>
      </c>
      <c r="EQ271">
        <f t="shared" ca="1" si="1399"/>
        <v>0</v>
      </c>
      <c r="ER271">
        <f t="shared" ca="1" si="1400"/>
        <v>0</v>
      </c>
      <c r="ES271">
        <f t="shared" ca="1" si="1401"/>
        <v>0</v>
      </c>
      <c r="ET271">
        <f t="shared" ca="1" si="1402"/>
        <v>0</v>
      </c>
      <c r="EU271">
        <f t="shared" ca="1" si="1403"/>
        <v>0</v>
      </c>
      <c r="EV271">
        <f t="shared" ca="1" si="1404"/>
        <v>0</v>
      </c>
      <c r="EW271">
        <f t="shared" ca="1" si="1405"/>
        <v>0</v>
      </c>
      <c r="EX271">
        <f t="shared" ca="1" si="1406"/>
        <v>0</v>
      </c>
      <c r="EY271">
        <f t="shared" ca="1" si="1407"/>
        <v>0</v>
      </c>
      <c r="EZ271">
        <f t="shared" ca="1" si="1408"/>
        <v>0</v>
      </c>
      <c r="FA271">
        <f t="shared" ca="1" si="1409"/>
        <v>0</v>
      </c>
      <c r="FB271">
        <f t="shared" ca="1" si="1410"/>
        <v>0</v>
      </c>
      <c r="FC271">
        <f t="shared" ca="1" si="1411"/>
        <v>0</v>
      </c>
      <c r="FD271">
        <f t="shared" ca="1" si="1412"/>
        <v>0</v>
      </c>
      <c r="FE271">
        <f t="shared" ca="1" si="1413"/>
        <v>0</v>
      </c>
      <c r="FF271">
        <f t="shared" ca="1" si="1414"/>
        <v>0</v>
      </c>
      <c r="FG271">
        <f t="shared" ca="1" si="1415"/>
        <v>0</v>
      </c>
      <c r="FH271">
        <f t="shared" ca="1" si="1416"/>
        <v>0</v>
      </c>
      <c r="FI271">
        <f t="shared" ca="1" si="1417"/>
        <v>0</v>
      </c>
      <c r="FJ271">
        <f t="shared" ca="1" si="1418"/>
        <v>0</v>
      </c>
      <c r="FK271">
        <f t="shared" ca="1" si="1419"/>
        <v>1</v>
      </c>
      <c r="FL271">
        <f t="shared" ca="1" si="1420"/>
        <v>0</v>
      </c>
      <c r="FM271">
        <f t="shared" ca="1" si="1421"/>
        <v>0</v>
      </c>
      <c r="FN271">
        <f t="shared" ca="1" si="1422"/>
        <v>0</v>
      </c>
      <c r="FO271">
        <f t="shared" ca="1" si="1423"/>
        <v>0</v>
      </c>
      <c r="FP271">
        <f t="shared" ca="1" si="1424"/>
        <v>0</v>
      </c>
      <c r="FQ271">
        <f t="shared" ca="1" si="1425"/>
        <v>0</v>
      </c>
      <c r="FR271">
        <f t="shared" ca="1" si="1426"/>
        <v>0</v>
      </c>
      <c r="FS271">
        <f t="shared" ca="1" si="1427"/>
        <v>0</v>
      </c>
      <c r="FT271">
        <f t="shared" ca="1" si="1428"/>
        <v>0</v>
      </c>
      <c r="FU271">
        <f t="shared" ca="1" si="1429"/>
        <v>1.6666666666666667</v>
      </c>
      <c r="FV271">
        <f t="shared" ca="1" si="1430"/>
        <v>0</v>
      </c>
      <c r="FW271">
        <f t="shared" ca="1" si="1431"/>
        <v>0</v>
      </c>
      <c r="FX271">
        <f t="shared" ca="1" si="1432"/>
        <v>0</v>
      </c>
      <c r="FY271">
        <f t="shared" ca="1" si="1433"/>
        <v>0</v>
      </c>
      <c r="FZ271">
        <f t="shared" ca="1" si="1434"/>
        <v>0</v>
      </c>
      <c r="GA271">
        <f t="shared" ca="1" si="1435"/>
        <v>0</v>
      </c>
      <c r="GB271">
        <f t="shared" ca="1" si="1436"/>
        <v>0</v>
      </c>
      <c r="GC271">
        <f t="shared" ca="1" si="1437"/>
        <v>0</v>
      </c>
      <c r="GD271">
        <f t="shared" ca="1" si="1438"/>
        <v>0</v>
      </c>
      <c r="GE271">
        <f t="shared" ca="1" si="1439"/>
        <v>0</v>
      </c>
      <c r="GF271">
        <f t="shared" ca="1" si="1440"/>
        <v>0</v>
      </c>
      <c r="GG271">
        <f t="shared" ca="1" si="1441"/>
        <v>0</v>
      </c>
      <c r="GH271">
        <f t="shared" ca="1" si="1442"/>
        <v>0</v>
      </c>
      <c r="GI271">
        <f t="shared" ca="1" si="1443"/>
        <v>0</v>
      </c>
      <c r="GJ271">
        <f t="shared" ca="1" si="1444"/>
        <v>0</v>
      </c>
      <c r="GK271">
        <f t="shared" ca="1" si="1445"/>
        <v>0</v>
      </c>
      <c r="GL271">
        <f t="shared" ca="1" si="1446"/>
        <v>0</v>
      </c>
      <c r="GM271">
        <f t="shared" ca="1" si="1447"/>
        <v>0</v>
      </c>
      <c r="GN271">
        <f t="shared" ca="1" si="1448"/>
        <v>0</v>
      </c>
      <c r="GO271">
        <f t="shared" ca="1" si="1449"/>
        <v>0</v>
      </c>
      <c r="GP271">
        <f t="shared" ca="1" si="1450"/>
        <v>0</v>
      </c>
      <c r="GQ271">
        <f t="shared" ca="1" si="1451"/>
        <v>0</v>
      </c>
      <c r="GR271">
        <f t="shared" ca="1" si="1452"/>
        <v>0</v>
      </c>
      <c r="GS271">
        <f t="shared" ca="1" si="1453"/>
        <v>0</v>
      </c>
      <c r="GT271">
        <f t="shared" ca="1" si="1454"/>
        <v>0</v>
      </c>
      <c r="GU271">
        <f t="shared" ca="1" si="1455"/>
        <v>0</v>
      </c>
      <c r="GV271">
        <f t="shared" ca="1" si="1456"/>
        <v>0</v>
      </c>
      <c r="GW271">
        <f t="shared" ca="1" si="1457"/>
        <v>0</v>
      </c>
      <c r="GX271">
        <f t="shared" ca="1" si="1458"/>
        <v>0</v>
      </c>
      <c r="GY271">
        <f t="shared" ca="1" si="1459"/>
        <v>1</v>
      </c>
      <c r="GZ271">
        <f t="shared" ca="1" si="1460"/>
        <v>0</v>
      </c>
      <c r="HA271">
        <f t="shared" ca="1" si="1461"/>
        <v>0</v>
      </c>
      <c r="HB271">
        <f t="shared" ca="1" si="1462"/>
        <v>0</v>
      </c>
      <c r="HC271">
        <f t="shared" ca="1" si="1463"/>
        <v>0</v>
      </c>
      <c r="HD271">
        <f t="shared" ca="1" si="1464"/>
        <v>0</v>
      </c>
      <c r="HE271">
        <f t="shared" ca="1" si="1465"/>
        <v>0</v>
      </c>
      <c r="HF271">
        <f t="shared" ca="1" si="1466"/>
        <v>0</v>
      </c>
      <c r="HG271">
        <f t="shared" ca="1" si="1467"/>
        <v>0</v>
      </c>
      <c r="HH271">
        <f t="shared" ca="1" si="1468"/>
        <v>0</v>
      </c>
      <c r="HI271">
        <f t="shared" ca="1" si="1469"/>
        <v>0</v>
      </c>
    </row>
    <row r="272" spans="2:217" x14ac:dyDescent="0.2">
      <c r="B272" s="2">
        <v>45810</v>
      </c>
      <c r="C272">
        <v>1</v>
      </c>
      <c r="D272">
        <v>2</v>
      </c>
      <c r="E272">
        <v>11</v>
      </c>
      <c r="F272">
        <v>22</v>
      </c>
      <c r="G272" s="5">
        <v>265</v>
      </c>
      <c r="H272">
        <f t="shared" ca="1" si="1470"/>
        <v>6.333333333333333</v>
      </c>
      <c r="I272">
        <f t="shared" ca="1" si="1471"/>
        <v>11.333333333333334</v>
      </c>
      <c r="J272">
        <f t="shared" ca="1" si="1262"/>
        <v>7.7024151234567872</v>
      </c>
      <c r="K272">
        <f t="shared" ca="1" si="1263"/>
        <v>-3.4311043398840968</v>
      </c>
      <c r="L272">
        <f t="shared" ca="1" si="1264"/>
        <v>7.7024151234567872</v>
      </c>
      <c r="M272">
        <f t="shared" ca="1" si="1265"/>
        <v>0</v>
      </c>
      <c r="N272">
        <f t="shared" ca="1" si="1266"/>
        <v>0.57944796819595101</v>
      </c>
      <c r="O272">
        <f t="shared" ca="1" si="1267"/>
        <v>257.78999999999968</v>
      </c>
      <c r="P272">
        <f t="shared" ca="1" si="1268"/>
        <v>246.36599999999899</v>
      </c>
      <c r="Q272">
        <f t="shared" ca="1" si="1269"/>
        <v>257.64427802933329</v>
      </c>
      <c r="R272">
        <f t="shared" ca="1" si="1270"/>
        <v>55.333333333333336</v>
      </c>
      <c r="S272">
        <f t="shared" ca="1" si="1271"/>
        <v>0</v>
      </c>
      <c r="T272">
        <f t="shared" ca="1" si="1272"/>
        <v>0.34401297344787435</v>
      </c>
      <c r="U272">
        <f t="shared" ca="1" si="1273"/>
        <v>-1</v>
      </c>
      <c r="V272">
        <f t="shared" ca="1" si="1274"/>
        <v>1</v>
      </c>
      <c r="W272">
        <f t="shared" ca="1" si="1275"/>
        <v>0.34401297344787435</v>
      </c>
      <c r="X272">
        <f t="shared" ca="1" si="1276"/>
        <v>1.8181818181818166</v>
      </c>
      <c r="Y272">
        <f t="shared" ca="1" si="1277"/>
        <v>2.6531986531986465</v>
      </c>
      <c r="Z272">
        <f t="shared" ca="1" si="1278"/>
        <v>3.23569023569023</v>
      </c>
      <c r="AA272">
        <f t="shared" ca="1" si="1279"/>
        <v>5.4000020557206661E-17</v>
      </c>
      <c r="AB272">
        <f t="shared" ca="1" si="1280"/>
        <v>-0.21480983641622733</v>
      </c>
      <c r="AC272">
        <f t="shared" ca="1" si="1281"/>
        <v>-5.4334678215017763E-3</v>
      </c>
      <c r="AD272">
        <f t="shared" ca="1" si="1282"/>
        <v>-2.5512572323208329</v>
      </c>
      <c r="AE272">
        <f t="shared" ca="1" si="1283"/>
        <v>-1.1962684390260301E-16</v>
      </c>
      <c r="AF272">
        <f t="shared" ca="1" si="1284"/>
        <v>-3.32601141187626</v>
      </c>
      <c r="AG272">
        <f t="shared" ca="1" si="1285"/>
        <v>-4.8953383206684267E-17</v>
      </c>
      <c r="AH272">
        <f t="shared" ca="1" si="1286"/>
        <v>-1.8903262897686199</v>
      </c>
      <c r="AI272">
        <f t="shared" ca="1" si="1287"/>
        <v>4.0799974512017201E-6</v>
      </c>
      <c r="AJ272">
        <f t="shared" ca="1" si="1288"/>
        <v>522.29416625779129</v>
      </c>
      <c r="AK272">
        <f t="shared" ca="1" si="1289"/>
        <v>16.165705777009233</v>
      </c>
      <c r="AL272">
        <f t="shared" ca="1" si="1290"/>
        <v>15.930676928818366</v>
      </c>
      <c r="AM272">
        <f t="shared" ca="1" si="1291"/>
        <v>7.299172940613226</v>
      </c>
      <c r="AN272">
        <f t="shared" ca="1" si="1292"/>
        <v>8.699957175575241</v>
      </c>
      <c r="AO272">
        <f t="shared" ca="1" si="1293"/>
        <v>7.5874131112257572</v>
      </c>
      <c r="AP272">
        <f t="shared" ca="1" si="1294"/>
        <v>2.62343671201103</v>
      </c>
      <c r="AQ272">
        <f t="shared" ca="1" si="1295"/>
        <v>1.1339689258508934</v>
      </c>
      <c r="AR272">
        <f t="shared" ca="1" si="1296"/>
        <v>1.6782999798027067</v>
      </c>
      <c r="AS272">
        <f t="shared" ca="1" si="1297"/>
        <v>0.61419251133609265</v>
      </c>
      <c r="AT272">
        <f t="shared" ca="1" si="1298"/>
        <v>1.0224408017999513</v>
      </c>
      <c r="AU272">
        <f t="shared" ca="1" si="1299"/>
        <v>0.32890444992362838</v>
      </c>
      <c r="AV272">
        <f t="shared" ca="1" si="1300"/>
        <v>0.59747831700005771</v>
      </c>
      <c r="AW272">
        <f t="shared" ca="1" si="1301"/>
        <v>0.22999999999999934</v>
      </c>
      <c r="AX272">
        <f t="shared" ca="1" si="1302"/>
        <v>20257.255747712668</v>
      </c>
      <c r="AY272">
        <f t="shared" ca="1" si="1303"/>
        <v>1.9277001199074066</v>
      </c>
      <c r="AZ272">
        <f t="shared" ca="1" si="1304"/>
        <v>5.6676251435896168</v>
      </c>
      <c r="BA272">
        <f t="shared" ca="1" si="1305"/>
        <v>3.57271261324194</v>
      </c>
      <c r="BB272">
        <f t="shared" ca="1" si="1306"/>
        <v>95.29069557895987</v>
      </c>
      <c r="BC272">
        <f t="shared" ca="1" si="1307"/>
        <v>29.689381850270298</v>
      </c>
      <c r="BD272">
        <f t="shared" ca="1" si="1308"/>
        <v>0</v>
      </c>
      <c r="BE272">
        <f t="shared" ca="1" si="1309"/>
        <v>0</v>
      </c>
      <c r="BF272">
        <f t="shared" ca="1" si="1310"/>
        <v>0</v>
      </c>
      <c r="BG272">
        <f t="shared" ca="1" si="1311"/>
        <v>0</v>
      </c>
      <c r="BH272">
        <f t="shared" ca="1" si="1312"/>
        <v>4.2355262349845999</v>
      </c>
      <c r="BI272">
        <f t="shared" ca="1" si="1313"/>
        <v>0</v>
      </c>
      <c r="BJ272">
        <f t="shared" ca="1" si="1314"/>
        <v>0</v>
      </c>
      <c r="BK272">
        <f t="shared" ca="1" si="1315"/>
        <v>0</v>
      </c>
      <c r="BL272">
        <f t="shared" ca="1" si="1316"/>
        <v>7.5578572519564666</v>
      </c>
      <c r="BM272">
        <f t="shared" ca="1" si="1317"/>
        <v>14.09897698454766</v>
      </c>
      <c r="BN272">
        <f t="shared" ca="1" si="1318"/>
        <v>11.577814209229301</v>
      </c>
      <c r="BO272">
        <f t="shared" ca="1" si="1319"/>
        <v>13.279712513584132</v>
      </c>
      <c r="BP272">
        <f t="shared" ca="1" si="1320"/>
        <v>14.264491502613799</v>
      </c>
      <c r="BQ272">
        <f t="shared" ca="1" si="1321"/>
        <v>45.347896053340129</v>
      </c>
      <c r="BR272">
        <f t="shared" ca="1" si="1322"/>
        <v>7.5578572519564666</v>
      </c>
      <c r="BS272">
        <f t="shared" ca="1" si="1323"/>
        <v>0</v>
      </c>
      <c r="BT272">
        <f t="shared" ca="1" si="1324"/>
        <v>0</v>
      </c>
      <c r="BU272">
        <f t="shared" ca="1" si="1325"/>
        <v>0</v>
      </c>
      <c r="BV272">
        <f t="shared" ca="1" si="1326"/>
        <v>8.4972332017724792</v>
      </c>
      <c r="BW272">
        <f t="shared" ca="1" si="1327"/>
        <v>6.4968596843159396</v>
      </c>
      <c r="BX272">
        <f t="shared" ca="1" si="1328"/>
        <v>26.803914355801396</v>
      </c>
      <c r="BY272">
        <f t="shared" ca="1" si="1329"/>
        <v>0</v>
      </c>
      <c r="BZ272">
        <f t="shared" ca="1" si="1330"/>
        <v>0</v>
      </c>
      <c r="CA272">
        <f t="shared" ca="1" si="1331"/>
        <v>29.689381850270298</v>
      </c>
      <c r="CB272">
        <f t="shared" ca="1" si="1332"/>
        <v>0</v>
      </c>
      <c r="CC272">
        <f t="shared" ca="1" si="1333"/>
        <v>0</v>
      </c>
      <c r="CD272">
        <f t="shared" ca="1" si="1334"/>
        <v>7.5578572519564666</v>
      </c>
      <c r="CE272">
        <f t="shared" ca="1" si="1335"/>
        <v>6.4968596843159396</v>
      </c>
      <c r="CF272">
        <f t="shared" ca="1" si="1336"/>
        <v>6.3729249013293696</v>
      </c>
      <c r="CG272">
        <f t="shared" ca="1" si="1337"/>
        <v>0</v>
      </c>
      <c r="CH272">
        <f t="shared" ca="1" si="1338"/>
        <v>18.653211561561434</v>
      </c>
      <c r="CI272">
        <f t="shared" ca="1" si="1339"/>
        <v>21.697999062768201</v>
      </c>
      <c r="CJ272">
        <f t="shared" ca="1" si="1340"/>
        <v>4.2355262349845999</v>
      </c>
      <c r="CK272">
        <f t="shared" ca="1" si="1341"/>
        <v>0</v>
      </c>
      <c r="CL272">
        <f t="shared" ca="1" si="1342"/>
        <v>0</v>
      </c>
      <c r="CM272">
        <f t="shared" ca="1" si="1343"/>
        <v>27.64</v>
      </c>
      <c r="CN272">
        <f t="shared" ca="1" si="1344"/>
        <v>47.510748966898198</v>
      </c>
      <c r="CO272">
        <f t="shared" ca="1" si="1345"/>
        <v>0</v>
      </c>
      <c r="CP272">
        <f t="shared" ca="1" si="1346"/>
        <v>0</v>
      </c>
      <c r="CQ272">
        <f t="shared" ca="1" si="1347"/>
        <v>23.976640125261998</v>
      </c>
      <c r="CR272">
        <f t="shared" ca="1" si="1348"/>
        <v>7.5578572519564666</v>
      </c>
      <c r="CS272">
        <f t="shared" ca="1" si="1349"/>
        <v>0</v>
      </c>
      <c r="CT272">
        <f t="shared" ca="1" si="1350"/>
        <v>0</v>
      </c>
      <c r="CU272">
        <f t="shared" ca="1" si="1351"/>
        <v>0</v>
      </c>
      <c r="CV272">
        <f t="shared" ca="1" si="1352"/>
        <v>0</v>
      </c>
      <c r="CW272">
        <f t="shared" ca="1" si="1353"/>
        <v>0</v>
      </c>
      <c r="CX272">
        <f t="shared" ca="1" si="1354"/>
        <v>15.658514203069734</v>
      </c>
      <c r="CY272">
        <f t="shared" ca="1" si="1355"/>
        <v>83.711794099583926</v>
      </c>
      <c r="CZ272">
        <f t="shared" ca="1" si="1356"/>
        <v>0.27171296296296266</v>
      </c>
      <c r="DA272">
        <f t="shared" ca="1" si="1357"/>
        <v>-0.37237654320987601</v>
      </c>
      <c r="DB272">
        <f t="shared" ca="1" si="1358"/>
        <v>-0.26375503905265735</v>
      </c>
      <c r="DC272">
        <f t="shared" ca="1" si="1359"/>
        <v>-3.0124716815738601</v>
      </c>
      <c r="DD272">
        <f t="shared" ca="1" si="1360"/>
        <v>0</v>
      </c>
      <c r="DE272">
        <f t="shared" ca="1" si="1361"/>
        <v>-2.3992404940371137</v>
      </c>
      <c r="DF272">
        <f t="shared" ca="1" si="1362"/>
        <v>-4.4212663769211362</v>
      </c>
      <c r="DG272">
        <f t="shared" ca="1" si="1363"/>
        <v>-3.4310635944192431</v>
      </c>
      <c r="DH272">
        <f t="shared" ca="1" si="1364"/>
        <v>0</v>
      </c>
      <c r="DI272">
        <f t="shared" ca="1" si="1365"/>
        <v>0.33333333333333298</v>
      </c>
      <c r="DJ272">
        <f t="shared" ca="1" si="1366"/>
        <v>9.6666666666666661</v>
      </c>
      <c r="DK272">
        <f t="shared" ca="1" si="1367"/>
        <v>3</v>
      </c>
      <c r="DL272">
        <f t="shared" ca="1" si="1368"/>
        <v>1</v>
      </c>
      <c r="DM272">
        <f t="shared" ca="1" si="1369"/>
        <v>0</v>
      </c>
      <c r="DN272">
        <f t="shared" ca="1" si="1370"/>
        <v>0</v>
      </c>
      <c r="DO272">
        <f t="shared" ca="1" si="1371"/>
        <v>0</v>
      </c>
      <c r="DP272">
        <f t="shared" ca="1" si="1372"/>
        <v>0.33333333333333331</v>
      </c>
      <c r="DQ272">
        <f t="shared" ca="1" si="1373"/>
        <v>0.66666666666666663</v>
      </c>
      <c r="DR272">
        <f t="shared" ca="1" si="1374"/>
        <v>1</v>
      </c>
      <c r="DS272">
        <f t="shared" ca="1" si="1375"/>
        <v>0.66666666666666663</v>
      </c>
      <c r="DT272">
        <f t="shared" ca="1" si="1376"/>
        <v>1</v>
      </c>
      <c r="DU272">
        <f t="shared" ca="1" si="1377"/>
        <v>2.6666666666666665</v>
      </c>
      <c r="DV272">
        <f t="shared" ca="1" si="1378"/>
        <v>3.3333333333333335</v>
      </c>
      <c r="DW272">
        <f t="shared" ca="1" si="1379"/>
        <v>0</v>
      </c>
      <c r="DX272">
        <f t="shared" ca="1" si="1380"/>
        <v>0</v>
      </c>
      <c r="DY272">
        <f t="shared" ca="1" si="1381"/>
        <v>0</v>
      </c>
      <c r="DZ272">
        <f t="shared" ca="1" si="1382"/>
        <v>1</v>
      </c>
      <c r="EA272">
        <f t="shared" ca="1" si="1383"/>
        <v>-2.3539666666666563</v>
      </c>
      <c r="EB272">
        <f t="shared" ca="1" si="1384"/>
        <v>38.024766666666665</v>
      </c>
      <c r="EC272">
        <f t="shared" ca="1" si="1385"/>
        <v>0</v>
      </c>
      <c r="ED272">
        <f t="shared" ca="1" si="1386"/>
        <v>0</v>
      </c>
      <c r="EE272">
        <f t="shared" ca="1" si="1387"/>
        <v>0</v>
      </c>
      <c r="EF272">
        <f t="shared" ca="1" si="1388"/>
        <v>0</v>
      </c>
      <c r="EG272">
        <f t="shared" ca="1" si="1389"/>
        <v>0</v>
      </c>
      <c r="EH272">
        <f t="shared" ca="1" si="1390"/>
        <v>0</v>
      </c>
      <c r="EI272">
        <f t="shared" ca="1" si="1391"/>
        <v>0</v>
      </c>
      <c r="EJ272">
        <f t="shared" ca="1" si="1392"/>
        <v>0</v>
      </c>
      <c r="EK272">
        <f t="shared" ca="1" si="1393"/>
        <v>0</v>
      </c>
      <c r="EL272">
        <f t="shared" ca="1" si="1394"/>
        <v>0</v>
      </c>
      <c r="EM272">
        <f t="shared" ca="1" si="1395"/>
        <v>0</v>
      </c>
      <c r="EN272">
        <f t="shared" ca="1" si="1396"/>
        <v>0</v>
      </c>
      <c r="EO272">
        <f t="shared" ca="1" si="1397"/>
        <v>0</v>
      </c>
      <c r="EP272">
        <f t="shared" ca="1" si="1398"/>
        <v>0</v>
      </c>
      <c r="EQ272">
        <f t="shared" ca="1" si="1399"/>
        <v>0</v>
      </c>
      <c r="ER272">
        <f t="shared" ca="1" si="1400"/>
        <v>0</v>
      </c>
      <c r="ES272">
        <f t="shared" ca="1" si="1401"/>
        <v>0</v>
      </c>
      <c r="ET272">
        <f t="shared" ca="1" si="1402"/>
        <v>0</v>
      </c>
      <c r="EU272">
        <f t="shared" ca="1" si="1403"/>
        <v>0</v>
      </c>
      <c r="EV272">
        <f t="shared" ca="1" si="1404"/>
        <v>0</v>
      </c>
      <c r="EW272">
        <f t="shared" ca="1" si="1405"/>
        <v>0</v>
      </c>
      <c r="EX272">
        <f t="shared" ca="1" si="1406"/>
        <v>0</v>
      </c>
      <c r="EY272">
        <f t="shared" ca="1" si="1407"/>
        <v>0</v>
      </c>
      <c r="EZ272">
        <f t="shared" ca="1" si="1408"/>
        <v>0</v>
      </c>
      <c r="FA272">
        <f t="shared" ca="1" si="1409"/>
        <v>0</v>
      </c>
      <c r="FB272">
        <f t="shared" ca="1" si="1410"/>
        <v>0</v>
      </c>
      <c r="FC272">
        <f t="shared" ca="1" si="1411"/>
        <v>0</v>
      </c>
      <c r="FD272">
        <f t="shared" ca="1" si="1412"/>
        <v>0</v>
      </c>
      <c r="FE272">
        <f t="shared" ca="1" si="1413"/>
        <v>0</v>
      </c>
      <c r="FF272">
        <f t="shared" ca="1" si="1414"/>
        <v>0</v>
      </c>
      <c r="FG272">
        <f t="shared" ca="1" si="1415"/>
        <v>0.66666666666666663</v>
      </c>
      <c r="FH272">
        <f t="shared" ca="1" si="1416"/>
        <v>0</v>
      </c>
      <c r="FI272">
        <f t="shared" ca="1" si="1417"/>
        <v>0</v>
      </c>
      <c r="FJ272">
        <f t="shared" ca="1" si="1418"/>
        <v>0</v>
      </c>
      <c r="FK272">
        <f t="shared" ca="1" si="1419"/>
        <v>0.33333333333333331</v>
      </c>
      <c r="FL272">
        <f t="shared" ca="1" si="1420"/>
        <v>0</v>
      </c>
      <c r="FM272">
        <f t="shared" ca="1" si="1421"/>
        <v>0</v>
      </c>
      <c r="FN272">
        <f t="shared" ca="1" si="1422"/>
        <v>0</v>
      </c>
      <c r="FO272">
        <f t="shared" ca="1" si="1423"/>
        <v>0</v>
      </c>
      <c r="FP272">
        <f t="shared" ca="1" si="1424"/>
        <v>0</v>
      </c>
      <c r="FQ272">
        <f t="shared" ca="1" si="1425"/>
        <v>0</v>
      </c>
      <c r="FR272">
        <f t="shared" ca="1" si="1426"/>
        <v>0</v>
      </c>
      <c r="FS272">
        <f t="shared" ca="1" si="1427"/>
        <v>0</v>
      </c>
      <c r="FT272">
        <f t="shared" ca="1" si="1428"/>
        <v>0</v>
      </c>
      <c r="FU272">
        <f t="shared" ca="1" si="1429"/>
        <v>1</v>
      </c>
      <c r="FV272">
        <f t="shared" ca="1" si="1430"/>
        <v>0</v>
      </c>
      <c r="FW272">
        <f t="shared" ca="1" si="1431"/>
        <v>0</v>
      </c>
      <c r="FX272">
        <f t="shared" ca="1" si="1432"/>
        <v>0</v>
      </c>
      <c r="FY272">
        <f t="shared" ca="1" si="1433"/>
        <v>0</v>
      </c>
      <c r="FZ272">
        <f t="shared" ca="1" si="1434"/>
        <v>0</v>
      </c>
      <c r="GA272">
        <f t="shared" ca="1" si="1435"/>
        <v>0</v>
      </c>
      <c r="GB272">
        <f t="shared" ca="1" si="1436"/>
        <v>0</v>
      </c>
      <c r="GC272">
        <f t="shared" ca="1" si="1437"/>
        <v>0</v>
      </c>
      <c r="GD272">
        <f t="shared" ca="1" si="1438"/>
        <v>0</v>
      </c>
      <c r="GE272">
        <f t="shared" ca="1" si="1439"/>
        <v>0</v>
      </c>
      <c r="GF272">
        <f t="shared" ca="1" si="1440"/>
        <v>0</v>
      </c>
      <c r="GG272">
        <f t="shared" ca="1" si="1441"/>
        <v>0</v>
      </c>
      <c r="GH272">
        <f t="shared" ca="1" si="1442"/>
        <v>0</v>
      </c>
      <c r="GI272">
        <f t="shared" ca="1" si="1443"/>
        <v>0</v>
      </c>
      <c r="GJ272">
        <f t="shared" ca="1" si="1444"/>
        <v>0</v>
      </c>
      <c r="GK272">
        <f t="shared" ca="1" si="1445"/>
        <v>0</v>
      </c>
      <c r="GL272">
        <f t="shared" ca="1" si="1446"/>
        <v>0</v>
      </c>
      <c r="GM272">
        <f t="shared" ca="1" si="1447"/>
        <v>0</v>
      </c>
      <c r="GN272">
        <f t="shared" ca="1" si="1448"/>
        <v>0</v>
      </c>
      <c r="GO272">
        <f t="shared" ca="1" si="1449"/>
        <v>0</v>
      </c>
      <c r="GP272">
        <f t="shared" ca="1" si="1450"/>
        <v>0</v>
      </c>
      <c r="GQ272">
        <f t="shared" ca="1" si="1451"/>
        <v>0</v>
      </c>
      <c r="GR272">
        <f t="shared" ca="1" si="1452"/>
        <v>0</v>
      </c>
      <c r="GS272">
        <f t="shared" ca="1" si="1453"/>
        <v>0</v>
      </c>
      <c r="GT272">
        <f t="shared" ca="1" si="1454"/>
        <v>0</v>
      </c>
      <c r="GU272">
        <f t="shared" ca="1" si="1455"/>
        <v>0</v>
      </c>
      <c r="GV272">
        <f t="shared" ca="1" si="1456"/>
        <v>0</v>
      </c>
      <c r="GW272">
        <f t="shared" ca="1" si="1457"/>
        <v>0</v>
      </c>
      <c r="GX272">
        <f t="shared" ca="1" si="1458"/>
        <v>0</v>
      </c>
      <c r="GY272">
        <f t="shared" ca="1" si="1459"/>
        <v>1</v>
      </c>
      <c r="GZ272">
        <f t="shared" ca="1" si="1460"/>
        <v>0</v>
      </c>
      <c r="HA272">
        <f t="shared" ca="1" si="1461"/>
        <v>0</v>
      </c>
      <c r="HB272">
        <f t="shared" ca="1" si="1462"/>
        <v>0</v>
      </c>
      <c r="HC272">
        <f t="shared" ca="1" si="1463"/>
        <v>0</v>
      </c>
      <c r="HD272">
        <f t="shared" ca="1" si="1464"/>
        <v>0</v>
      </c>
      <c r="HE272">
        <f t="shared" ca="1" si="1465"/>
        <v>0</v>
      </c>
      <c r="HF272">
        <f t="shared" ca="1" si="1466"/>
        <v>0</v>
      </c>
      <c r="HG272">
        <f t="shared" ca="1" si="1467"/>
        <v>0.66666666666666663</v>
      </c>
      <c r="HH272">
        <f t="shared" ca="1" si="1468"/>
        <v>0</v>
      </c>
      <c r="HI272">
        <f t="shared" ca="1" si="1469"/>
        <v>0</v>
      </c>
    </row>
    <row r="273" spans="2:217" x14ac:dyDescent="0.2">
      <c r="B273" s="2">
        <v>45810</v>
      </c>
      <c r="C273">
        <v>1</v>
      </c>
      <c r="D273">
        <v>2</v>
      </c>
      <c r="E273">
        <v>24</v>
      </c>
      <c r="F273">
        <v>22</v>
      </c>
      <c r="G273" s="5">
        <v>788</v>
      </c>
      <c r="H273">
        <f t="shared" ca="1" si="1470"/>
        <v>6.333333333333333</v>
      </c>
      <c r="I273">
        <f t="shared" ca="1" si="1471"/>
        <v>11.333333333333334</v>
      </c>
      <c r="J273">
        <f t="shared" ca="1" si="1262"/>
        <v>7.6802754550894399</v>
      </c>
      <c r="K273">
        <f t="shared" ca="1" si="1263"/>
        <v>-3.3832845175107038</v>
      </c>
      <c r="L273">
        <f t="shared" ca="1" si="1264"/>
        <v>7.6802754550894399</v>
      </c>
      <c r="M273">
        <f t="shared" ca="1" si="1265"/>
        <v>0</v>
      </c>
      <c r="N273">
        <f t="shared" ca="1" si="1266"/>
        <v>0.58154574309177098</v>
      </c>
      <c r="O273">
        <f t="shared" ca="1" si="1267"/>
        <v>263.12299999999965</v>
      </c>
      <c r="P273">
        <f t="shared" ca="1" si="1268"/>
        <v>251.6989999999993</v>
      </c>
      <c r="Q273">
        <f t="shared" ca="1" si="1269"/>
        <v>262.97591623599999</v>
      </c>
      <c r="R273">
        <f t="shared" ca="1" si="1270"/>
        <v>57.333333333333336</v>
      </c>
      <c r="S273">
        <f t="shared" ca="1" si="1271"/>
        <v>0</v>
      </c>
      <c r="T273">
        <f t="shared" ca="1" si="1272"/>
        <v>0.34401595651496963</v>
      </c>
      <c r="U273">
        <f t="shared" ca="1" si="1273"/>
        <v>-1</v>
      </c>
      <c r="V273">
        <f t="shared" ca="1" si="1274"/>
        <v>1</v>
      </c>
      <c r="W273">
        <f t="shared" ca="1" si="1275"/>
        <v>0.34401595651496963</v>
      </c>
      <c r="X273">
        <f t="shared" ca="1" si="1276"/>
        <v>1.8888888888888866</v>
      </c>
      <c r="Y273">
        <f t="shared" ca="1" si="1277"/>
        <v>2.7314814814814734</v>
      </c>
      <c r="Z273">
        <f t="shared" ca="1" si="1278"/>
        <v>3.2962962962962936</v>
      </c>
      <c r="AA273">
        <f t="shared" ca="1" si="1279"/>
        <v>1.2087815799156099E-16</v>
      </c>
      <c r="AB273">
        <f t="shared" ca="1" si="1280"/>
        <v>-0.22426407410251734</v>
      </c>
      <c r="AC273">
        <f t="shared" ca="1" si="1281"/>
        <v>-3.3827822965704294E-16</v>
      </c>
      <c r="AD273">
        <f t="shared" ca="1" si="1282"/>
        <v>-2.5335347016838532</v>
      </c>
      <c r="AE273">
        <f t="shared" ca="1" si="1283"/>
        <v>-9.6273776767107674E-17</v>
      </c>
      <c r="AF273">
        <f t="shared" ca="1" si="1284"/>
        <v>-3.32684475769909</v>
      </c>
      <c r="AG273">
        <f t="shared" ca="1" si="1285"/>
        <v>-3.7621796253937758E-17</v>
      </c>
      <c r="AH273">
        <f t="shared" ca="1" si="1286"/>
        <v>-1.8901417819216366</v>
      </c>
      <c r="AI273">
        <f t="shared" ca="1" si="1287"/>
        <v>4.2433304767188164E-6</v>
      </c>
      <c r="AJ273">
        <f t="shared" ca="1" si="1288"/>
        <v>527.36715954472663</v>
      </c>
      <c r="AK273">
        <f t="shared" ca="1" si="1289"/>
        <v>16.401408037404767</v>
      </c>
      <c r="AL273">
        <f t="shared" ca="1" si="1290"/>
        <v>16.066759692306334</v>
      </c>
      <c r="AM273">
        <f t="shared" ca="1" si="1291"/>
        <v>7.4352557041011833</v>
      </c>
      <c r="AN273">
        <f t="shared" ca="1" si="1292"/>
        <v>8.8447743128644074</v>
      </c>
      <c r="AO273">
        <f t="shared" ca="1" si="1293"/>
        <v>7.6401625413803771</v>
      </c>
      <c r="AP273">
        <f t="shared" ca="1" si="1294"/>
        <v>2.6761861421656534</v>
      </c>
      <c r="AQ273">
        <f t="shared" ca="1" si="1295"/>
        <v>1.1943643318001935</v>
      </c>
      <c r="AR273">
        <f t="shared" ca="1" si="1296"/>
        <v>1.7386953857520069</v>
      </c>
      <c r="AS273">
        <f t="shared" ca="1" si="1297"/>
        <v>0.66140055974673662</v>
      </c>
      <c r="AT273">
        <f t="shared" ca="1" si="1298"/>
        <v>1.0696488502105954</v>
      </c>
      <c r="AU273">
        <f t="shared" ca="1" si="1299"/>
        <v>0.35140875736853266</v>
      </c>
      <c r="AV273">
        <f t="shared" ca="1" si="1300"/>
        <v>0.6199826244449621</v>
      </c>
      <c r="AW273">
        <f t="shared" ca="1" si="1301"/>
        <v>0.16333333333333269</v>
      </c>
      <c r="AX273">
        <f t="shared" ca="1" si="1302"/>
        <v>27064.593575299936</v>
      </c>
      <c r="AY273">
        <f t="shared" ca="1" si="1303"/>
        <v>2.0362498756611433</v>
      </c>
      <c r="AZ273">
        <f t="shared" ca="1" si="1304"/>
        <v>5.5480087867040702</v>
      </c>
      <c r="BA273">
        <f t="shared" ca="1" si="1305"/>
        <v>3.250410682941443</v>
      </c>
      <c r="BB273">
        <f t="shared" ca="1" si="1306"/>
        <v>96.995210655462188</v>
      </c>
      <c r="BC273">
        <f t="shared" ca="1" si="1307"/>
        <v>31.268336168203671</v>
      </c>
      <c r="BD273">
        <f t="shared" ca="1" si="1308"/>
        <v>1.9165039444279666</v>
      </c>
      <c r="BE273">
        <f t="shared" ca="1" si="1309"/>
        <v>0</v>
      </c>
      <c r="BF273">
        <f t="shared" ca="1" si="1310"/>
        <v>0</v>
      </c>
      <c r="BG273">
        <f t="shared" ca="1" si="1311"/>
        <v>0</v>
      </c>
      <c r="BH273">
        <f t="shared" ca="1" si="1312"/>
        <v>4.2355262349845999</v>
      </c>
      <c r="BI273">
        <f t="shared" ca="1" si="1313"/>
        <v>0</v>
      </c>
      <c r="BJ273">
        <f t="shared" ca="1" si="1314"/>
        <v>0</v>
      </c>
      <c r="BK273">
        <f t="shared" ca="1" si="1315"/>
        <v>0</v>
      </c>
      <c r="BL273">
        <f t="shared" ca="1" si="1316"/>
        <v>7.5578572519564666</v>
      </c>
      <c r="BM273">
        <f t="shared" ca="1" si="1317"/>
        <v>8.0565582768843598</v>
      </c>
      <c r="BN273">
        <f t="shared" ca="1" si="1318"/>
        <v>13.481785047228366</v>
      </c>
      <c r="BO273">
        <f t="shared" ca="1" si="1319"/>
        <v>12.365873476137338</v>
      </c>
      <c r="BP273">
        <f t="shared" ca="1" si="1320"/>
        <v>17.524314693021498</v>
      </c>
      <c r="BQ273">
        <f t="shared" ca="1" si="1321"/>
        <v>46.926850371273474</v>
      </c>
      <c r="BR273">
        <f t="shared" ca="1" si="1322"/>
        <v>7.5578572519564666</v>
      </c>
      <c r="BS273">
        <f t="shared" ca="1" si="1323"/>
        <v>0</v>
      </c>
      <c r="BT273">
        <f t="shared" ca="1" si="1324"/>
        <v>0</v>
      </c>
      <c r="BU273">
        <f t="shared" ca="1" si="1325"/>
        <v>0</v>
      </c>
      <c r="BV273">
        <f t="shared" ca="1" si="1326"/>
        <v>6.3729249013293696</v>
      </c>
      <c r="BW273">
        <f t="shared" ca="1" si="1327"/>
        <v>8.8428438372767939</v>
      </c>
      <c r="BX273">
        <f t="shared" ca="1" si="1328"/>
        <v>24.789774786580299</v>
      </c>
      <c r="BY273">
        <f t="shared" ca="1" si="1329"/>
        <v>0</v>
      </c>
      <c r="BZ273">
        <f t="shared" ca="1" si="1330"/>
        <v>1.9165039444279666</v>
      </c>
      <c r="CA273">
        <f t="shared" ca="1" si="1331"/>
        <v>31.268336168203671</v>
      </c>
      <c r="CB273">
        <f t="shared" ca="1" si="1332"/>
        <v>0</v>
      </c>
      <c r="CC273">
        <f t="shared" ca="1" si="1333"/>
        <v>1.9165039444279666</v>
      </c>
      <c r="CD273">
        <f t="shared" ca="1" si="1334"/>
        <v>7.5578572519564666</v>
      </c>
      <c r="CE273">
        <f t="shared" ca="1" si="1335"/>
        <v>8.8428438372767939</v>
      </c>
      <c r="CF273">
        <f t="shared" ca="1" si="1336"/>
        <v>6.3729249013293696</v>
      </c>
      <c r="CG273">
        <f t="shared" ca="1" si="1337"/>
        <v>0</v>
      </c>
      <c r="CH273">
        <f t="shared" ca="1" si="1338"/>
        <v>16.528903261118334</v>
      </c>
      <c r="CI273">
        <f t="shared" ca="1" si="1339"/>
        <v>19.6838594935471</v>
      </c>
      <c r="CJ273">
        <f t="shared" ca="1" si="1340"/>
        <v>4.2355262349845999</v>
      </c>
      <c r="CK273">
        <f t="shared" ca="1" si="1341"/>
        <v>0</v>
      </c>
      <c r="CL273">
        <f t="shared" ca="1" si="1342"/>
        <v>0</v>
      </c>
      <c r="CM273">
        <f t="shared" ca="1" si="1343"/>
        <v>30.716666666666669</v>
      </c>
      <c r="CN273">
        <f t="shared" ca="1" si="1344"/>
        <v>47.634789194622833</v>
      </c>
      <c r="CO273">
        <f t="shared" ca="1" si="1345"/>
        <v>0</v>
      </c>
      <c r="CP273">
        <f t="shared" ca="1" si="1346"/>
        <v>0</v>
      </c>
      <c r="CQ273">
        <f t="shared" ca="1" si="1347"/>
        <v>23.976640125261998</v>
      </c>
      <c r="CR273">
        <f t="shared" ca="1" si="1348"/>
        <v>7.5578572519564666</v>
      </c>
      <c r="CS273">
        <f t="shared" ca="1" si="1349"/>
        <v>0</v>
      </c>
      <c r="CT273">
        <f t="shared" ca="1" si="1350"/>
        <v>0</v>
      </c>
      <c r="CU273">
        <f t="shared" ca="1" si="1351"/>
        <v>0</v>
      </c>
      <c r="CV273">
        <f t="shared" ca="1" si="1352"/>
        <v>0</v>
      </c>
      <c r="CW273">
        <f t="shared" ca="1" si="1353"/>
        <v>1.5789543179333467</v>
      </c>
      <c r="CX273">
        <f t="shared" ca="1" si="1354"/>
        <v>15.658514203069734</v>
      </c>
      <c r="CY273">
        <f t="shared" ca="1" si="1355"/>
        <v>84.748634613567603</v>
      </c>
      <c r="CZ273">
        <f t="shared" ca="1" si="1356"/>
        <v>0.27171296296296266</v>
      </c>
      <c r="DA273">
        <f t="shared" ca="1" si="1357"/>
        <v>-0.37237654320987601</v>
      </c>
      <c r="DB273">
        <f t="shared" ca="1" si="1358"/>
        <v>-0.26375503905265735</v>
      </c>
      <c r="DC273">
        <f t="shared" ca="1" si="1359"/>
        <v>-2.9898319265977964</v>
      </c>
      <c r="DD273">
        <f t="shared" ca="1" si="1360"/>
        <v>-0.32454176114890365</v>
      </c>
      <c r="DE273">
        <f t="shared" ca="1" si="1361"/>
        <v>-2.2546551398337065</v>
      </c>
      <c r="DF273">
        <f t="shared" ca="1" si="1362"/>
        <v>-3.1479070216049365</v>
      </c>
      <c r="DG273">
        <f t="shared" ca="1" si="1363"/>
        <v>-3.3832845175107038</v>
      </c>
      <c r="DH273">
        <f t="shared" ca="1" si="1364"/>
        <v>-1.0339956275720132</v>
      </c>
      <c r="DI273">
        <f t="shared" ca="1" si="1365"/>
        <v>0.33333333333333298</v>
      </c>
      <c r="DJ273">
        <f t="shared" ca="1" si="1366"/>
        <v>10</v>
      </c>
      <c r="DK273">
        <f t="shared" ca="1" si="1367"/>
        <v>3</v>
      </c>
      <c r="DL273">
        <f t="shared" ca="1" si="1368"/>
        <v>1.3333333333333333</v>
      </c>
      <c r="DM273">
        <f t="shared" ca="1" si="1369"/>
        <v>0</v>
      </c>
      <c r="DN273">
        <f t="shared" ca="1" si="1370"/>
        <v>0</v>
      </c>
      <c r="DO273">
        <f t="shared" ca="1" si="1371"/>
        <v>0</v>
      </c>
      <c r="DP273">
        <f t="shared" ca="1" si="1372"/>
        <v>0.33333333333333331</v>
      </c>
      <c r="DQ273">
        <f t="shared" ca="1" si="1373"/>
        <v>0.66666666666666663</v>
      </c>
      <c r="DR273">
        <f t="shared" ca="1" si="1374"/>
        <v>1</v>
      </c>
      <c r="DS273">
        <f t="shared" ca="1" si="1375"/>
        <v>1</v>
      </c>
      <c r="DT273">
        <f t="shared" ca="1" si="1376"/>
        <v>1</v>
      </c>
      <c r="DU273">
        <f t="shared" ca="1" si="1377"/>
        <v>3</v>
      </c>
      <c r="DV273">
        <f t="shared" ca="1" si="1378"/>
        <v>3.6666666666666665</v>
      </c>
      <c r="DW273">
        <f t="shared" ca="1" si="1379"/>
        <v>0</v>
      </c>
      <c r="DX273">
        <f t="shared" ca="1" si="1380"/>
        <v>0</v>
      </c>
      <c r="DY273">
        <f t="shared" ca="1" si="1381"/>
        <v>0</v>
      </c>
      <c r="DZ273">
        <f t="shared" ca="1" si="1382"/>
        <v>1</v>
      </c>
      <c r="EA273">
        <f t="shared" ca="1" si="1383"/>
        <v>-2.4811333333333234</v>
      </c>
      <c r="EB273">
        <f t="shared" ca="1" si="1384"/>
        <v>38.669766666666668</v>
      </c>
      <c r="EC273">
        <f t="shared" ca="1" si="1385"/>
        <v>0</v>
      </c>
      <c r="ED273">
        <f t="shared" ca="1" si="1386"/>
        <v>0</v>
      </c>
      <c r="EE273">
        <f t="shared" ca="1" si="1387"/>
        <v>0</v>
      </c>
      <c r="EF273">
        <f t="shared" ca="1" si="1388"/>
        <v>0</v>
      </c>
      <c r="EG273">
        <f t="shared" ca="1" si="1389"/>
        <v>0</v>
      </c>
      <c r="EH273">
        <f t="shared" ca="1" si="1390"/>
        <v>0</v>
      </c>
      <c r="EI273">
        <f t="shared" ca="1" si="1391"/>
        <v>0</v>
      </c>
      <c r="EJ273">
        <f t="shared" ca="1" si="1392"/>
        <v>0</v>
      </c>
      <c r="EK273">
        <f t="shared" ca="1" si="1393"/>
        <v>0</v>
      </c>
      <c r="EL273">
        <f t="shared" ca="1" si="1394"/>
        <v>0</v>
      </c>
      <c r="EM273">
        <f t="shared" ca="1" si="1395"/>
        <v>0</v>
      </c>
      <c r="EN273">
        <f t="shared" ca="1" si="1396"/>
        <v>0</v>
      </c>
      <c r="EO273">
        <f t="shared" ca="1" si="1397"/>
        <v>0</v>
      </c>
      <c r="EP273">
        <f t="shared" ca="1" si="1398"/>
        <v>0</v>
      </c>
      <c r="EQ273">
        <f t="shared" ca="1" si="1399"/>
        <v>0</v>
      </c>
      <c r="ER273">
        <f t="shared" ca="1" si="1400"/>
        <v>0</v>
      </c>
      <c r="ES273">
        <f t="shared" ca="1" si="1401"/>
        <v>0</v>
      </c>
      <c r="ET273">
        <f t="shared" ca="1" si="1402"/>
        <v>0</v>
      </c>
      <c r="EU273">
        <f t="shared" ca="1" si="1403"/>
        <v>0</v>
      </c>
      <c r="EV273">
        <f t="shared" ca="1" si="1404"/>
        <v>0</v>
      </c>
      <c r="EW273">
        <f t="shared" ca="1" si="1405"/>
        <v>0</v>
      </c>
      <c r="EX273">
        <f t="shared" ca="1" si="1406"/>
        <v>0</v>
      </c>
      <c r="EY273">
        <f t="shared" ca="1" si="1407"/>
        <v>0</v>
      </c>
      <c r="EZ273">
        <f t="shared" ca="1" si="1408"/>
        <v>0</v>
      </c>
      <c r="FA273">
        <f t="shared" ca="1" si="1409"/>
        <v>0</v>
      </c>
      <c r="FB273">
        <f t="shared" ca="1" si="1410"/>
        <v>0</v>
      </c>
      <c r="FC273">
        <f t="shared" ca="1" si="1411"/>
        <v>0</v>
      </c>
      <c r="FD273">
        <f t="shared" ca="1" si="1412"/>
        <v>0</v>
      </c>
      <c r="FE273">
        <f t="shared" ca="1" si="1413"/>
        <v>0</v>
      </c>
      <c r="FF273">
        <f t="shared" ca="1" si="1414"/>
        <v>0</v>
      </c>
      <c r="FG273">
        <f t="shared" ca="1" si="1415"/>
        <v>0.66666666666666663</v>
      </c>
      <c r="FH273">
        <f t="shared" ca="1" si="1416"/>
        <v>0</v>
      </c>
      <c r="FI273">
        <f t="shared" ca="1" si="1417"/>
        <v>0</v>
      </c>
      <c r="FJ273">
        <f t="shared" ca="1" si="1418"/>
        <v>0</v>
      </c>
      <c r="FK273">
        <f t="shared" ca="1" si="1419"/>
        <v>0.33333333333333331</v>
      </c>
      <c r="FL273">
        <f t="shared" ca="1" si="1420"/>
        <v>0</v>
      </c>
      <c r="FM273">
        <f t="shared" ca="1" si="1421"/>
        <v>0</v>
      </c>
      <c r="FN273">
        <f t="shared" ca="1" si="1422"/>
        <v>0</v>
      </c>
      <c r="FO273">
        <f t="shared" ca="1" si="1423"/>
        <v>0</v>
      </c>
      <c r="FP273">
        <f t="shared" ca="1" si="1424"/>
        <v>0</v>
      </c>
      <c r="FQ273">
        <f t="shared" ca="1" si="1425"/>
        <v>0</v>
      </c>
      <c r="FR273">
        <f t="shared" ca="1" si="1426"/>
        <v>0.33333333333333331</v>
      </c>
      <c r="FS273">
        <f t="shared" ca="1" si="1427"/>
        <v>0</v>
      </c>
      <c r="FT273">
        <f t="shared" ca="1" si="1428"/>
        <v>0</v>
      </c>
      <c r="FU273">
        <f t="shared" ca="1" si="1429"/>
        <v>1</v>
      </c>
      <c r="FV273">
        <f t="shared" ca="1" si="1430"/>
        <v>0</v>
      </c>
      <c r="FW273">
        <f t="shared" ca="1" si="1431"/>
        <v>0</v>
      </c>
      <c r="FX273">
        <f t="shared" ca="1" si="1432"/>
        <v>0</v>
      </c>
      <c r="FY273">
        <f t="shared" ca="1" si="1433"/>
        <v>0</v>
      </c>
      <c r="FZ273">
        <f t="shared" ca="1" si="1434"/>
        <v>0</v>
      </c>
      <c r="GA273">
        <f t="shared" ca="1" si="1435"/>
        <v>0</v>
      </c>
      <c r="GB273">
        <f t="shared" ca="1" si="1436"/>
        <v>0</v>
      </c>
      <c r="GC273">
        <f t="shared" ca="1" si="1437"/>
        <v>0</v>
      </c>
      <c r="GD273">
        <f t="shared" ca="1" si="1438"/>
        <v>0</v>
      </c>
      <c r="GE273">
        <f t="shared" ca="1" si="1439"/>
        <v>0</v>
      </c>
      <c r="GF273">
        <f t="shared" ca="1" si="1440"/>
        <v>0.33333333333333331</v>
      </c>
      <c r="GG273">
        <f t="shared" ca="1" si="1441"/>
        <v>0</v>
      </c>
      <c r="GH273">
        <f t="shared" ca="1" si="1442"/>
        <v>0</v>
      </c>
      <c r="GI273">
        <f t="shared" ca="1" si="1443"/>
        <v>0</v>
      </c>
      <c r="GJ273">
        <f t="shared" ca="1" si="1444"/>
        <v>0</v>
      </c>
      <c r="GK273">
        <f t="shared" ca="1" si="1445"/>
        <v>0</v>
      </c>
      <c r="GL273">
        <f t="shared" ca="1" si="1446"/>
        <v>0</v>
      </c>
      <c r="GM273">
        <f t="shared" ca="1" si="1447"/>
        <v>0</v>
      </c>
      <c r="GN273">
        <f t="shared" ca="1" si="1448"/>
        <v>0</v>
      </c>
      <c r="GO273">
        <f t="shared" ca="1" si="1449"/>
        <v>0</v>
      </c>
      <c r="GP273">
        <f t="shared" ca="1" si="1450"/>
        <v>0</v>
      </c>
      <c r="GQ273">
        <f t="shared" ca="1" si="1451"/>
        <v>0</v>
      </c>
      <c r="GR273">
        <f t="shared" ca="1" si="1452"/>
        <v>0</v>
      </c>
      <c r="GS273">
        <f t="shared" ca="1" si="1453"/>
        <v>0</v>
      </c>
      <c r="GT273">
        <f t="shared" ca="1" si="1454"/>
        <v>0</v>
      </c>
      <c r="GU273">
        <f t="shared" ca="1" si="1455"/>
        <v>0</v>
      </c>
      <c r="GV273">
        <f t="shared" ca="1" si="1456"/>
        <v>0</v>
      </c>
      <c r="GW273">
        <f t="shared" ca="1" si="1457"/>
        <v>0</v>
      </c>
      <c r="GX273">
        <f t="shared" ca="1" si="1458"/>
        <v>0</v>
      </c>
      <c r="GY273">
        <f t="shared" ca="1" si="1459"/>
        <v>1</v>
      </c>
      <c r="GZ273">
        <f t="shared" ca="1" si="1460"/>
        <v>0</v>
      </c>
      <c r="HA273">
        <f t="shared" ca="1" si="1461"/>
        <v>0</v>
      </c>
      <c r="HB273">
        <f t="shared" ca="1" si="1462"/>
        <v>0</v>
      </c>
      <c r="HC273">
        <f t="shared" ca="1" si="1463"/>
        <v>0</v>
      </c>
      <c r="HD273">
        <f t="shared" ca="1" si="1464"/>
        <v>0</v>
      </c>
      <c r="HE273">
        <f t="shared" ca="1" si="1465"/>
        <v>0</v>
      </c>
      <c r="HF273">
        <f t="shared" ca="1" si="1466"/>
        <v>0</v>
      </c>
      <c r="HG273">
        <f t="shared" ca="1" si="1467"/>
        <v>0.66666666666666663</v>
      </c>
      <c r="HH273">
        <f t="shared" ca="1" si="1468"/>
        <v>0</v>
      </c>
      <c r="HI273">
        <f t="shared" ca="1" si="1469"/>
        <v>0</v>
      </c>
    </row>
    <row r="274" spans="2:217" x14ac:dyDescent="0.2">
      <c r="B274" s="2">
        <v>45810</v>
      </c>
      <c r="C274">
        <v>1</v>
      </c>
      <c r="D274">
        <v>2</v>
      </c>
      <c r="E274">
        <v>24</v>
      </c>
      <c r="F274">
        <v>16</v>
      </c>
      <c r="G274" s="5">
        <v>1061</v>
      </c>
      <c r="H274">
        <f t="shared" ca="1" si="1470"/>
        <v>8.3333333333333339</v>
      </c>
      <c r="I274">
        <f t="shared" ca="1" si="1471"/>
        <v>12</v>
      </c>
      <c r="J274">
        <f t="shared" ca="1" si="1262"/>
        <v>11.539385274943307</v>
      </c>
      <c r="K274">
        <f t="shared" ca="1" si="1263"/>
        <v>-3.5758928571428563</v>
      </c>
      <c r="L274">
        <f t="shared" ca="1" si="1264"/>
        <v>11.539385274943307</v>
      </c>
      <c r="M274">
        <f t="shared" ca="1" si="1265"/>
        <v>0</v>
      </c>
      <c r="N274">
        <f t="shared" ca="1" si="1266"/>
        <v>0.58938846603130235</v>
      </c>
      <c r="O274">
        <f t="shared" ca="1" si="1267"/>
        <v>271.09699999999901</v>
      </c>
      <c r="P274">
        <f t="shared" ca="1" si="1268"/>
        <v>259.00099999999935</v>
      </c>
      <c r="Q274">
        <f t="shared" ca="1" si="1269"/>
        <v>270.99868773733334</v>
      </c>
      <c r="R274">
        <f t="shared" ca="1" si="1270"/>
        <v>64</v>
      </c>
      <c r="S274">
        <f t="shared" ca="1" si="1271"/>
        <v>0</v>
      </c>
      <c r="T274">
        <f t="shared" ca="1" si="1272"/>
        <v>0.34401570197371695</v>
      </c>
      <c r="U274">
        <f t="shared" ca="1" si="1273"/>
        <v>-1</v>
      </c>
      <c r="V274">
        <f t="shared" ca="1" si="1274"/>
        <v>1</v>
      </c>
      <c r="W274">
        <f t="shared" ca="1" si="1275"/>
        <v>0.34401570197371695</v>
      </c>
      <c r="X274">
        <f t="shared" ca="1" si="1276"/>
        <v>1.5858585858585801</v>
      </c>
      <c r="Y274">
        <f t="shared" ca="1" si="1277"/>
        <v>2.2601010101010064</v>
      </c>
      <c r="Z274">
        <f t="shared" ca="1" si="1278"/>
        <v>2.818181818181813</v>
      </c>
      <c r="AA274">
        <f t="shared" ca="1" si="1279"/>
        <v>2.0578272725549925E-15</v>
      </c>
      <c r="AB274">
        <f t="shared" ca="1" si="1280"/>
        <v>-0.22426956778246399</v>
      </c>
      <c r="AC274">
        <f t="shared" ca="1" si="1281"/>
        <v>-3.3350400985372237E-16</v>
      </c>
      <c r="AD274">
        <f t="shared" ca="1" si="1282"/>
        <v>-2.5416378341637533</v>
      </c>
      <c r="AE274">
        <f t="shared" ca="1" si="1283"/>
        <v>-8.3897751211724127E-17</v>
      </c>
      <c r="AF274">
        <f t="shared" ca="1" si="1284"/>
        <v>-3.3269485631349904</v>
      </c>
      <c r="AG274">
        <f t="shared" ca="1" si="1285"/>
        <v>4.7326968023237323E-16</v>
      </c>
      <c r="AH274">
        <f t="shared" ca="1" si="1286"/>
        <v>-1.8901498466425302</v>
      </c>
      <c r="AI274">
        <f t="shared" ca="1" si="1287"/>
        <v>5.0233297534193962E-6</v>
      </c>
      <c r="AJ274">
        <f t="shared" ca="1" si="1288"/>
        <v>587.44054709637203</v>
      </c>
      <c r="AK274">
        <f t="shared" ca="1" si="1289"/>
        <v>18.033137208866567</v>
      </c>
      <c r="AL274">
        <f t="shared" ca="1" si="1290"/>
        <v>17.379903814003267</v>
      </c>
      <c r="AM274">
        <f t="shared" ca="1" si="1291"/>
        <v>7.5374021051796101</v>
      </c>
      <c r="AN274">
        <f t="shared" ca="1" si="1292"/>
        <v>9.7369102844987605</v>
      </c>
      <c r="AO274">
        <f t="shared" ca="1" si="1293"/>
        <v>8.3273185054075434</v>
      </c>
      <c r="AP274">
        <f t="shared" ca="1" si="1294"/>
        <v>2.4856777189076733</v>
      </c>
      <c r="AQ274">
        <f t="shared" ca="1" si="1295"/>
        <v>1.4648536291606933</v>
      </c>
      <c r="AR274">
        <f t="shared" ca="1" si="1296"/>
        <v>1.4648536291606933</v>
      </c>
      <c r="AS274">
        <f t="shared" ca="1" si="1297"/>
        <v>0.81193716001634264</v>
      </c>
      <c r="AT274">
        <f t="shared" ca="1" si="1298"/>
        <v>0.81193716001634264</v>
      </c>
      <c r="AU274">
        <f t="shared" ca="1" si="1299"/>
        <v>0.43391942972691866</v>
      </c>
      <c r="AV274">
        <f t="shared" ca="1" si="1300"/>
        <v>0.43391942972691866</v>
      </c>
      <c r="AW274">
        <f t="shared" ca="1" si="1301"/>
        <v>-0.20333333333333334</v>
      </c>
      <c r="AX274">
        <f t="shared" ca="1" si="1302"/>
        <v>34097.816105753904</v>
      </c>
      <c r="AY274">
        <f t="shared" ca="1" si="1303"/>
        <v>2.3444169206110703</v>
      </c>
      <c r="AZ274">
        <f t="shared" ca="1" si="1304"/>
        <v>5.7404375111589969</v>
      </c>
      <c r="BA274">
        <f t="shared" ca="1" si="1305"/>
        <v>3.5804882532306035</v>
      </c>
      <c r="BB274">
        <f t="shared" ca="1" si="1306"/>
        <v>102.28197241058393</v>
      </c>
      <c r="BC274">
        <f t="shared" ca="1" si="1307"/>
        <v>31.268336168203671</v>
      </c>
      <c r="BD274">
        <f t="shared" ca="1" si="1308"/>
        <v>5.7946511717918936</v>
      </c>
      <c r="BE274">
        <f t="shared" ca="1" si="1309"/>
        <v>0</v>
      </c>
      <c r="BF274">
        <f t="shared" ca="1" si="1310"/>
        <v>0</v>
      </c>
      <c r="BG274">
        <f t="shared" ca="1" si="1311"/>
        <v>0</v>
      </c>
      <c r="BH274">
        <f t="shared" ca="1" si="1312"/>
        <v>4.2355262349845999</v>
      </c>
      <c r="BI274">
        <f t="shared" ca="1" si="1313"/>
        <v>0</v>
      </c>
      <c r="BJ274">
        <f t="shared" ca="1" si="1314"/>
        <v>2.9269433651165464</v>
      </c>
      <c r="BK274">
        <f t="shared" ca="1" si="1315"/>
        <v>0</v>
      </c>
      <c r="BL274">
        <f t="shared" ca="1" si="1316"/>
        <v>0</v>
      </c>
      <c r="BM274">
        <f t="shared" ca="1" si="1317"/>
        <v>12.084837415326499</v>
      </c>
      <c r="BN274">
        <f t="shared" ca="1" si="1318"/>
        <v>17.648288907023499</v>
      </c>
      <c r="BO274">
        <f t="shared" ca="1" si="1319"/>
        <v>9.1144420136698194</v>
      </c>
      <c r="BP274">
        <f t="shared" ca="1" si="1320"/>
        <v>18.438153730468301</v>
      </c>
      <c r="BQ274">
        <f t="shared" ca="1" si="1321"/>
        <v>50.767632773836795</v>
      </c>
      <c r="BR274">
        <f t="shared" ca="1" si="1322"/>
        <v>0</v>
      </c>
      <c r="BS274">
        <f t="shared" ca="1" si="1323"/>
        <v>0</v>
      </c>
      <c r="BT274">
        <f t="shared" ca="1" si="1324"/>
        <v>0</v>
      </c>
      <c r="BU274">
        <f t="shared" ca="1" si="1325"/>
        <v>0</v>
      </c>
      <c r="BV274">
        <f t="shared" ca="1" si="1326"/>
        <v>6.3729249013293696</v>
      </c>
      <c r="BW274">
        <f t="shared" ca="1" si="1327"/>
        <v>8.8428438372767939</v>
      </c>
      <c r="BX274">
        <f t="shared" ca="1" si="1328"/>
        <v>33.611273549714035</v>
      </c>
      <c r="BY274">
        <f t="shared" ca="1" si="1329"/>
        <v>0</v>
      </c>
      <c r="BZ274">
        <f t="shared" ca="1" si="1330"/>
        <v>1.9165039444279666</v>
      </c>
      <c r="CA274">
        <f t="shared" ca="1" si="1331"/>
        <v>31.268336168203671</v>
      </c>
      <c r="CB274">
        <f t="shared" ca="1" si="1332"/>
        <v>2.9269433651165464</v>
      </c>
      <c r="CC274">
        <f t="shared" ca="1" si="1333"/>
        <v>1.9165039444279666</v>
      </c>
      <c r="CD274">
        <f t="shared" ca="1" si="1334"/>
        <v>0</v>
      </c>
      <c r="CE274">
        <f t="shared" ca="1" si="1335"/>
        <v>8.8428438372767939</v>
      </c>
      <c r="CF274">
        <f t="shared" ca="1" si="1336"/>
        <v>6.3729249013293696</v>
      </c>
      <c r="CG274">
        <f t="shared" ca="1" si="1337"/>
        <v>3.8781472273639266</v>
      </c>
      <c r="CH274">
        <f t="shared" ca="1" si="1338"/>
        <v>17.900278497228935</v>
      </c>
      <c r="CI274">
        <f t="shared" ca="1" si="1339"/>
        <v>24.169674830653104</v>
      </c>
      <c r="CJ274">
        <f t="shared" ca="1" si="1340"/>
        <v>4.2355262349845999</v>
      </c>
      <c r="CK274">
        <f t="shared" ca="1" si="1341"/>
        <v>0</v>
      </c>
      <c r="CL274">
        <f t="shared" ca="1" si="1342"/>
        <v>0</v>
      </c>
      <c r="CM274">
        <f t="shared" ca="1" si="1343"/>
        <v>30.716666666666669</v>
      </c>
      <c r="CN274">
        <f t="shared" ca="1" si="1344"/>
        <v>56.456287957756565</v>
      </c>
      <c r="CO274">
        <f t="shared" ca="1" si="1345"/>
        <v>2.9269433651165464</v>
      </c>
      <c r="CP274">
        <f t="shared" ca="1" si="1346"/>
        <v>0</v>
      </c>
      <c r="CQ274">
        <f t="shared" ca="1" si="1347"/>
        <v>23.976640125261998</v>
      </c>
      <c r="CR274">
        <f t="shared" ca="1" si="1348"/>
        <v>0</v>
      </c>
      <c r="CS274">
        <f t="shared" ca="1" si="1349"/>
        <v>0</v>
      </c>
      <c r="CT274">
        <f t="shared" ca="1" si="1350"/>
        <v>0</v>
      </c>
      <c r="CU274">
        <f t="shared" ca="1" si="1351"/>
        <v>0</v>
      </c>
      <c r="CV274">
        <f t="shared" ca="1" si="1352"/>
        <v>0</v>
      </c>
      <c r="CW274">
        <f t="shared" ca="1" si="1353"/>
        <v>1.5789543179333467</v>
      </c>
      <c r="CX274">
        <f t="shared" ca="1" si="1354"/>
        <v>16.572353240516534</v>
      </c>
      <c r="CY274">
        <f t="shared" ca="1" si="1355"/>
        <v>98.770719049193659</v>
      </c>
      <c r="CZ274">
        <f t="shared" ca="1" si="1356"/>
        <v>0</v>
      </c>
      <c r="DA274">
        <f t="shared" ca="1" si="1357"/>
        <v>0</v>
      </c>
      <c r="DB274">
        <f t="shared" ca="1" si="1358"/>
        <v>0</v>
      </c>
      <c r="DC274">
        <f t="shared" ca="1" si="1359"/>
        <v>-3.8805794385655434</v>
      </c>
      <c r="DD274">
        <f t="shared" ca="1" si="1360"/>
        <v>-1.3378228143109034</v>
      </c>
      <c r="DE274">
        <f t="shared" ca="1" si="1361"/>
        <v>-4.5978391912320467</v>
      </c>
      <c r="DF274">
        <f t="shared" ca="1" si="1362"/>
        <v>-3.4279224537037032</v>
      </c>
      <c r="DG274">
        <f t="shared" ca="1" si="1363"/>
        <v>-3.5758928571428563</v>
      </c>
      <c r="DH274">
        <f t="shared" ca="1" si="1364"/>
        <v>-1.0339956275720132</v>
      </c>
      <c r="DI274">
        <f t="shared" ca="1" si="1365"/>
        <v>0.27777777777777768</v>
      </c>
      <c r="DJ274">
        <f t="shared" ca="1" si="1366"/>
        <v>11.333333333333334</v>
      </c>
      <c r="DK274">
        <f t="shared" ca="1" si="1367"/>
        <v>3</v>
      </c>
      <c r="DL274">
        <f t="shared" ca="1" si="1368"/>
        <v>1.3333333333333333</v>
      </c>
      <c r="DM274">
        <f t="shared" ca="1" si="1369"/>
        <v>0</v>
      </c>
      <c r="DN274">
        <f t="shared" ca="1" si="1370"/>
        <v>0</v>
      </c>
      <c r="DO274">
        <f t="shared" ca="1" si="1371"/>
        <v>0</v>
      </c>
      <c r="DP274">
        <f t="shared" ca="1" si="1372"/>
        <v>1</v>
      </c>
      <c r="DQ274">
        <f t="shared" ca="1" si="1373"/>
        <v>0</v>
      </c>
      <c r="DR274">
        <f t="shared" ca="1" si="1374"/>
        <v>1</v>
      </c>
      <c r="DS274">
        <f t="shared" ca="1" si="1375"/>
        <v>0.33333333333333331</v>
      </c>
      <c r="DT274">
        <f t="shared" ca="1" si="1376"/>
        <v>1</v>
      </c>
      <c r="DU274">
        <f t="shared" ca="1" si="1377"/>
        <v>3</v>
      </c>
      <c r="DV274">
        <f t="shared" ca="1" si="1378"/>
        <v>3.6666666666666665</v>
      </c>
      <c r="DW274">
        <f t="shared" ca="1" si="1379"/>
        <v>0</v>
      </c>
      <c r="DX274">
        <f t="shared" ca="1" si="1380"/>
        <v>0</v>
      </c>
      <c r="DY274">
        <f t="shared" ca="1" si="1381"/>
        <v>0</v>
      </c>
      <c r="DZ274">
        <f t="shared" ca="1" si="1382"/>
        <v>1</v>
      </c>
      <c r="EA274">
        <f t="shared" ca="1" si="1383"/>
        <v>-2.42939999999999</v>
      </c>
      <c r="EB274">
        <f t="shared" ca="1" si="1384"/>
        <v>40.057099999999998</v>
      </c>
      <c r="EC274">
        <f t="shared" ca="1" si="1385"/>
        <v>0</v>
      </c>
      <c r="ED274">
        <f t="shared" ca="1" si="1386"/>
        <v>0</v>
      </c>
      <c r="EE274">
        <f t="shared" ca="1" si="1387"/>
        <v>0</v>
      </c>
      <c r="EF274">
        <f t="shared" ca="1" si="1388"/>
        <v>0</v>
      </c>
      <c r="EG274">
        <f t="shared" ca="1" si="1389"/>
        <v>0</v>
      </c>
      <c r="EH274">
        <f t="shared" ca="1" si="1390"/>
        <v>0</v>
      </c>
      <c r="EI274">
        <f t="shared" ca="1" si="1391"/>
        <v>0</v>
      </c>
      <c r="EJ274">
        <f t="shared" ca="1" si="1392"/>
        <v>0</v>
      </c>
      <c r="EK274">
        <f t="shared" ca="1" si="1393"/>
        <v>0</v>
      </c>
      <c r="EL274">
        <f t="shared" ca="1" si="1394"/>
        <v>0</v>
      </c>
      <c r="EM274">
        <f t="shared" ca="1" si="1395"/>
        <v>0</v>
      </c>
      <c r="EN274">
        <f t="shared" ca="1" si="1396"/>
        <v>0</v>
      </c>
      <c r="EO274">
        <f t="shared" ca="1" si="1397"/>
        <v>0</v>
      </c>
      <c r="EP274">
        <f t="shared" ca="1" si="1398"/>
        <v>0</v>
      </c>
      <c r="EQ274">
        <f t="shared" ca="1" si="1399"/>
        <v>0</v>
      </c>
      <c r="ER274">
        <f t="shared" ca="1" si="1400"/>
        <v>0</v>
      </c>
      <c r="ES274">
        <f t="shared" ca="1" si="1401"/>
        <v>0</v>
      </c>
      <c r="ET274">
        <f t="shared" ca="1" si="1402"/>
        <v>0</v>
      </c>
      <c r="EU274">
        <f t="shared" ca="1" si="1403"/>
        <v>0</v>
      </c>
      <c r="EV274">
        <f t="shared" ca="1" si="1404"/>
        <v>0</v>
      </c>
      <c r="EW274">
        <f t="shared" ca="1" si="1405"/>
        <v>0</v>
      </c>
      <c r="EX274">
        <f t="shared" ca="1" si="1406"/>
        <v>0</v>
      </c>
      <c r="EY274">
        <f t="shared" ca="1" si="1407"/>
        <v>0</v>
      </c>
      <c r="EZ274">
        <f t="shared" ca="1" si="1408"/>
        <v>0</v>
      </c>
      <c r="FA274">
        <f t="shared" ca="1" si="1409"/>
        <v>0</v>
      </c>
      <c r="FB274">
        <f t="shared" ca="1" si="1410"/>
        <v>0</v>
      </c>
      <c r="FC274">
        <f t="shared" ca="1" si="1411"/>
        <v>0</v>
      </c>
      <c r="FD274">
        <f t="shared" ca="1" si="1412"/>
        <v>0</v>
      </c>
      <c r="FE274">
        <f t="shared" ca="1" si="1413"/>
        <v>0</v>
      </c>
      <c r="FF274">
        <f t="shared" ca="1" si="1414"/>
        <v>0</v>
      </c>
      <c r="FG274">
        <f t="shared" ca="1" si="1415"/>
        <v>0</v>
      </c>
      <c r="FH274">
        <f t="shared" ca="1" si="1416"/>
        <v>0</v>
      </c>
      <c r="FI274">
        <f t="shared" ca="1" si="1417"/>
        <v>0</v>
      </c>
      <c r="FJ274">
        <f t="shared" ca="1" si="1418"/>
        <v>0</v>
      </c>
      <c r="FK274">
        <f t="shared" ca="1" si="1419"/>
        <v>1</v>
      </c>
      <c r="FL274">
        <f t="shared" ca="1" si="1420"/>
        <v>0</v>
      </c>
      <c r="FM274">
        <f t="shared" ca="1" si="1421"/>
        <v>0</v>
      </c>
      <c r="FN274">
        <f t="shared" ca="1" si="1422"/>
        <v>0</v>
      </c>
      <c r="FO274">
        <f t="shared" ca="1" si="1423"/>
        <v>0</v>
      </c>
      <c r="FP274">
        <f t="shared" ca="1" si="1424"/>
        <v>0</v>
      </c>
      <c r="FQ274">
        <f t="shared" ca="1" si="1425"/>
        <v>0</v>
      </c>
      <c r="FR274">
        <f t="shared" ca="1" si="1426"/>
        <v>0.33333333333333331</v>
      </c>
      <c r="FS274">
        <f t="shared" ca="1" si="1427"/>
        <v>0</v>
      </c>
      <c r="FT274">
        <f t="shared" ca="1" si="1428"/>
        <v>0</v>
      </c>
      <c r="FU274">
        <f t="shared" ca="1" si="1429"/>
        <v>1.6666666666666667</v>
      </c>
      <c r="FV274">
        <f t="shared" ca="1" si="1430"/>
        <v>0</v>
      </c>
      <c r="FW274">
        <f t="shared" ca="1" si="1431"/>
        <v>0</v>
      </c>
      <c r="FX274">
        <f t="shared" ca="1" si="1432"/>
        <v>0</v>
      </c>
      <c r="FY274">
        <f t="shared" ca="1" si="1433"/>
        <v>0</v>
      </c>
      <c r="FZ274">
        <f t="shared" ca="1" si="1434"/>
        <v>0</v>
      </c>
      <c r="GA274">
        <f t="shared" ca="1" si="1435"/>
        <v>0</v>
      </c>
      <c r="GB274">
        <f t="shared" ca="1" si="1436"/>
        <v>0</v>
      </c>
      <c r="GC274">
        <f t="shared" ca="1" si="1437"/>
        <v>0</v>
      </c>
      <c r="GD274">
        <f t="shared" ca="1" si="1438"/>
        <v>0</v>
      </c>
      <c r="GE274">
        <f t="shared" ca="1" si="1439"/>
        <v>0</v>
      </c>
      <c r="GF274">
        <f t="shared" ca="1" si="1440"/>
        <v>0.33333333333333331</v>
      </c>
      <c r="GG274">
        <f t="shared" ca="1" si="1441"/>
        <v>0</v>
      </c>
      <c r="GH274">
        <f t="shared" ca="1" si="1442"/>
        <v>0</v>
      </c>
      <c r="GI274">
        <f t="shared" ca="1" si="1443"/>
        <v>0</v>
      </c>
      <c r="GJ274">
        <f t="shared" ca="1" si="1444"/>
        <v>0</v>
      </c>
      <c r="GK274">
        <f t="shared" ca="1" si="1445"/>
        <v>0</v>
      </c>
      <c r="GL274">
        <f t="shared" ca="1" si="1446"/>
        <v>0</v>
      </c>
      <c r="GM274">
        <f t="shared" ca="1" si="1447"/>
        <v>0</v>
      </c>
      <c r="GN274">
        <f t="shared" ca="1" si="1448"/>
        <v>0</v>
      </c>
      <c r="GO274">
        <f t="shared" ca="1" si="1449"/>
        <v>0</v>
      </c>
      <c r="GP274">
        <f t="shared" ca="1" si="1450"/>
        <v>0</v>
      </c>
      <c r="GQ274">
        <f t="shared" ca="1" si="1451"/>
        <v>0</v>
      </c>
      <c r="GR274">
        <f t="shared" ca="1" si="1452"/>
        <v>0</v>
      </c>
      <c r="GS274">
        <f t="shared" ca="1" si="1453"/>
        <v>0</v>
      </c>
      <c r="GT274">
        <f t="shared" ca="1" si="1454"/>
        <v>0</v>
      </c>
      <c r="GU274">
        <f t="shared" ca="1" si="1455"/>
        <v>0</v>
      </c>
      <c r="GV274">
        <f t="shared" ca="1" si="1456"/>
        <v>0</v>
      </c>
      <c r="GW274">
        <f t="shared" ca="1" si="1457"/>
        <v>0</v>
      </c>
      <c r="GX274">
        <f t="shared" ca="1" si="1458"/>
        <v>0</v>
      </c>
      <c r="GY274">
        <f t="shared" ca="1" si="1459"/>
        <v>1</v>
      </c>
      <c r="GZ274">
        <f t="shared" ca="1" si="1460"/>
        <v>0</v>
      </c>
      <c r="HA274">
        <f t="shared" ca="1" si="1461"/>
        <v>0</v>
      </c>
      <c r="HB274">
        <f t="shared" ca="1" si="1462"/>
        <v>0</v>
      </c>
      <c r="HC274">
        <f t="shared" ca="1" si="1463"/>
        <v>0</v>
      </c>
      <c r="HD274">
        <f t="shared" ca="1" si="1464"/>
        <v>0</v>
      </c>
      <c r="HE274">
        <f t="shared" ca="1" si="1465"/>
        <v>0</v>
      </c>
      <c r="HF274">
        <f t="shared" ca="1" si="1466"/>
        <v>0</v>
      </c>
      <c r="HG274">
        <f t="shared" ca="1" si="1467"/>
        <v>0</v>
      </c>
      <c r="HH274">
        <f t="shared" ca="1" si="1468"/>
        <v>0</v>
      </c>
      <c r="HI274">
        <f t="shared" ca="1" si="1469"/>
        <v>0</v>
      </c>
    </row>
    <row r="275" spans="2:217" x14ac:dyDescent="0.2">
      <c r="B275" s="2">
        <v>45810</v>
      </c>
      <c r="C275">
        <v>1</v>
      </c>
      <c r="D275">
        <v>2</v>
      </c>
      <c r="E275">
        <v>16</v>
      </c>
      <c r="F275">
        <v>15</v>
      </c>
      <c r="G275" s="5">
        <v>7</v>
      </c>
      <c r="H275">
        <f t="shared" ca="1" si="1470"/>
        <v>8</v>
      </c>
      <c r="I275">
        <f t="shared" ca="1" si="1471"/>
        <v>11</v>
      </c>
      <c r="J275">
        <f t="shared" ca="1" si="1262"/>
        <v>13.557601332199502</v>
      </c>
      <c r="K275">
        <f t="shared" ca="1" si="1263"/>
        <v>-3.5749480347694598</v>
      </c>
      <c r="L275">
        <f t="shared" ca="1" si="1264"/>
        <v>13.557601332199502</v>
      </c>
      <c r="M275">
        <f t="shared" ca="1" si="1265"/>
        <v>0</v>
      </c>
      <c r="N275">
        <f t="shared" ca="1" si="1266"/>
        <v>0.57935884062735499</v>
      </c>
      <c r="O275">
        <f t="shared" ca="1" si="1267"/>
        <v>267.08499999999901</v>
      </c>
      <c r="P275">
        <f t="shared" ca="1" si="1268"/>
        <v>255.99699999999902</v>
      </c>
      <c r="Q275">
        <f t="shared" ca="1" si="1269"/>
        <v>266.99202557199999</v>
      </c>
      <c r="R275">
        <f t="shared" ca="1" si="1270"/>
        <v>62</v>
      </c>
      <c r="S275">
        <f t="shared" ca="1" si="1271"/>
        <v>0</v>
      </c>
      <c r="T275">
        <f t="shared" ca="1" si="1272"/>
        <v>0.34401570200034565</v>
      </c>
      <c r="U275">
        <f t="shared" ca="1" si="1273"/>
        <v>-1</v>
      </c>
      <c r="V275">
        <f t="shared" ca="1" si="1274"/>
        <v>1</v>
      </c>
      <c r="W275">
        <f t="shared" ca="1" si="1275"/>
        <v>0.34401570200034565</v>
      </c>
      <c r="X275">
        <f t="shared" ca="1" si="1276"/>
        <v>1.6666666666666601</v>
      </c>
      <c r="Y275">
        <f t="shared" ca="1" si="1277"/>
        <v>2.4242424242424199</v>
      </c>
      <c r="Z275">
        <f t="shared" ca="1" si="1278"/>
        <v>3.0909090909090864</v>
      </c>
      <c r="AA275">
        <f t="shared" ca="1" si="1279"/>
        <v>2.7565301979086929E-15</v>
      </c>
      <c r="AB275">
        <f t="shared" ca="1" si="1280"/>
        <v>-0.21474432958883935</v>
      </c>
      <c r="AC275">
        <f t="shared" ca="1" si="1281"/>
        <v>-2.1768069723387636E-16</v>
      </c>
      <c r="AD275">
        <f t="shared" ca="1" si="1282"/>
        <v>-2.540951227877347</v>
      </c>
      <c r="AE275">
        <f t="shared" ca="1" si="1283"/>
        <v>-1.9530130968989621E-17</v>
      </c>
      <c r="AF275">
        <f t="shared" ca="1" si="1284"/>
        <v>-3.3269504136940835</v>
      </c>
      <c r="AG275">
        <f t="shared" ca="1" si="1285"/>
        <v>4.449556973168844E-16</v>
      </c>
      <c r="AH275">
        <f t="shared" ca="1" si="1286"/>
        <v>-1.8901496782606833</v>
      </c>
      <c r="AI275">
        <f t="shared" ca="1" si="1287"/>
        <v>4.4099973382516497E-6</v>
      </c>
      <c r="AJ275">
        <f t="shared" ca="1" si="1288"/>
        <v>555.43039474278805</v>
      </c>
      <c r="AK275">
        <f t="shared" ca="1" si="1289"/>
        <v>16.9641016151377</v>
      </c>
      <c r="AL275">
        <f t="shared" ca="1" si="1290"/>
        <v>16.2031425415184</v>
      </c>
      <c r="AM275">
        <f t="shared" ca="1" si="1291"/>
        <v>7.3606408326947301</v>
      </c>
      <c r="AN275">
        <f t="shared" ca="1" si="1292"/>
        <v>9.1754264805429404</v>
      </c>
      <c r="AO275">
        <f t="shared" ca="1" si="1293"/>
        <v>7.7542298207544604</v>
      </c>
      <c r="AP275">
        <f t="shared" ca="1" si="1294"/>
        <v>2.4125890342545899</v>
      </c>
      <c r="AQ275">
        <f t="shared" ca="1" si="1295"/>
        <v>1.4257856353795999</v>
      </c>
      <c r="AR275">
        <f t="shared" ca="1" si="1296"/>
        <v>1.4257856353795999</v>
      </c>
      <c r="AS275">
        <f t="shared" ca="1" si="1297"/>
        <v>0.77539281768980095</v>
      </c>
      <c r="AT275">
        <f t="shared" ca="1" si="1298"/>
        <v>0.77539281768980095</v>
      </c>
      <c r="AU275">
        <f t="shared" ca="1" si="1299"/>
        <v>0.43139577827236536</v>
      </c>
      <c r="AV275">
        <f t="shared" ca="1" si="1300"/>
        <v>0.43139577827236536</v>
      </c>
      <c r="AW275">
        <f t="shared" ca="1" si="1301"/>
        <v>-0.16</v>
      </c>
      <c r="AX275">
        <f t="shared" ca="1" si="1302"/>
        <v>15077.674828040799</v>
      </c>
      <c r="AY275">
        <f t="shared" ca="1" si="1303"/>
        <v>2.4167072770878302</v>
      </c>
      <c r="AZ275">
        <f t="shared" ca="1" si="1304"/>
        <v>5.4852474433893299</v>
      </c>
      <c r="BA275">
        <f t="shared" ca="1" si="1305"/>
        <v>3.6685730922642406</v>
      </c>
      <c r="BB275">
        <f t="shared" ca="1" si="1306"/>
        <v>98.439351263423916</v>
      </c>
      <c r="BC275">
        <f t="shared" ca="1" si="1307"/>
        <v>29.689381850270298</v>
      </c>
      <c r="BD275">
        <f t="shared" ca="1" si="1308"/>
        <v>5.8172208410458905</v>
      </c>
      <c r="BE275">
        <f t="shared" ca="1" si="1309"/>
        <v>0</v>
      </c>
      <c r="BF275">
        <f t="shared" ca="1" si="1310"/>
        <v>0</v>
      </c>
      <c r="BG275">
        <f t="shared" ca="1" si="1311"/>
        <v>0</v>
      </c>
      <c r="BH275">
        <f t="shared" ca="1" si="1312"/>
        <v>4.2355262349845999</v>
      </c>
      <c r="BI275">
        <f t="shared" ca="1" si="1313"/>
        <v>0</v>
      </c>
      <c r="BJ275">
        <f t="shared" ca="1" si="1314"/>
        <v>4.3904150476748196</v>
      </c>
      <c r="BK275">
        <f t="shared" ca="1" si="1315"/>
        <v>0</v>
      </c>
      <c r="BL275">
        <f t="shared" ca="1" si="1316"/>
        <v>0</v>
      </c>
      <c r="BM275">
        <f t="shared" ca="1" si="1317"/>
        <v>12.084837415326499</v>
      </c>
      <c r="BN275">
        <f t="shared" ca="1" si="1318"/>
        <v>17.648288907023499</v>
      </c>
      <c r="BO275">
        <f t="shared" ca="1" si="1319"/>
        <v>9.1144420136698194</v>
      </c>
      <c r="BP275">
        <f t="shared" ca="1" si="1320"/>
        <v>14.721411021337198</v>
      </c>
      <c r="BQ275">
        <f t="shared" ca="1" si="1321"/>
        <v>49.281391582291498</v>
      </c>
      <c r="BR275">
        <f t="shared" ca="1" si="1322"/>
        <v>0</v>
      </c>
      <c r="BS275">
        <f t="shared" ca="1" si="1323"/>
        <v>0</v>
      </c>
      <c r="BT275">
        <f t="shared" ca="1" si="1324"/>
        <v>0</v>
      </c>
      <c r="BU275">
        <f t="shared" ca="1" si="1325"/>
        <v>0</v>
      </c>
      <c r="BV275">
        <f t="shared" ca="1" si="1326"/>
        <v>6.3729249013293696</v>
      </c>
      <c r="BW275">
        <f t="shared" ca="1" si="1327"/>
        <v>6.4968596843159396</v>
      </c>
      <c r="BX275">
        <f t="shared" ca="1" si="1328"/>
        <v>35.550347163395998</v>
      </c>
      <c r="BY275">
        <f t="shared" ca="1" si="1329"/>
        <v>0</v>
      </c>
      <c r="BZ275">
        <f t="shared" ca="1" si="1330"/>
        <v>0</v>
      </c>
      <c r="CA275">
        <f t="shared" ca="1" si="1331"/>
        <v>29.689381850270298</v>
      </c>
      <c r="CB275">
        <f t="shared" ca="1" si="1332"/>
        <v>4.3904150476748196</v>
      </c>
      <c r="CC275">
        <f t="shared" ca="1" si="1333"/>
        <v>0</v>
      </c>
      <c r="CD275">
        <f t="shared" ca="1" si="1334"/>
        <v>0</v>
      </c>
      <c r="CE275">
        <f t="shared" ca="1" si="1335"/>
        <v>6.4968596843159396</v>
      </c>
      <c r="CF275">
        <f t="shared" ca="1" si="1336"/>
        <v>6.3729249013293696</v>
      </c>
      <c r="CG275">
        <f t="shared" ca="1" si="1337"/>
        <v>5.8172208410458905</v>
      </c>
      <c r="CH275">
        <f t="shared" ca="1" si="1338"/>
        <v>16.529519941058702</v>
      </c>
      <c r="CI275">
        <f t="shared" ca="1" si="1339"/>
        <v>24.169674830653104</v>
      </c>
      <c r="CJ275">
        <f t="shared" ca="1" si="1340"/>
        <v>4.2355262349845999</v>
      </c>
      <c r="CK275">
        <f t="shared" ca="1" si="1341"/>
        <v>0</v>
      </c>
      <c r="CL275">
        <f t="shared" ca="1" si="1342"/>
        <v>0</v>
      </c>
      <c r="CM275">
        <f t="shared" ca="1" si="1343"/>
        <v>27.64</v>
      </c>
      <c r="CN275">
        <f t="shared" ca="1" si="1344"/>
        <v>54.13287347404971</v>
      </c>
      <c r="CO275">
        <f t="shared" ca="1" si="1345"/>
        <v>4.3904150476748196</v>
      </c>
      <c r="CP275">
        <f t="shared" ca="1" si="1346"/>
        <v>0</v>
      </c>
      <c r="CQ275">
        <f t="shared" ca="1" si="1347"/>
        <v>23.976640125261998</v>
      </c>
      <c r="CR275">
        <f t="shared" ca="1" si="1348"/>
        <v>0</v>
      </c>
      <c r="CS275">
        <f t="shared" ca="1" si="1349"/>
        <v>0</v>
      </c>
      <c r="CT275">
        <f t="shared" ca="1" si="1350"/>
        <v>0</v>
      </c>
      <c r="CU275">
        <f t="shared" ca="1" si="1351"/>
        <v>0</v>
      </c>
      <c r="CV275">
        <f t="shared" ca="1" si="1352"/>
        <v>0</v>
      </c>
      <c r="CW275">
        <f t="shared" ca="1" si="1353"/>
        <v>0</v>
      </c>
      <c r="CX275">
        <f t="shared" ca="1" si="1354"/>
        <v>15.201594684346299</v>
      </c>
      <c r="CY275">
        <f t="shared" ca="1" si="1355"/>
        <v>94.101045209750509</v>
      </c>
      <c r="CZ275">
        <f t="shared" ca="1" si="1356"/>
        <v>0</v>
      </c>
      <c r="DA275">
        <f t="shared" ca="1" si="1357"/>
        <v>0</v>
      </c>
      <c r="DB275">
        <f t="shared" ca="1" si="1358"/>
        <v>0</v>
      </c>
      <c r="DC275">
        <f t="shared" ca="1" si="1359"/>
        <v>-3.9204428854875233</v>
      </c>
      <c r="DD275">
        <f t="shared" ca="1" si="1360"/>
        <v>-1.5784202569916801</v>
      </c>
      <c r="DE275">
        <f t="shared" ca="1" si="1361"/>
        <v>-4.5917942176870703</v>
      </c>
      <c r="DF275">
        <f t="shared" ca="1" si="1362"/>
        <v>-3.43543981481481</v>
      </c>
      <c r="DG275">
        <f t="shared" ca="1" si="1363"/>
        <v>-3.5749480347694598</v>
      </c>
      <c r="DH275">
        <f t="shared" ca="1" si="1364"/>
        <v>0</v>
      </c>
      <c r="DI275">
        <f t="shared" ca="1" si="1365"/>
        <v>0.25</v>
      </c>
      <c r="DJ275">
        <f t="shared" ca="1" si="1366"/>
        <v>11</v>
      </c>
      <c r="DK275">
        <f t="shared" ca="1" si="1367"/>
        <v>3</v>
      </c>
      <c r="DL275">
        <f t="shared" ca="1" si="1368"/>
        <v>1</v>
      </c>
      <c r="DM275">
        <f t="shared" ca="1" si="1369"/>
        <v>0</v>
      </c>
      <c r="DN275">
        <f t="shared" ca="1" si="1370"/>
        <v>0</v>
      </c>
      <c r="DO275">
        <f t="shared" ca="1" si="1371"/>
        <v>0</v>
      </c>
      <c r="DP275">
        <f t="shared" ca="1" si="1372"/>
        <v>1</v>
      </c>
      <c r="DQ275">
        <f t="shared" ca="1" si="1373"/>
        <v>0</v>
      </c>
      <c r="DR275">
        <f t="shared" ca="1" si="1374"/>
        <v>1</v>
      </c>
      <c r="DS275">
        <f t="shared" ca="1" si="1375"/>
        <v>0</v>
      </c>
      <c r="DT275">
        <f t="shared" ca="1" si="1376"/>
        <v>1</v>
      </c>
      <c r="DU275">
        <f t="shared" ca="1" si="1377"/>
        <v>3</v>
      </c>
      <c r="DV275">
        <f t="shared" ca="1" si="1378"/>
        <v>3</v>
      </c>
      <c r="DW275">
        <f t="shared" ca="1" si="1379"/>
        <v>0</v>
      </c>
      <c r="DX275">
        <f t="shared" ca="1" si="1380"/>
        <v>0</v>
      </c>
      <c r="DY275">
        <f t="shared" ca="1" si="1381"/>
        <v>0</v>
      </c>
      <c r="DZ275">
        <f t="shared" ca="1" si="1382"/>
        <v>1</v>
      </c>
      <c r="EA275">
        <f t="shared" ca="1" si="1383"/>
        <v>-2.3858999999999901</v>
      </c>
      <c r="EB275">
        <f t="shared" ca="1" si="1384"/>
        <v>37.859099999999998</v>
      </c>
      <c r="EC275">
        <f t="shared" ca="1" si="1385"/>
        <v>0</v>
      </c>
      <c r="ED275">
        <f t="shared" ca="1" si="1386"/>
        <v>0</v>
      </c>
      <c r="EE275">
        <f t="shared" ca="1" si="1387"/>
        <v>0</v>
      </c>
      <c r="EF275">
        <f t="shared" ca="1" si="1388"/>
        <v>0</v>
      </c>
      <c r="EG275">
        <f t="shared" ca="1" si="1389"/>
        <v>0</v>
      </c>
      <c r="EH275">
        <f t="shared" ca="1" si="1390"/>
        <v>0</v>
      </c>
      <c r="EI275">
        <f t="shared" ca="1" si="1391"/>
        <v>0</v>
      </c>
      <c r="EJ275">
        <f t="shared" ca="1" si="1392"/>
        <v>0</v>
      </c>
      <c r="EK275">
        <f t="shared" ca="1" si="1393"/>
        <v>0</v>
      </c>
      <c r="EL275">
        <f t="shared" ca="1" si="1394"/>
        <v>0</v>
      </c>
      <c r="EM275">
        <f t="shared" ca="1" si="1395"/>
        <v>0</v>
      </c>
      <c r="EN275">
        <f t="shared" ca="1" si="1396"/>
        <v>0</v>
      </c>
      <c r="EO275">
        <f t="shared" ca="1" si="1397"/>
        <v>0</v>
      </c>
      <c r="EP275">
        <f t="shared" ca="1" si="1398"/>
        <v>0</v>
      </c>
      <c r="EQ275">
        <f t="shared" ca="1" si="1399"/>
        <v>0</v>
      </c>
      <c r="ER275">
        <f t="shared" ca="1" si="1400"/>
        <v>0</v>
      </c>
      <c r="ES275">
        <f t="shared" ca="1" si="1401"/>
        <v>0</v>
      </c>
      <c r="ET275">
        <f t="shared" ca="1" si="1402"/>
        <v>0</v>
      </c>
      <c r="EU275">
        <f t="shared" ca="1" si="1403"/>
        <v>0</v>
      </c>
      <c r="EV275">
        <f t="shared" ca="1" si="1404"/>
        <v>0</v>
      </c>
      <c r="EW275">
        <f t="shared" ca="1" si="1405"/>
        <v>0</v>
      </c>
      <c r="EX275">
        <f t="shared" ca="1" si="1406"/>
        <v>0</v>
      </c>
      <c r="EY275">
        <f t="shared" ca="1" si="1407"/>
        <v>0</v>
      </c>
      <c r="EZ275">
        <f t="shared" ca="1" si="1408"/>
        <v>0</v>
      </c>
      <c r="FA275">
        <f t="shared" ca="1" si="1409"/>
        <v>0</v>
      </c>
      <c r="FB275">
        <f t="shared" ca="1" si="1410"/>
        <v>0</v>
      </c>
      <c r="FC275">
        <f t="shared" ca="1" si="1411"/>
        <v>0</v>
      </c>
      <c r="FD275">
        <f t="shared" ca="1" si="1412"/>
        <v>0</v>
      </c>
      <c r="FE275">
        <f t="shared" ca="1" si="1413"/>
        <v>0</v>
      </c>
      <c r="FF275">
        <f t="shared" ca="1" si="1414"/>
        <v>0</v>
      </c>
      <c r="FG275">
        <f t="shared" ca="1" si="1415"/>
        <v>0</v>
      </c>
      <c r="FH275">
        <f t="shared" ca="1" si="1416"/>
        <v>0</v>
      </c>
      <c r="FI275">
        <f t="shared" ca="1" si="1417"/>
        <v>0</v>
      </c>
      <c r="FJ275">
        <f t="shared" ca="1" si="1418"/>
        <v>0</v>
      </c>
      <c r="FK275">
        <f t="shared" ca="1" si="1419"/>
        <v>1</v>
      </c>
      <c r="FL275">
        <f t="shared" ca="1" si="1420"/>
        <v>0</v>
      </c>
      <c r="FM275">
        <f t="shared" ca="1" si="1421"/>
        <v>0</v>
      </c>
      <c r="FN275">
        <f t="shared" ca="1" si="1422"/>
        <v>0</v>
      </c>
      <c r="FO275">
        <f t="shared" ca="1" si="1423"/>
        <v>0</v>
      </c>
      <c r="FP275">
        <f t="shared" ca="1" si="1424"/>
        <v>0</v>
      </c>
      <c r="FQ275">
        <f t="shared" ca="1" si="1425"/>
        <v>0</v>
      </c>
      <c r="FR275">
        <f t="shared" ca="1" si="1426"/>
        <v>0</v>
      </c>
      <c r="FS275">
        <f t="shared" ca="1" si="1427"/>
        <v>0</v>
      </c>
      <c r="FT275">
        <f t="shared" ca="1" si="1428"/>
        <v>0</v>
      </c>
      <c r="FU275">
        <f t="shared" ca="1" si="1429"/>
        <v>2</v>
      </c>
      <c r="FV275">
        <f t="shared" ca="1" si="1430"/>
        <v>0</v>
      </c>
      <c r="FW275">
        <f t="shared" ca="1" si="1431"/>
        <v>0</v>
      </c>
      <c r="FX275">
        <f t="shared" ca="1" si="1432"/>
        <v>0</v>
      </c>
      <c r="FY275">
        <f t="shared" ca="1" si="1433"/>
        <v>0</v>
      </c>
      <c r="FZ275">
        <f t="shared" ca="1" si="1434"/>
        <v>0</v>
      </c>
      <c r="GA275">
        <f t="shared" ca="1" si="1435"/>
        <v>0</v>
      </c>
      <c r="GB275">
        <f t="shared" ca="1" si="1436"/>
        <v>0</v>
      </c>
      <c r="GC275">
        <f t="shared" ca="1" si="1437"/>
        <v>0</v>
      </c>
      <c r="GD275">
        <f t="shared" ca="1" si="1438"/>
        <v>0</v>
      </c>
      <c r="GE275">
        <f t="shared" ca="1" si="1439"/>
        <v>0</v>
      </c>
      <c r="GF275">
        <f t="shared" ca="1" si="1440"/>
        <v>0</v>
      </c>
      <c r="GG275">
        <f t="shared" ca="1" si="1441"/>
        <v>0</v>
      </c>
      <c r="GH275">
        <f t="shared" ca="1" si="1442"/>
        <v>0</v>
      </c>
      <c r="GI275">
        <f t="shared" ca="1" si="1443"/>
        <v>0</v>
      </c>
      <c r="GJ275">
        <f t="shared" ca="1" si="1444"/>
        <v>0</v>
      </c>
      <c r="GK275">
        <f t="shared" ca="1" si="1445"/>
        <v>0</v>
      </c>
      <c r="GL275">
        <f t="shared" ca="1" si="1446"/>
        <v>0</v>
      </c>
      <c r="GM275">
        <f t="shared" ca="1" si="1447"/>
        <v>0</v>
      </c>
      <c r="GN275">
        <f t="shared" ca="1" si="1448"/>
        <v>0</v>
      </c>
      <c r="GO275">
        <f t="shared" ca="1" si="1449"/>
        <v>0</v>
      </c>
      <c r="GP275">
        <f t="shared" ca="1" si="1450"/>
        <v>0</v>
      </c>
      <c r="GQ275">
        <f t="shared" ca="1" si="1451"/>
        <v>0</v>
      </c>
      <c r="GR275">
        <f t="shared" ca="1" si="1452"/>
        <v>0</v>
      </c>
      <c r="GS275">
        <f t="shared" ca="1" si="1453"/>
        <v>0</v>
      </c>
      <c r="GT275">
        <f t="shared" ca="1" si="1454"/>
        <v>0</v>
      </c>
      <c r="GU275">
        <f t="shared" ca="1" si="1455"/>
        <v>0</v>
      </c>
      <c r="GV275">
        <f t="shared" ca="1" si="1456"/>
        <v>0</v>
      </c>
      <c r="GW275">
        <f t="shared" ca="1" si="1457"/>
        <v>0</v>
      </c>
      <c r="GX275">
        <f t="shared" ca="1" si="1458"/>
        <v>0</v>
      </c>
      <c r="GY275">
        <f t="shared" ca="1" si="1459"/>
        <v>1</v>
      </c>
      <c r="GZ275">
        <f t="shared" ca="1" si="1460"/>
        <v>0</v>
      </c>
      <c r="HA275">
        <f t="shared" ca="1" si="1461"/>
        <v>0</v>
      </c>
      <c r="HB275">
        <f t="shared" ca="1" si="1462"/>
        <v>0</v>
      </c>
      <c r="HC275">
        <f t="shared" ca="1" si="1463"/>
        <v>0</v>
      </c>
      <c r="HD275">
        <f t="shared" ca="1" si="1464"/>
        <v>0</v>
      </c>
      <c r="HE275">
        <f t="shared" ca="1" si="1465"/>
        <v>0</v>
      </c>
      <c r="HF275">
        <f t="shared" ca="1" si="1466"/>
        <v>0</v>
      </c>
      <c r="HG275">
        <f t="shared" ca="1" si="1467"/>
        <v>0</v>
      </c>
      <c r="HH275">
        <f t="shared" ca="1" si="1468"/>
        <v>0</v>
      </c>
      <c r="HI275">
        <f t="shared" ca="1" si="1469"/>
        <v>0</v>
      </c>
    </row>
    <row r="276" spans="2:217" x14ac:dyDescent="0.2">
      <c r="B276" s="2">
        <v>45810</v>
      </c>
      <c r="C276">
        <v>1</v>
      </c>
      <c r="D276">
        <v>1</v>
      </c>
      <c r="E276">
        <v>16</v>
      </c>
      <c r="F276">
        <v>22</v>
      </c>
      <c r="G276" s="5">
        <v>668</v>
      </c>
      <c r="H276">
        <f t="shared" ca="1" si="1470"/>
        <v>6.5</v>
      </c>
      <c r="I276">
        <f t="shared" ca="1" si="1471"/>
        <v>10.5</v>
      </c>
      <c r="J276">
        <f t="shared" ca="1" si="1262"/>
        <v>10.510536068594099</v>
      </c>
      <c r="K276">
        <f t="shared" ca="1" si="1263"/>
        <v>-3.4157525510204048</v>
      </c>
      <c r="L276">
        <f t="shared" ca="1" si="1264"/>
        <v>10.510536068594099</v>
      </c>
      <c r="M276">
        <f t="shared" ca="1" si="1265"/>
        <v>0</v>
      </c>
      <c r="N276">
        <f t="shared" ca="1" si="1266"/>
        <v>0.57347679842270649</v>
      </c>
      <c r="O276">
        <f t="shared" ca="1" si="1267"/>
        <v>261.10449999999952</v>
      </c>
      <c r="P276">
        <f t="shared" ca="1" si="1268"/>
        <v>250.520499999999</v>
      </c>
      <c r="Q276">
        <f t="shared" ca="1" si="1269"/>
        <v>260.97494694599999</v>
      </c>
      <c r="R276">
        <f t="shared" ca="1" si="1270"/>
        <v>57</v>
      </c>
      <c r="S276">
        <f t="shared" ca="1" si="1271"/>
        <v>0</v>
      </c>
      <c r="T276">
        <f t="shared" ca="1" si="1272"/>
        <v>0.34401589287964052</v>
      </c>
      <c r="U276">
        <f t="shared" ca="1" si="1273"/>
        <v>-1</v>
      </c>
      <c r="V276">
        <f t="shared" ca="1" si="1274"/>
        <v>1</v>
      </c>
      <c r="W276">
        <f t="shared" ca="1" si="1275"/>
        <v>0.34401589287964052</v>
      </c>
      <c r="X276">
        <f t="shared" ca="1" si="1276"/>
        <v>1.77272727272727</v>
      </c>
      <c r="Y276">
        <f t="shared" ca="1" si="1277"/>
        <v>2.5353535353535301</v>
      </c>
      <c r="Z276">
        <f t="shared" ca="1" si="1278"/>
        <v>3.0858585858585803</v>
      </c>
      <c r="AA276">
        <f t="shared" ca="1" si="1279"/>
        <v>1.7147430270106264E-15</v>
      </c>
      <c r="AB276">
        <f t="shared" ca="1" si="1280"/>
        <v>-0.21474025215667999</v>
      </c>
      <c r="AC276">
        <f t="shared" ca="1" si="1281"/>
        <v>-3.5991312337455949E-16</v>
      </c>
      <c r="AD276">
        <f t="shared" ca="1" si="1282"/>
        <v>-2.5353001910762751</v>
      </c>
      <c r="AE276">
        <f t="shared" ca="1" si="1283"/>
        <v>-7.182949184908436E-17</v>
      </c>
      <c r="AF276">
        <f t="shared" ca="1" si="1284"/>
        <v>-3.3268713593278649</v>
      </c>
      <c r="AG276">
        <f t="shared" ca="1" si="1285"/>
        <v>3.5368716699068778E-16</v>
      </c>
      <c r="AH276">
        <f t="shared" ca="1" si="1286"/>
        <v>-1.8901437018147198</v>
      </c>
      <c r="AI276">
        <f t="shared" ca="1" si="1287"/>
        <v>3.8249978807262153E-6</v>
      </c>
      <c r="AJ276">
        <f t="shared" ca="1" si="1288"/>
        <v>510.37535407905403</v>
      </c>
      <c r="AK276">
        <f t="shared" ca="1" si="1289"/>
        <v>15.740304736541351</v>
      </c>
      <c r="AL276">
        <f t="shared" ca="1" si="1290"/>
        <v>15.218284450245701</v>
      </c>
      <c r="AM276">
        <f t="shared" ca="1" si="1291"/>
        <v>7.2840310318859096</v>
      </c>
      <c r="AN276">
        <f t="shared" ca="1" si="1292"/>
        <v>8.5063245018171756</v>
      </c>
      <c r="AO276">
        <f t="shared" ca="1" si="1293"/>
        <v>7.2388628477340848</v>
      </c>
      <c r="AP276">
        <f t="shared" ca="1" si="1294"/>
        <v>2.5554703516980748</v>
      </c>
      <c r="AQ276">
        <f t="shared" ca="1" si="1295"/>
        <v>1.222918662359225</v>
      </c>
      <c r="AR276">
        <f t="shared" ca="1" si="1296"/>
        <v>1.631166952823085</v>
      </c>
      <c r="AS276">
        <f t="shared" ca="1" si="1297"/>
        <v>0.66249036748759649</v>
      </c>
      <c r="AT276">
        <f t="shared" ca="1" si="1298"/>
        <v>0.96867658533549039</v>
      </c>
      <c r="AU276">
        <f t="shared" ca="1" si="1299"/>
        <v>0.35376425429485847</v>
      </c>
      <c r="AV276">
        <f t="shared" ca="1" si="1300"/>
        <v>0.55519465460218054</v>
      </c>
      <c r="AW276">
        <f t="shared" ca="1" si="1301"/>
        <v>0.11499999999999951</v>
      </c>
      <c r="AX276">
        <f t="shared" ca="1" si="1302"/>
        <v>9802.7579302003251</v>
      </c>
      <c r="AY276">
        <f t="shared" ca="1" si="1303"/>
        <v>2.1855819933753851</v>
      </c>
      <c r="AZ276">
        <f t="shared" ca="1" si="1304"/>
        <v>5.3409259000481351</v>
      </c>
      <c r="BA276">
        <f t="shared" ca="1" si="1305"/>
        <v>3.4210149145473698</v>
      </c>
      <c r="BB276">
        <f t="shared" ca="1" si="1306"/>
        <v>94.474279947082607</v>
      </c>
      <c r="BC276">
        <f t="shared" ca="1" si="1307"/>
        <v>29.689381850270301</v>
      </c>
      <c r="BD276">
        <f t="shared" ca="1" si="1308"/>
        <v>2.9086104205229448</v>
      </c>
      <c r="BE276">
        <f t="shared" ca="1" si="1309"/>
        <v>0</v>
      </c>
      <c r="BF276">
        <f t="shared" ca="1" si="1310"/>
        <v>0</v>
      </c>
      <c r="BG276">
        <f t="shared" ca="1" si="1311"/>
        <v>0</v>
      </c>
      <c r="BH276">
        <f t="shared" ca="1" si="1312"/>
        <v>4.2355262349845999</v>
      </c>
      <c r="BI276">
        <f t="shared" ca="1" si="1313"/>
        <v>0</v>
      </c>
      <c r="BJ276">
        <f t="shared" ca="1" si="1314"/>
        <v>2.1952075238374098</v>
      </c>
      <c r="BK276">
        <f t="shared" ca="1" si="1315"/>
        <v>0</v>
      </c>
      <c r="BL276">
        <f t="shared" ca="1" si="1316"/>
        <v>5.66839293896735</v>
      </c>
      <c r="BM276">
        <f t="shared" ca="1" si="1317"/>
        <v>9.0636280614948959</v>
      </c>
      <c r="BN276">
        <f t="shared" ca="1" si="1318"/>
        <v>14.523411012177149</v>
      </c>
      <c r="BO276">
        <f t="shared" ca="1" si="1319"/>
        <v>11.553015610520459</v>
      </c>
      <c r="BP276">
        <f t="shared" ca="1" si="1320"/>
        <v>14.036031743252099</v>
      </c>
      <c r="BQ276">
        <f t="shared" ca="1" si="1321"/>
        <v>46.400804780369</v>
      </c>
      <c r="BR276">
        <f t="shared" ca="1" si="1322"/>
        <v>5.66839293896735</v>
      </c>
      <c r="BS276">
        <f t="shared" ca="1" si="1323"/>
        <v>0</v>
      </c>
      <c r="BT276">
        <f t="shared" ca="1" si="1324"/>
        <v>0</v>
      </c>
      <c r="BU276">
        <f t="shared" ca="1" si="1325"/>
        <v>0</v>
      </c>
      <c r="BV276">
        <f t="shared" ca="1" si="1326"/>
        <v>6.3729249013293696</v>
      </c>
      <c r="BW276">
        <f t="shared" ca="1" si="1327"/>
        <v>6.4968596843159396</v>
      </c>
      <c r="BX276">
        <f t="shared" ca="1" si="1328"/>
        <v>28.934223091045698</v>
      </c>
      <c r="BY276">
        <f t="shared" ca="1" si="1329"/>
        <v>0</v>
      </c>
      <c r="BZ276">
        <f t="shared" ca="1" si="1330"/>
        <v>0</v>
      </c>
      <c r="CA276">
        <f t="shared" ca="1" si="1331"/>
        <v>29.689381850270301</v>
      </c>
      <c r="CB276">
        <f t="shared" ca="1" si="1332"/>
        <v>2.1952075238374098</v>
      </c>
      <c r="CC276">
        <f t="shared" ca="1" si="1333"/>
        <v>0</v>
      </c>
      <c r="CD276">
        <f t="shared" ca="1" si="1334"/>
        <v>5.66839293896735</v>
      </c>
      <c r="CE276">
        <f t="shared" ca="1" si="1335"/>
        <v>6.4968596843159396</v>
      </c>
      <c r="CF276">
        <f t="shared" ca="1" si="1336"/>
        <v>6.3729249013293696</v>
      </c>
      <c r="CG276">
        <f t="shared" ca="1" si="1337"/>
        <v>2.9086104205229448</v>
      </c>
      <c r="CH276">
        <f t="shared" ca="1" si="1338"/>
        <v>15.500988513975752</v>
      </c>
      <c r="CI276">
        <f t="shared" ca="1" si="1339"/>
        <v>20.805313327823601</v>
      </c>
      <c r="CJ276">
        <f t="shared" ca="1" si="1340"/>
        <v>4.2355262349845999</v>
      </c>
      <c r="CK276">
        <f t="shared" ca="1" si="1341"/>
        <v>0</v>
      </c>
      <c r="CL276">
        <f t="shared" ca="1" si="1342"/>
        <v>0</v>
      </c>
      <c r="CM276">
        <f t="shared" ca="1" si="1343"/>
        <v>27.64</v>
      </c>
      <c r="CN276">
        <f t="shared" ca="1" si="1344"/>
        <v>47.5167494016994</v>
      </c>
      <c r="CO276">
        <f t="shared" ca="1" si="1345"/>
        <v>2.1952075238374098</v>
      </c>
      <c r="CP276">
        <f t="shared" ca="1" si="1346"/>
        <v>0</v>
      </c>
      <c r="CQ276">
        <f t="shared" ca="1" si="1347"/>
        <v>23.976640125262001</v>
      </c>
      <c r="CR276">
        <f t="shared" ca="1" si="1348"/>
        <v>5.66839293896735</v>
      </c>
      <c r="CS276">
        <f t="shared" ca="1" si="1349"/>
        <v>0</v>
      </c>
      <c r="CT276">
        <f t="shared" ca="1" si="1350"/>
        <v>0</v>
      </c>
      <c r="CU276">
        <f t="shared" ca="1" si="1351"/>
        <v>0</v>
      </c>
      <c r="CV276">
        <f t="shared" ca="1" si="1352"/>
        <v>0</v>
      </c>
      <c r="CW276">
        <f t="shared" ca="1" si="1353"/>
        <v>0</v>
      </c>
      <c r="CX276">
        <f t="shared" ca="1" si="1354"/>
        <v>14.5162154062612</v>
      </c>
      <c r="CY276">
        <f t="shared" ca="1" si="1355"/>
        <v>83.535731883030948</v>
      </c>
      <c r="CZ276">
        <f t="shared" ca="1" si="1356"/>
        <v>0.20378472222222199</v>
      </c>
      <c r="DA276">
        <f t="shared" ca="1" si="1357"/>
        <v>-0.27928240740740701</v>
      </c>
      <c r="DB276">
        <f t="shared" ca="1" si="1358"/>
        <v>-0.197816279289493</v>
      </c>
      <c r="DC276">
        <f t="shared" ca="1" si="1359"/>
        <v>-3.1978159249811</v>
      </c>
      <c r="DD276">
        <f t="shared" ca="1" si="1360"/>
        <v>-0.75996078987149995</v>
      </c>
      <c r="DE276">
        <f t="shared" ca="1" si="1361"/>
        <v>-2.9379048563869947</v>
      </c>
      <c r="DF276">
        <f t="shared" ca="1" si="1362"/>
        <v>-3.200983796296295</v>
      </c>
      <c r="DG276">
        <f t="shared" ca="1" si="1363"/>
        <v>-3.4157525510204048</v>
      </c>
      <c r="DH276">
        <f t="shared" ca="1" si="1364"/>
        <v>0</v>
      </c>
      <c r="DI276">
        <f t="shared" ca="1" si="1365"/>
        <v>0.29166666666666652</v>
      </c>
      <c r="DJ276">
        <f t="shared" ca="1" si="1366"/>
        <v>10</v>
      </c>
      <c r="DK276">
        <f t="shared" ca="1" si="1367"/>
        <v>3</v>
      </c>
      <c r="DL276">
        <f t="shared" ca="1" si="1368"/>
        <v>1</v>
      </c>
      <c r="DM276">
        <f t="shared" ca="1" si="1369"/>
        <v>0</v>
      </c>
      <c r="DN276">
        <f t="shared" ca="1" si="1370"/>
        <v>0</v>
      </c>
      <c r="DO276">
        <f t="shared" ca="1" si="1371"/>
        <v>0</v>
      </c>
      <c r="DP276">
        <f t="shared" ca="1" si="1372"/>
        <v>0.5</v>
      </c>
      <c r="DQ276">
        <f t="shared" ca="1" si="1373"/>
        <v>0.5</v>
      </c>
      <c r="DR276">
        <f t="shared" ca="1" si="1374"/>
        <v>1</v>
      </c>
      <c r="DS276">
        <f t="shared" ca="1" si="1375"/>
        <v>0.5</v>
      </c>
      <c r="DT276">
        <f t="shared" ca="1" si="1376"/>
        <v>1</v>
      </c>
      <c r="DU276">
        <f t="shared" ca="1" si="1377"/>
        <v>3</v>
      </c>
      <c r="DV276">
        <f t="shared" ca="1" si="1378"/>
        <v>3</v>
      </c>
      <c r="DW276">
        <f t="shared" ca="1" si="1379"/>
        <v>0</v>
      </c>
      <c r="DX276">
        <f t="shared" ca="1" si="1380"/>
        <v>0</v>
      </c>
      <c r="DY276">
        <f t="shared" ca="1" si="1381"/>
        <v>0</v>
      </c>
      <c r="DZ276">
        <f t="shared" ca="1" si="1382"/>
        <v>1</v>
      </c>
      <c r="EA276">
        <f t="shared" ca="1" si="1383"/>
        <v>-2.4246999999999899</v>
      </c>
      <c r="EB276">
        <f t="shared" ca="1" si="1384"/>
        <v>36.818600000000004</v>
      </c>
      <c r="EC276">
        <f t="shared" ca="1" si="1385"/>
        <v>0</v>
      </c>
      <c r="ED276">
        <f t="shared" ca="1" si="1386"/>
        <v>0</v>
      </c>
      <c r="EE276">
        <f t="shared" ca="1" si="1387"/>
        <v>0</v>
      </c>
      <c r="EF276">
        <f t="shared" ca="1" si="1388"/>
        <v>0</v>
      </c>
      <c r="EG276">
        <f t="shared" ca="1" si="1389"/>
        <v>0</v>
      </c>
      <c r="EH276">
        <f t="shared" ca="1" si="1390"/>
        <v>0</v>
      </c>
      <c r="EI276">
        <f t="shared" ca="1" si="1391"/>
        <v>0</v>
      </c>
      <c r="EJ276">
        <f t="shared" ca="1" si="1392"/>
        <v>0</v>
      </c>
      <c r="EK276">
        <f t="shared" ca="1" si="1393"/>
        <v>0</v>
      </c>
      <c r="EL276">
        <f t="shared" ca="1" si="1394"/>
        <v>0</v>
      </c>
      <c r="EM276">
        <f t="shared" ca="1" si="1395"/>
        <v>0</v>
      </c>
      <c r="EN276">
        <f t="shared" ca="1" si="1396"/>
        <v>0</v>
      </c>
      <c r="EO276">
        <f t="shared" ca="1" si="1397"/>
        <v>0</v>
      </c>
      <c r="EP276">
        <f t="shared" ca="1" si="1398"/>
        <v>0</v>
      </c>
      <c r="EQ276">
        <f t="shared" ca="1" si="1399"/>
        <v>0</v>
      </c>
      <c r="ER276">
        <f t="shared" ca="1" si="1400"/>
        <v>0</v>
      </c>
      <c r="ES276">
        <f t="shared" ca="1" si="1401"/>
        <v>0</v>
      </c>
      <c r="ET276">
        <f t="shared" ca="1" si="1402"/>
        <v>0</v>
      </c>
      <c r="EU276">
        <f t="shared" ca="1" si="1403"/>
        <v>0</v>
      </c>
      <c r="EV276">
        <f t="shared" ca="1" si="1404"/>
        <v>0</v>
      </c>
      <c r="EW276">
        <f t="shared" ca="1" si="1405"/>
        <v>0</v>
      </c>
      <c r="EX276">
        <f t="shared" ca="1" si="1406"/>
        <v>0</v>
      </c>
      <c r="EY276">
        <f t="shared" ca="1" si="1407"/>
        <v>0</v>
      </c>
      <c r="EZ276">
        <f t="shared" ca="1" si="1408"/>
        <v>0</v>
      </c>
      <c r="FA276">
        <f t="shared" ca="1" si="1409"/>
        <v>0</v>
      </c>
      <c r="FB276">
        <f t="shared" ca="1" si="1410"/>
        <v>0</v>
      </c>
      <c r="FC276">
        <f t="shared" ca="1" si="1411"/>
        <v>0</v>
      </c>
      <c r="FD276">
        <f t="shared" ca="1" si="1412"/>
        <v>0</v>
      </c>
      <c r="FE276">
        <f t="shared" ca="1" si="1413"/>
        <v>0</v>
      </c>
      <c r="FF276">
        <f t="shared" ca="1" si="1414"/>
        <v>0</v>
      </c>
      <c r="FG276">
        <f t="shared" ca="1" si="1415"/>
        <v>0.5</v>
      </c>
      <c r="FH276">
        <f t="shared" ca="1" si="1416"/>
        <v>0</v>
      </c>
      <c r="FI276">
        <f t="shared" ca="1" si="1417"/>
        <v>0</v>
      </c>
      <c r="FJ276">
        <f t="shared" ca="1" si="1418"/>
        <v>0</v>
      </c>
      <c r="FK276">
        <f t="shared" ca="1" si="1419"/>
        <v>0.5</v>
      </c>
      <c r="FL276">
        <f t="shared" ca="1" si="1420"/>
        <v>0</v>
      </c>
      <c r="FM276">
        <f t="shared" ca="1" si="1421"/>
        <v>0</v>
      </c>
      <c r="FN276">
        <f t="shared" ca="1" si="1422"/>
        <v>0</v>
      </c>
      <c r="FO276">
        <f t="shared" ca="1" si="1423"/>
        <v>0</v>
      </c>
      <c r="FP276">
        <f t="shared" ca="1" si="1424"/>
        <v>0</v>
      </c>
      <c r="FQ276">
        <f t="shared" ca="1" si="1425"/>
        <v>0</v>
      </c>
      <c r="FR276">
        <f t="shared" ca="1" si="1426"/>
        <v>0</v>
      </c>
      <c r="FS276">
        <f t="shared" ca="1" si="1427"/>
        <v>0</v>
      </c>
      <c r="FT276">
        <f t="shared" ca="1" si="1428"/>
        <v>0</v>
      </c>
      <c r="FU276">
        <f t="shared" ca="1" si="1429"/>
        <v>1.5</v>
      </c>
      <c r="FV276">
        <f t="shared" ca="1" si="1430"/>
        <v>0</v>
      </c>
      <c r="FW276">
        <f t="shared" ca="1" si="1431"/>
        <v>0</v>
      </c>
      <c r="FX276">
        <f t="shared" ca="1" si="1432"/>
        <v>0</v>
      </c>
      <c r="FY276">
        <f t="shared" ca="1" si="1433"/>
        <v>0</v>
      </c>
      <c r="FZ276">
        <f t="shared" ca="1" si="1434"/>
        <v>0</v>
      </c>
      <c r="GA276">
        <f t="shared" ca="1" si="1435"/>
        <v>0</v>
      </c>
      <c r="GB276">
        <f t="shared" ca="1" si="1436"/>
        <v>0</v>
      </c>
      <c r="GC276">
        <f t="shared" ca="1" si="1437"/>
        <v>0</v>
      </c>
      <c r="GD276">
        <f t="shared" ca="1" si="1438"/>
        <v>0</v>
      </c>
      <c r="GE276">
        <f t="shared" ca="1" si="1439"/>
        <v>0</v>
      </c>
      <c r="GF276">
        <f t="shared" ca="1" si="1440"/>
        <v>0</v>
      </c>
      <c r="GG276">
        <f t="shared" ca="1" si="1441"/>
        <v>0</v>
      </c>
      <c r="GH276">
        <f t="shared" ca="1" si="1442"/>
        <v>0</v>
      </c>
      <c r="GI276">
        <f t="shared" ca="1" si="1443"/>
        <v>0</v>
      </c>
      <c r="GJ276">
        <f t="shared" ca="1" si="1444"/>
        <v>0</v>
      </c>
      <c r="GK276">
        <f t="shared" ca="1" si="1445"/>
        <v>0</v>
      </c>
      <c r="GL276">
        <f t="shared" ca="1" si="1446"/>
        <v>0</v>
      </c>
      <c r="GM276">
        <f t="shared" ca="1" si="1447"/>
        <v>0</v>
      </c>
      <c r="GN276">
        <f t="shared" ca="1" si="1448"/>
        <v>0</v>
      </c>
      <c r="GO276">
        <f t="shared" ca="1" si="1449"/>
        <v>0</v>
      </c>
      <c r="GP276">
        <f t="shared" ca="1" si="1450"/>
        <v>0</v>
      </c>
      <c r="GQ276">
        <f t="shared" ca="1" si="1451"/>
        <v>0</v>
      </c>
      <c r="GR276">
        <f t="shared" ca="1" si="1452"/>
        <v>0</v>
      </c>
      <c r="GS276">
        <f t="shared" ca="1" si="1453"/>
        <v>0</v>
      </c>
      <c r="GT276">
        <f t="shared" ca="1" si="1454"/>
        <v>0</v>
      </c>
      <c r="GU276">
        <f t="shared" ca="1" si="1455"/>
        <v>0</v>
      </c>
      <c r="GV276">
        <f t="shared" ca="1" si="1456"/>
        <v>0</v>
      </c>
      <c r="GW276">
        <f t="shared" ca="1" si="1457"/>
        <v>0</v>
      </c>
      <c r="GX276">
        <f t="shared" ca="1" si="1458"/>
        <v>0</v>
      </c>
      <c r="GY276">
        <f t="shared" ca="1" si="1459"/>
        <v>1</v>
      </c>
      <c r="GZ276">
        <f t="shared" ca="1" si="1460"/>
        <v>0</v>
      </c>
      <c r="HA276">
        <f t="shared" ca="1" si="1461"/>
        <v>0</v>
      </c>
      <c r="HB276">
        <f t="shared" ca="1" si="1462"/>
        <v>0</v>
      </c>
      <c r="HC276">
        <f t="shared" ca="1" si="1463"/>
        <v>0</v>
      </c>
      <c r="HD276">
        <f t="shared" ca="1" si="1464"/>
        <v>0</v>
      </c>
      <c r="HE276">
        <f t="shared" ca="1" si="1465"/>
        <v>0</v>
      </c>
      <c r="HF276">
        <f t="shared" ca="1" si="1466"/>
        <v>0</v>
      </c>
      <c r="HG276">
        <f t="shared" ca="1" si="1467"/>
        <v>0.5</v>
      </c>
      <c r="HH276">
        <f t="shared" ca="1" si="1468"/>
        <v>0</v>
      </c>
      <c r="HI276">
        <f t="shared" ca="1" si="1469"/>
        <v>0</v>
      </c>
    </row>
    <row r="277" spans="2:217" x14ac:dyDescent="0.2">
      <c r="B277" s="2">
        <v>45810</v>
      </c>
      <c r="C277">
        <v>1</v>
      </c>
      <c r="D277">
        <v>1</v>
      </c>
      <c r="E277">
        <v>15</v>
      </c>
      <c r="F277">
        <v>22</v>
      </c>
      <c r="G277" s="5">
        <v>1515</v>
      </c>
      <c r="H277">
        <f t="shared" ca="1" si="1470"/>
        <v>6.5</v>
      </c>
      <c r="I277">
        <f t="shared" ca="1" si="1471"/>
        <v>10.5</v>
      </c>
      <c r="J277">
        <f t="shared" ca="1" si="1262"/>
        <v>10.62508574263035</v>
      </c>
      <c r="K277">
        <f t="shared" ca="1" si="1263"/>
        <v>-3.4268069727891102</v>
      </c>
      <c r="L277">
        <f t="shared" ca="1" si="1264"/>
        <v>10.62508574263035</v>
      </c>
      <c r="M277">
        <f t="shared" ca="1" si="1265"/>
        <v>0</v>
      </c>
      <c r="N277">
        <f t="shared" ca="1" si="1266"/>
        <v>0.57347679842270649</v>
      </c>
      <c r="O277">
        <f t="shared" ca="1" si="1267"/>
        <v>261.10449999999952</v>
      </c>
      <c r="P277">
        <f t="shared" ca="1" si="1268"/>
        <v>250.520499999999</v>
      </c>
      <c r="Q277">
        <f t="shared" ca="1" si="1269"/>
        <v>260.97494694599999</v>
      </c>
      <c r="R277">
        <f t="shared" ca="1" si="1270"/>
        <v>57</v>
      </c>
      <c r="S277">
        <f t="shared" ca="1" si="1271"/>
        <v>0</v>
      </c>
      <c r="T277">
        <f t="shared" ca="1" si="1272"/>
        <v>0.34401589289962398</v>
      </c>
      <c r="U277">
        <f t="shared" ca="1" si="1273"/>
        <v>-1</v>
      </c>
      <c r="V277">
        <f t="shared" ca="1" si="1274"/>
        <v>1</v>
      </c>
      <c r="W277">
        <f t="shared" ca="1" si="1275"/>
        <v>0.34401589289962398</v>
      </c>
      <c r="X277">
        <f t="shared" ca="1" si="1276"/>
        <v>1.86363636363636</v>
      </c>
      <c r="Y277">
        <f t="shared" ca="1" si="1277"/>
        <v>2.71717171717171</v>
      </c>
      <c r="Z277">
        <f t="shared" ca="1" si="1278"/>
        <v>3.358585858585855</v>
      </c>
      <c r="AA277">
        <f t="shared" ca="1" si="1279"/>
        <v>1.4065495282422464E-15</v>
      </c>
      <c r="AB277">
        <f t="shared" ca="1" si="1280"/>
        <v>-0.21474022003582949</v>
      </c>
      <c r="AC277">
        <f t="shared" ca="1" si="1281"/>
        <v>-2.5592430240841496E-16</v>
      </c>
      <c r="AD277">
        <f t="shared" ca="1" si="1282"/>
        <v>-2.5349804566571352</v>
      </c>
      <c r="AE277">
        <f t="shared" ca="1" si="1283"/>
        <v>-3.956648556391654E-17</v>
      </c>
      <c r="AF277">
        <f t="shared" ca="1" si="1284"/>
        <v>-3.3268722595448352</v>
      </c>
      <c r="AG277">
        <f t="shared" ca="1" si="1285"/>
        <v>1.3476210921178523E-16</v>
      </c>
      <c r="AH277">
        <f t="shared" ca="1" si="1286"/>
        <v>-1.8901436477436899</v>
      </c>
      <c r="AI277">
        <f t="shared" ca="1" si="1287"/>
        <v>3.8249978807262153E-6</v>
      </c>
      <c r="AJ277">
        <f t="shared" ca="1" si="1288"/>
        <v>510.37535407905403</v>
      </c>
      <c r="AK277">
        <f t="shared" ca="1" si="1289"/>
        <v>15.740304736541351</v>
      </c>
      <c r="AL277">
        <f t="shared" ca="1" si="1290"/>
        <v>15.218284450245701</v>
      </c>
      <c r="AM277">
        <f t="shared" ca="1" si="1291"/>
        <v>7.2840310318859096</v>
      </c>
      <c r="AN277">
        <f t="shared" ca="1" si="1292"/>
        <v>8.5063245018171756</v>
      </c>
      <c r="AO277">
        <f t="shared" ca="1" si="1293"/>
        <v>7.2388628477340848</v>
      </c>
      <c r="AP277">
        <f t="shared" ca="1" si="1294"/>
        <v>2.5554703516980748</v>
      </c>
      <c r="AQ277">
        <f t="shared" ca="1" si="1295"/>
        <v>1.222918662359225</v>
      </c>
      <c r="AR277">
        <f t="shared" ca="1" si="1296"/>
        <v>1.631166952823085</v>
      </c>
      <c r="AS277">
        <f t="shared" ca="1" si="1297"/>
        <v>0.66249036748759649</v>
      </c>
      <c r="AT277">
        <f t="shared" ca="1" si="1298"/>
        <v>0.96867658533549039</v>
      </c>
      <c r="AU277">
        <f t="shared" ca="1" si="1299"/>
        <v>0.36557564407639653</v>
      </c>
      <c r="AV277">
        <f t="shared" ca="1" si="1300"/>
        <v>0.56700604438371849</v>
      </c>
      <c r="AW277">
        <f t="shared" ca="1" si="1301"/>
        <v>0.11499999999999951</v>
      </c>
      <c r="AX277">
        <f t="shared" ca="1" si="1302"/>
        <v>9802.7579302003251</v>
      </c>
      <c r="AY277">
        <f t="shared" ca="1" si="1303"/>
        <v>2.1855819933753851</v>
      </c>
      <c r="AZ277">
        <f t="shared" ca="1" si="1304"/>
        <v>5.3409259000481351</v>
      </c>
      <c r="BA277">
        <f t="shared" ca="1" si="1305"/>
        <v>3.4210149145473698</v>
      </c>
      <c r="BB277">
        <f t="shared" ca="1" si="1306"/>
        <v>94.474279947082607</v>
      </c>
      <c r="BC277">
        <f t="shared" ca="1" si="1307"/>
        <v>29.689381850270301</v>
      </c>
      <c r="BD277">
        <f t="shared" ca="1" si="1308"/>
        <v>2.9086104205229448</v>
      </c>
      <c r="BE277">
        <f t="shared" ca="1" si="1309"/>
        <v>0</v>
      </c>
      <c r="BF277">
        <f t="shared" ca="1" si="1310"/>
        <v>0</v>
      </c>
      <c r="BG277">
        <f t="shared" ca="1" si="1311"/>
        <v>0</v>
      </c>
      <c r="BH277">
        <f t="shared" ca="1" si="1312"/>
        <v>4.2355262349845999</v>
      </c>
      <c r="BI277">
        <f t="shared" ca="1" si="1313"/>
        <v>0</v>
      </c>
      <c r="BJ277">
        <f t="shared" ca="1" si="1314"/>
        <v>2.1952075238374098</v>
      </c>
      <c r="BK277">
        <f t="shared" ca="1" si="1315"/>
        <v>0</v>
      </c>
      <c r="BL277">
        <f t="shared" ca="1" si="1316"/>
        <v>5.66839293896735</v>
      </c>
      <c r="BM277">
        <f t="shared" ca="1" si="1317"/>
        <v>9.0636280614948959</v>
      </c>
      <c r="BN277">
        <f t="shared" ca="1" si="1318"/>
        <v>14.523411012177149</v>
      </c>
      <c r="BO277">
        <f t="shared" ca="1" si="1319"/>
        <v>11.553015610520459</v>
      </c>
      <c r="BP277">
        <f t="shared" ca="1" si="1320"/>
        <v>14.036031743252099</v>
      </c>
      <c r="BQ277">
        <f t="shared" ca="1" si="1321"/>
        <v>46.400804780369</v>
      </c>
      <c r="BR277">
        <f t="shared" ca="1" si="1322"/>
        <v>5.66839293896735</v>
      </c>
      <c r="BS277">
        <f t="shared" ca="1" si="1323"/>
        <v>0</v>
      </c>
      <c r="BT277">
        <f t="shared" ca="1" si="1324"/>
        <v>0</v>
      </c>
      <c r="BU277">
        <f t="shared" ca="1" si="1325"/>
        <v>0</v>
      </c>
      <c r="BV277">
        <f t="shared" ca="1" si="1326"/>
        <v>6.3729249013293696</v>
      </c>
      <c r="BW277">
        <f t="shared" ca="1" si="1327"/>
        <v>6.4968596843159396</v>
      </c>
      <c r="BX277">
        <f t="shared" ca="1" si="1328"/>
        <v>28.934223091045698</v>
      </c>
      <c r="BY277">
        <f t="shared" ca="1" si="1329"/>
        <v>0</v>
      </c>
      <c r="BZ277">
        <f t="shared" ca="1" si="1330"/>
        <v>0</v>
      </c>
      <c r="CA277">
        <f t="shared" ca="1" si="1331"/>
        <v>29.689381850270301</v>
      </c>
      <c r="CB277">
        <f t="shared" ca="1" si="1332"/>
        <v>2.1952075238374098</v>
      </c>
      <c r="CC277">
        <f t="shared" ca="1" si="1333"/>
        <v>0</v>
      </c>
      <c r="CD277">
        <f t="shared" ca="1" si="1334"/>
        <v>5.66839293896735</v>
      </c>
      <c r="CE277">
        <f t="shared" ca="1" si="1335"/>
        <v>6.4968596843159396</v>
      </c>
      <c r="CF277">
        <f t="shared" ca="1" si="1336"/>
        <v>6.3729249013293696</v>
      </c>
      <c r="CG277">
        <f t="shared" ca="1" si="1337"/>
        <v>2.9086104205229448</v>
      </c>
      <c r="CH277">
        <f t="shared" ca="1" si="1338"/>
        <v>15.500988513975752</v>
      </c>
      <c r="CI277">
        <f t="shared" ca="1" si="1339"/>
        <v>20.805313327823601</v>
      </c>
      <c r="CJ277">
        <f t="shared" ca="1" si="1340"/>
        <v>4.2355262349845999</v>
      </c>
      <c r="CK277">
        <f t="shared" ca="1" si="1341"/>
        <v>0</v>
      </c>
      <c r="CL277">
        <f t="shared" ca="1" si="1342"/>
        <v>0</v>
      </c>
      <c r="CM277">
        <f t="shared" ca="1" si="1343"/>
        <v>27.64</v>
      </c>
      <c r="CN277">
        <f t="shared" ca="1" si="1344"/>
        <v>47.5167494016994</v>
      </c>
      <c r="CO277">
        <f t="shared" ca="1" si="1345"/>
        <v>2.1952075238374098</v>
      </c>
      <c r="CP277">
        <f t="shared" ca="1" si="1346"/>
        <v>0</v>
      </c>
      <c r="CQ277">
        <f t="shared" ca="1" si="1347"/>
        <v>23.976640125262001</v>
      </c>
      <c r="CR277">
        <f t="shared" ca="1" si="1348"/>
        <v>5.66839293896735</v>
      </c>
      <c r="CS277">
        <f t="shared" ca="1" si="1349"/>
        <v>0</v>
      </c>
      <c r="CT277">
        <f t="shared" ca="1" si="1350"/>
        <v>0</v>
      </c>
      <c r="CU277">
        <f t="shared" ca="1" si="1351"/>
        <v>0</v>
      </c>
      <c r="CV277">
        <f t="shared" ca="1" si="1352"/>
        <v>0</v>
      </c>
      <c r="CW277">
        <f t="shared" ca="1" si="1353"/>
        <v>0</v>
      </c>
      <c r="CX277">
        <f t="shared" ca="1" si="1354"/>
        <v>14.5162154062612</v>
      </c>
      <c r="CY277">
        <f t="shared" ca="1" si="1355"/>
        <v>83.57229438303095</v>
      </c>
      <c r="CZ277">
        <f t="shared" ca="1" si="1356"/>
        <v>0.20378472222222199</v>
      </c>
      <c r="DA277">
        <f t="shared" ca="1" si="1357"/>
        <v>-0.27928240740740701</v>
      </c>
      <c r="DB277">
        <f t="shared" ca="1" si="1358"/>
        <v>-0.197816279289493</v>
      </c>
      <c r="DC277">
        <f t="shared" ca="1" si="1359"/>
        <v>-3.2387406698790597</v>
      </c>
      <c r="DD277">
        <f t="shared" ca="1" si="1360"/>
        <v>-0.80383479780801004</v>
      </c>
      <c r="DE277">
        <f t="shared" ca="1" si="1361"/>
        <v>-2.8602808484504849</v>
      </c>
      <c r="DF277">
        <f t="shared" ca="1" si="1362"/>
        <v>-3.219317129629625</v>
      </c>
      <c r="DG277">
        <f t="shared" ca="1" si="1363"/>
        <v>-3.4268069727891102</v>
      </c>
      <c r="DH277">
        <f t="shared" ca="1" si="1364"/>
        <v>0</v>
      </c>
      <c r="DI277">
        <f t="shared" ca="1" si="1365"/>
        <v>0.29166666666666652</v>
      </c>
      <c r="DJ277">
        <f t="shared" ca="1" si="1366"/>
        <v>10</v>
      </c>
      <c r="DK277">
        <f t="shared" ca="1" si="1367"/>
        <v>3</v>
      </c>
      <c r="DL277">
        <f t="shared" ca="1" si="1368"/>
        <v>1</v>
      </c>
      <c r="DM277">
        <f t="shared" ca="1" si="1369"/>
        <v>0</v>
      </c>
      <c r="DN277">
        <f t="shared" ca="1" si="1370"/>
        <v>0</v>
      </c>
      <c r="DO277">
        <f t="shared" ca="1" si="1371"/>
        <v>0</v>
      </c>
      <c r="DP277">
        <f t="shared" ca="1" si="1372"/>
        <v>0.5</v>
      </c>
      <c r="DQ277">
        <f t="shared" ca="1" si="1373"/>
        <v>0.5</v>
      </c>
      <c r="DR277">
        <f t="shared" ca="1" si="1374"/>
        <v>1</v>
      </c>
      <c r="DS277">
        <f t="shared" ca="1" si="1375"/>
        <v>0.5</v>
      </c>
      <c r="DT277">
        <f t="shared" ca="1" si="1376"/>
        <v>1</v>
      </c>
      <c r="DU277">
        <f t="shared" ca="1" si="1377"/>
        <v>3</v>
      </c>
      <c r="DV277">
        <f t="shared" ca="1" si="1378"/>
        <v>3</v>
      </c>
      <c r="DW277">
        <f t="shared" ca="1" si="1379"/>
        <v>0</v>
      </c>
      <c r="DX277">
        <f t="shared" ca="1" si="1380"/>
        <v>0</v>
      </c>
      <c r="DY277">
        <f t="shared" ca="1" si="1381"/>
        <v>0</v>
      </c>
      <c r="DZ277">
        <f t="shared" ca="1" si="1382"/>
        <v>1</v>
      </c>
      <c r="EA277">
        <f t="shared" ca="1" si="1383"/>
        <v>-2.4246999999999899</v>
      </c>
      <c r="EB277">
        <f t="shared" ca="1" si="1384"/>
        <v>36.818600000000004</v>
      </c>
      <c r="EC277">
        <f t="shared" ca="1" si="1385"/>
        <v>0</v>
      </c>
      <c r="ED277">
        <f t="shared" ca="1" si="1386"/>
        <v>0</v>
      </c>
      <c r="EE277">
        <f t="shared" ca="1" si="1387"/>
        <v>0</v>
      </c>
      <c r="EF277">
        <f t="shared" ca="1" si="1388"/>
        <v>0</v>
      </c>
      <c r="EG277">
        <f t="shared" ca="1" si="1389"/>
        <v>0</v>
      </c>
      <c r="EH277">
        <f t="shared" ca="1" si="1390"/>
        <v>0</v>
      </c>
      <c r="EI277">
        <f t="shared" ca="1" si="1391"/>
        <v>0</v>
      </c>
      <c r="EJ277">
        <f t="shared" ca="1" si="1392"/>
        <v>0</v>
      </c>
      <c r="EK277">
        <f t="shared" ca="1" si="1393"/>
        <v>0</v>
      </c>
      <c r="EL277">
        <f t="shared" ca="1" si="1394"/>
        <v>0</v>
      </c>
      <c r="EM277">
        <f t="shared" ca="1" si="1395"/>
        <v>0</v>
      </c>
      <c r="EN277">
        <f t="shared" ca="1" si="1396"/>
        <v>0</v>
      </c>
      <c r="EO277">
        <f t="shared" ca="1" si="1397"/>
        <v>0</v>
      </c>
      <c r="EP277">
        <f t="shared" ca="1" si="1398"/>
        <v>0</v>
      </c>
      <c r="EQ277">
        <f t="shared" ca="1" si="1399"/>
        <v>0</v>
      </c>
      <c r="ER277">
        <f t="shared" ca="1" si="1400"/>
        <v>0</v>
      </c>
      <c r="ES277">
        <f t="shared" ca="1" si="1401"/>
        <v>0</v>
      </c>
      <c r="ET277">
        <f t="shared" ca="1" si="1402"/>
        <v>0</v>
      </c>
      <c r="EU277">
        <f t="shared" ca="1" si="1403"/>
        <v>0</v>
      </c>
      <c r="EV277">
        <f t="shared" ca="1" si="1404"/>
        <v>0</v>
      </c>
      <c r="EW277">
        <f t="shared" ca="1" si="1405"/>
        <v>0</v>
      </c>
      <c r="EX277">
        <f t="shared" ca="1" si="1406"/>
        <v>0</v>
      </c>
      <c r="EY277">
        <f t="shared" ca="1" si="1407"/>
        <v>0</v>
      </c>
      <c r="EZ277">
        <f t="shared" ca="1" si="1408"/>
        <v>0</v>
      </c>
      <c r="FA277">
        <f t="shared" ca="1" si="1409"/>
        <v>0</v>
      </c>
      <c r="FB277">
        <f t="shared" ca="1" si="1410"/>
        <v>0</v>
      </c>
      <c r="FC277">
        <f t="shared" ca="1" si="1411"/>
        <v>0</v>
      </c>
      <c r="FD277">
        <f t="shared" ca="1" si="1412"/>
        <v>0</v>
      </c>
      <c r="FE277">
        <f t="shared" ca="1" si="1413"/>
        <v>0</v>
      </c>
      <c r="FF277">
        <f t="shared" ca="1" si="1414"/>
        <v>0</v>
      </c>
      <c r="FG277">
        <f t="shared" ca="1" si="1415"/>
        <v>0.5</v>
      </c>
      <c r="FH277">
        <f t="shared" ca="1" si="1416"/>
        <v>0</v>
      </c>
      <c r="FI277">
        <f t="shared" ca="1" si="1417"/>
        <v>0</v>
      </c>
      <c r="FJ277">
        <f t="shared" ca="1" si="1418"/>
        <v>0</v>
      </c>
      <c r="FK277">
        <f t="shared" ca="1" si="1419"/>
        <v>0.5</v>
      </c>
      <c r="FL277">
        <f t="shared" ca="1" si="1420"/>
        <v>0</v>
      </c>
      <c r="FM277">
        <f t="shared" ca="1" si="1421"/>
        <v>0</v>
      </c>
      <c r="FN277">
        <f t="shared" ca="1" si="1422"/>
        <v>0</v>
      </c>
      <c r="FO277">
        <f t="shared" ca="1" si="1423"/>
        <v>0</v>
      </c>
      <c r="FP277">
        <f t="shared" ca="1" si="1424"/>
        <v>0</v>
      </c>
      <c r="FQ277">
        <f t="shared" ca="1" si="1425"/>
        <v>0</v>
      </c>
      <c r="FR277">
        <f t="shared" ca="1" si="1426"/>
        <v>0</v>
      </c>
      <c r="FS277">
        <f t="shared" ca="1" si="1427"/>
        <v>0</v>
      </c>
      <c r="FT277">
        <f t="shared" ca="1" si="1428"/>
        <v>0</v>
      </c>
      <c r="FU277">
        <f t="shared" ca="1" si="1429"/>
        <v>1.5</v>
      </c>
      <c r="FV277">
        <f t="shared" ca="1" si="1430"/>
        <v>0</v>
      </c>
      <c r="FW277">
        <f t="shared" ca="1" si="1431"/>
        <v>0</v>
      </c>
      <c r="FX277">
        <f t="shared" ca="1" si="1432"/>
        <v>0</v>
      </c>
      <c r="FY277">
        <f t="shared" ca="1" si="1433"/>
        <v>0</v>
      </c>
      <c r="FZ277">
        <f t="shared" ca="1" si="1434"/>
        <v>0</v>
      </c>
      <c r="GA277">
        <f t="shared" ca="1" si="1435"/>
        <v>0</v>
      </c>
      <c r="GB277">
        <f t="shared" ca="1" si="1436"/>
        <v>0</v>
      </c>
      <c r="GC277">
        <f t="shared" ca="1" si="1437"/>
        <v>0</v>
      </c>
      <c r="GD277">
        <f t="shared" ca="1" si="1438"/>
        <v>0</v>
      </c>
      <c r="GE277">
        <f t="shared" ca="1" si="1439"/>
        <v>0</v>
      </c>
      <c r="GF277">
        <f t="shared" ca="1" si="1440"/>
        <v>0</v>
      </c>
      <c r="GG277">
        <f t="shared" ca="1" si="1441"/>
        <v>0</v>
      </c>
      <c r="GH277">
        <f t="shared" ca="1" si="1442"/>
        <v>0</v>
      </c>
      <c r="GI277">
        <f t="shared" ca="1" si="1443"/>
        <v>0</v>
      </c>
      <c r="GJ277">
        <f t="shared" ca="1" si="1444"/>
        <v>0</v>
      </c>
      <c r="GK277">
        <f t="shared" ca="1" si="1445"/>
        <v>0</v>
      </c>
      <c r="GL277">
        <f t="shared" ca="1" si="1446"/>
        <v>0</v>
      </c>
      <c r="GM277">
        <f t="shared" ca="1" si="1447"/>
        <v>0</v>
      </c>
      <c r="GN277">
        <f t="shared" ca="1" si="1448"/>
        <v>0</v>
      </c>
      <c r="GO277">
        <f t="shared" ca="1" si="1449"/>
        <v>0</v>
      </c>
      <c r="GP277">
        <f t="shared" ca="1" si="1450"/>
        <v>0</v>
      </c>
      <c r="GQ277">
        <f t="shared" ca="1" si="1451"/>
        <v>0</v>
      </c>
      <c r="GR277">
        <f t="shared" ca="1" si="1452"/>
        <v>0</v>
      </c>
      <c r="GS277">
        <f t="shared" ca="1" si="1453"/>
        <v>0</v>
      </c>
      <c r="GT277">
        <f t="shared" ca="1" si="1454"/>
        <v>0</v>
      </c>
      <c r="GU277">
        <f t="shared" ca="1" si="1455"/>
        <v>0</v>
      </c>
      <c r="GV277">
        <f t="shared" ca="1" si="1456"/>
        <v>0</v>
      </c>
      <c r="GW277">
        <f t="shared" ca="1" si="1457"/>
        <v>0</v>
      </c>
      <c r="GX277">
        <f t="shared" ca="1" si="1458"/>
        <v>0</v>
      </c>
      <c r="GY277">
        <f t="shared" ca="1" si="1459"/>
        <v>1</v>
      </c>
      <c r="GZ277">
        <f t="shared" ca="1" si="1460"/>
        <v>0</v>
      </c>
      <c r="HA277">
        <f t="shared" ca="1" si="1461"/>
        <v>0</v>
      </c>
      <c r="HB277">
        <f t="shared" ca="1" si="1462"/>
        <v>0</v>
      </c>
      <c r="HC277">
        <f t="shared" ca="1" si="1463"/>
        <v>0</v>
      </c>
      <c r="HD277">
        <f t="shared" ca="1" si="1464"/>
        <v>0</v>
      </c>
      <c r="HE277">
        <f t="shared" ca="1" si="1465"/>
        <v>0</v>
      </c>
      <c r="HF277">
        <f t="shared" ca="1" si="1466"/>
        <v>0</v>
      </c>
      <c r="HG277">
        <f t="shared" ca="1" si="1467"/>
        <v>0.5</v>
      </c>
      <c r="HH277">
        <f t="shared" ca="1" si="1468"/>
        <v>0</v>
      </c>
      <c r="HI277">
        <f t="shared" ca="1" si="1469"/>
        <v>0</v>
      </c>
    </row>
    <row r="278" spans="2:217" x14ac:dyDescent="0.2">
      <c r="B278" s="2">
        <v>45810</v>
      </c>
      <c r="C278">
        <v>1</v>
      </c>
      <c r="D278">
        <v>1</v>
      </c>
      <c r="E278">
        <v>17</v>
      </c>
      <c r="F278">
        <v>12</v>
      </c>
      <c r="G278" s="5">
        <v>18</v>
      </c>
      <c r="H278">
        <f t="shared" ca="1" si="1470"/>
        <v>9</v>
      </c>
      <c r="I278">
        <f t="shared" ca="1" si="1471"/>
        <v>9.5</v>
      </c>
      <c r="J278">
        <f t="shared" ca="1" si="1262"/>
        <v>10.828668981481441</v>
      </c>
      <c r="K278">
        <f t="shared" ca="1" si="1263"/>
        <v>-3.2303949357520754</v>
      </c>
      <c r="L278">
        <f t="shared" ca="1" si="1264"/>
        <v>10.828668981481441</v>
      </c>
      <c r="M278">
        <f t="shared" ca="1" si="1265"/>
        <v>0</v>
      </c>
      <c r="N278">
        <f t="shared" ca="1" si="1266"/>
        <v>0.58124084268980403</v>
      </c>
      <c r="O278">
        <f t="shared" ca="1" si="1267"/>
        <v>269.09299999999951</v>
      </c>
      <c r="P278">
        <f t="shared" ca="1" si="1268"/>
        <v>258.5089999999995</v>
      </c>
      <c r="Q278">
        <f t="shared" ca="1" si="1269"/>
        <v>268.98891144599997</v>
      </c>
      <c r="R278">
        <f t="shared" ca="1" si="1270"/>
        <v>62</v>
      </c>
      <c r="S278">
        <f t="shared" ca="1" si="1271"/>
        <v>0</v>
      </c>
      <c r="T278">
        <f t="shared" ca="1" si="1272"/>
        <v>0.34429601579896996</v>
      </c>
      <c r="U278">
        <f t="shared" ca="1" si="1273"/>
        <v>-1</v>
      </c>
      <c r="V278">
        <f t="shared" ca="1" si="1274"/>
        <v>1</v>
      </c>
      <c r="W278">
        <f t="shared" ca="1" si="1275"/>
        <v>0.34429601579896996</v>
      </c>
      <c r="X278">
        <f t="shared" ca="1" si="1276"/>
        <v>1.4653846153846151</v>
      </c>
      <c r="Y278">
        <f t="shared" ca="1" si="1277"/>
        <v>2.2000000000000002</v>
      </c>
      <c r="Z278">
        <f t="shared" ca="1" si="1278"/>
        <v>2.9730769230769201</v>
      </c>
      <c r="AA278">
        <f t="shared" ca="1" si="1279"/>
        <v>10.180433090817651</v>
      </c>
      <c r="AB278">
        <f t="shared" ca="1" si="1280"/>
        <v>-0.21445691484233051</v>
      </c>
      <c r="AC278">
        <f t="shared" ca="1" si="1281"/>
        <v>-1.9331011185860901E-16</v>
      </c>
      <c r="AD278">
        <f t="shared" ca="1" si="1282"/>
        <v>-2.4577718829628497</v>
      </c>
      <c r="AE278">
        <f t="shared" ca="1" si="1283"/>
        <v>-1.9102168792704701E-17</v>
      </c>
      <c r="AF278">
        <f t="shared" ca="1" si="1284"/>
        <v>-3.2939077111590702</v>
      </c>
      <c r="AG278">
        <f t="shared" ca="1" si="1285"/>
        <v>1.389516488814173E-5</v>
      </c>
      <c r="AH278">
        <f t="shared" ca="1" si="1286"/>
        <v>-1.8970621128575051</v>
      </c>
      <c r="AI278">
        <f t="shared" ca="1" si="1287"/>
        <v>3.1824982362010454E-6</v>
      </c>
      <c r="AJ278">
        <f t="shared" ca="1" si="1288"/>
        <v>661.14413861010996</v>
      </c>
      <c r="AK278">
        <f t="shared" ca="1" si="1289"/>
        <v>16.618802153516953</v>
      </c>
      <c r="AL278">
        <f t="shared" ca="1" si="1290"/>
        <v>16.01416030501375</v>
      </c>
      <c r="AM278">
        <f t="shared" ca="1" si="1291"/>
        <v>7.6716585961901149</v>
      </c>
      <c r="AN278">
        <f t="shared" ca="1" si="1292"/>
        <v>9.3361100830658703</v>
      </c>
      <c r="AO278">
        <f t="shared" ca="1" si="1293"/>
        <v>7.784738702502155</v>
      </c>
      <c r="AP278">
        <f t="shared" ca="1" si="1294"/>
        <v>2.6930979160022801</v>
      </c>
      <c r="AQ278">
        <f t="shared" ca="1" si="1295"/>
        <v>1.7062945171272899</v>
      </c>
      <c r="AR278">
        <f t="shared" ca="1" si="1296"/>
        <v>1.7062945171272899</v>
      </c>
      <c r="AS278">
        <f t="shared" ca="1" si="1297"/>
        <v>1.0889217375642146</v>
      </c>
      <c r="AT278">
        <f t="shared" ca="1" si="1298"/>
        <v>1.0889217375642146</v>
      </c>
      <c r="AU278">
        <f t="shared" ca="1" si="1299"/>
        <v>0.63531433204405152</v>
      </c>
      <c r="AV278">
        <f t="shared" ca="1" si="1300"/>
        <v>0.63531433204405152</v>
      </c>
      <c r="AW278">
        <f t="shared" ca="1" si="1301"/>
        <v>-0.38500000000000001</v>
      </c>
      <c r="AX278">
        <f t="shared" ca="1" si="1302"/>
        <v>48417.890545513161</v>
      </c>
      <c r="AY278">
        <f t="shared" ca="1" si="1303"/>
        <v>2.55906667076002</v>
      </c>
      <c r="AZ278">
        <f t="shared" ca="1" si="1304"/>
        <v>4.6006269030461997</v>
      </c>
      <c r="BA278">
        <f t="shared" ca="1" si="1305"/>
        <v>2.1140702364877249</v>
      </c>
      <c r="BB278">
        <f t="shared" ca="1" si="1306"/>
        <v>100.62998846334784</v>
      </c>
      <c r="BC278">
        <f t="shared" ca="1" si="1307"/>
        <v>29.689381850270301</v>
      </c>
      <c r="BD278">
        <f t="shared" ca="1" si="1308"/>
        <v>9.4054701048388694</v>
      </c>
      <c r="BE278">
        <f t="shared" ca="1" si="1309"/>
        <v>0</v>
      </c>
      <c r="BF278">
        <f t="shared" ca="1" si="1310"/>
        <v>0</v>
      </c>
      <c r="BG278">
        <f t="shared" ca="1" si="1311"/>
        <v>0</v>
      </c>
      <c r="BH278">
        <f t="shared" ca="1" si="1312"/>
        <v>4.2355262349845999</v>
      </c>
      <c r="BI278">
        <f t="shared" ca="1" si="1313"/>
        <v>0</v>
      </c>
      <c r="BJ278">
        <f t="shared" ca="1" si="1314"/>
        <v>2.1952075238374098</v>
      </c>
      <c r="BK278">
        <f t="shared" ca="1" si="1315"/>
        <v>0</v>
      </c>
      <c r="BL278">
        <f t="shared" ca="1" si="1316"/>
        <v>0</v>
      </c>
      <c r="BM278">
        <f t="shared" ca="1" si="1317"/>
        <v>30.212093538316399</v>
      </c>
      <c r="BN278">
        <f t="shared" ca="1" si="1318"/>
        <v>8.4074335682963959</v>
      </c>
      <c r="BO278">
        <f t="shared" ca="1" si="1319"/>
        <v>5.5634514916969904</v>
      </c>
      <c r="BP278">
        <f t="shared" ca="1" si="1320"/>
        <v>10.28068917127661</v>
      </c>
      <c r="BQ278">
        <f t="shared" ca="1" si="1321"/>
        <v>46.400804780369</v>
      </c>
      <c r="BR278">
        <f t="shared" ca="1" si="1322"/>
        <v>5.3862242144647503</v>
      </c>
      <c r="BS278">
        <f t="shared" ca="1" si="1323"/>
        <v>0</v>
      </c>
      <c r="BT278">
        <f t="shared" ca="1" si="1324"/>
        <v>0</v>
      </c>
      <c r="BU278">
        <f t="shared" ca="1" si="1325"/>
        <v>0</v>
      </c>
      <c r="BV278">
        <f t="shared" ca="1" si="1326"/>
        <v>6.4968596843159396</v>
      </c>
      <c r="BW278">
        <f t="shared" ca="1" si="1327"/>
        <v>0</v>
      </c>
      <c r="BX278">
        <f t="shared" ca="1" si="1328"/>
        <v>41.705364804368003</v>
      </c>
      <c r="BY278">
        <f t="shared" ca="1" si="1329"/>
        <v>0</v>
      </c>
      <c r="BZ278">
        <f t="shared" ca="1" si="1330"/>
        <v>0</v>
      </c>
      <c r="CA278">
        <f t="shared" ca="1" si="1331"/>
        <v>29.689381850270301</v>
      </c>
      <c r="CB278">
        <f t="shared" ca="1" si="1332"/>
        <v>2.1952075238374098</v>
      </c>
      <c r="CC278">
        <f t="shared" ca="1" si="1333"/>
        <v>0</v>
      </c>
      <c r="CD278">
        <f t="shared" ca="1" si="1334"/>
        <v>0</v>
      </c>
      <c r="CE278">
        <f t="shared" ca="1" si="1335"/>
        <v>0</v>
      </c>
      <c r="CF278">
        <f t="shared" ca="1" si="1336"/>
        <v>6.4968596843159396</v>
      </c>
      <c r="CG278">
        <f t="shared" ca="1" si="1337"/>
        <v>2.9086104205229448</v>
      </c>
      <c r="CH278">
        <f t="shared" ca="1" si="1338"/>
        <v>15.844140662973601</v>
      </c>
      <c r="CI278">
        <f t="shared" ca="1" si="1339"/>
        <v>33.233302892148046</v>
      </c>
      <c r="CJ278">
        <f t="shared" ca="1" si="1340"/>
        <v>4.2355262349845999</v>
      </c>
      <c r="CK278">
        <f t="shared" ca="1" si="1341"/>
        <v>5.3862242144647503</v>
      </c>
      <c r="CL278">
        <f t="shared" ca="1" si="1342"/>
        <v>0</v>
      </c>
      <c r="CM278">
        <f t="shared" ca="1" si="1343"/>
        <v>27.64</v>
      </c>
      <c r="CN278">
        <f t="shared" ca="1" si="1344"/>
        <v>59.301190428157099</v>
      </c>
      <c r="CO278">
        <f t="shared" ca="1" si="1345"/>
        <v>2.1952075238374098</v>
      </c>
      <c r="CP278">
        <f t="shared" ca="1" si="1346"/>
        <v>0</v>
      </c>
      <c r="CQ278">
        <f t="shared" ca="1" si="1347"/>
        <v>23.976640125262001</v>
      </c>
      <c r="CR278">
        <f t="shared" ca="1" si="1348"/>
        <v>0</v>
      </c>
      <c r="CS278">
        <f t="shared" ca="1" si="1349"/>
        <v>0</v>
      </c>
      <c r="CT278">
        <f t="shared" ca="1" si="1350"/>
        <v>0</v>
      </c>
      <c r="CU278">
        <f t="shared" ca="1" si="1351"/>
        <v>0</v>
      </c>
      <c r="CV278">
        <f t="shared" ca="1" si="1352"/>
        <v>0</v>
      </c>
      <c r="CW278">
        <f t="shared" ca="1" si="1353"/>
        <v>0</v>
      </c>
      <c r="CX278">
        <f t="shared" ca="1" si="1354"/>
        <v>14.5162154062612</v>
      </c>
      <c r="CY278">
        <f t="shared" ca="1" si="1355"/>
        <v>85.263963411753551</v>
      </c>
      <c r="CZ278">
        <f t="shared" ca="1" si="1356"/>
        <v>0</v>
      </c>
      <c r="DA278">
        <f t="shared" ca="1" si="1357"/>
        <v>0</v>
      </c>
      <c r="DB278">
        <f t="shared" ca="1" si="1358"/>
        <v>-0.52056712962962504</v>
      </c>
      <c r="DC278">
        <f t="shared" ca="1" si="1359"/>
        <v>-3.5701423138699901</v>
      </c>
      <c r="DD278">
        <f t="shared" ca="1" si="1360"/>
        <v>-0.79849537037036999</v>
      </c>
      <c r="DE278">
        <f t="shared" ca="1" si="1361"/>
        <v>-4.5610303287981804</v>
      </c>
      <c r="DF278">
        <f t="shared" ca="1" si="1362"/>
        <v>0</v>
      </c>
      <c r="DG278">
        <f t="shared" ca="1" si="1363"/>
        <v>-3.2303949357520754</v>
      </c>
      <c r="DH278">
        <f t="shared" ca="1" si="1364"/>
        <v>0</v>
      </c>
      <c r="DI278">
        <f t="shared" ca="1" si="1365"/>
        <v>0.11688311688311645</v>
      </c>
      <c r="DJ278">
        <f t="shared" ca="1" si="1366"/>
        <v>11.5</v>
      </c>
      <c r="DK278">
        <f t="shared" ca="1" si="1367"/>
        <v>3</v>
      </c>
      <c r="DL278">
        <f t="shared" ca="1" si="1368"/>
        <v>1</v>
      </c>
      <c r="DM278">
        <f t="shared" ca="1" si="1369"/>
        <v>0</v>
      </c>
      <c r="DN278">
        <f t="shared" ca="1" si="1370"/>
        <v>0</v>
      </c>
      <c r="DO278">
        <f t="shared" ca="1" si="1371"/>
        <v>0</v>
      </c>
      <c r="DP278">
        <f t="shared" ca="1" si="1372"/>
        <v>1.5</v>
      </c>
      <c r="DQ278">
        <f t="shared" ca="1" si="1373"/>
        <v>0</v>
      </c>
      <c r="DR278">
        <f t="shared" ca="1" si="1374"/>
        <v>1.5</v>
      </c>
      <c r="DS278">
        <f t="shared" ca="1" si="1375"/>
        <v>0</v>
      </c>
      <c r="DT278">
        <f t="shared" ca="1" si="1376"/>
        <v>1</v>
      </c>
      <c r="DU278">
        <f t="shared" ca="1" si="1377"/>
        <v>2.5</v>
      </c>
      <c r="DV278">
        <f t="shared" ca="1" si="1378"/>
        <v>2</v>
      </c>
      <c r="DW278">
        <f t="shared" ca="1" si="1379"/>
        <v>0</v>
      </c>
      <c r="DX278">
        <f t="shared" ca="1" si="1380"/>
        <v>0</v>
      </c>
      <c r="DY278">
        <f t="shared" ca="1" si="1381"/>
        <v>0</v>
      </c>
      <c r="DZ278">
        <f t="shared" ca="1" si="1382"/>
        <v>1.5</v>
      </c>
      <c r="EA278">
        <f t="shared" ca="1" si="1383"/>
        <v>-1.9213499999999901</v>
      </c>
      <c r="EB278">
        <f t="shared" ca="1" si="1384"/>
        <v>41.766100000000002</v>
      </c>
      <c r="EC278">
        <f t="shared" ca="1" si="1385"/>
        <v>0</v>
      </c>
      <c r="ED278">
        <f t="shared" ca="1" si="1386"/>
        <v>0</v>
      </c>
      <c r="EE278">
        <f t="shared" ca="1" si="1387"/>
        <v>0</v>
      </c>
      <c r="EF278">
        <f t="shared" ca="1" si="1388"/>
        <v>0</v>
      </c>
      <c r="EG278">
        <f t="shared" ca="1" si="1389"/>
        <v>0</v>
      </c>
      <c r="EH278">
        <f t="shared" ca="1" si="1390"/>
        <v>0</v>
      </c>
      <c r="EI278">
        <f t="shared" ca="1" si="1391"/>
        <v>0</v>
      </c>
      <c r="EJ278">
        <f t="shared" ca="1" si="1392"/>
        <v>0</v>
      </c>
      <c r="EK278">
        <f t="shared" ca="1" si="1393"/>
        <v>0</v>
      </c>
      <c r="EL278">
        <f t="shared" ca="1" si="1394"/>
        <v>0</v>
      </c>
      <c r="EM278">
        <f t="shared" ca="1" si="1395"/>
        <v>0</v>
      </c>
      <c r="EN278">
        <f t="shared" ca="1" si="1396"/>
        <v>0</v>
      </c>
      <c r="EO278">
        <f t="shared" ca="1" si="1397"/>
        <v>0</v>
      </c>
      <c r="EP278">
        <f t="shared" ca="1" si="1398"/>
        <v>0</v>
      </c>
      <c r="EQ278">
        <f t="shared" ca="1" si="1399"/>
        <v>0</v>
      </c>
      <c r="ER278">
        <f t="shared" ca="1" si="1400"/>
        <v>0</v>
      </c>
      <c r="ES278">
        <f t="shared" ca="1" si="1401"/>
        <v>0</v>
      </c>
      <c r="ET278">
        <f t="shared" ca="1" si="1402"/>
        <v>0</v>
      </c>
      <c r="EU278">
        <f t="shared" ca="1" si="1403"/>
        <v>0</v>
      </c>
      <c r="EV278">
        <f t="shared" ca="1" si="1404"/>
        <v>0</v>
      </c>
      <c r="EW278">
        <f t="shared" ca="1" si="1405"/>
        <v>0</v>
      </c>
      <c r="EX278">
        <f t="shared" ca="1" si="1406"/>
        <v>0</v>
      </c>
      <c r="EY278">
        <f t="shared" ca="1" si="1407"/>
        <v>0</v>
      </c>
      <c r="EZ278">
        <f t="shared" ca="1" si="1408"/>
        <v>0</v>
      </c>
      <c r="FA278">
        <f t="shared" ca="1" si="1409"/>
        <v>0</v>
      </c>
      <c r="FB278">
        <f t="shared" ca="1" si="1410"/>
        <v>0</v>
      </c>
      <c r="FC278">
        <f t="shared" ca="1" si="1411"/>
        <v>0</v>
      </c>
      <c r="FD278">
        <f t="shared" ca="1" si="1412"/>
        <v>0</v>
      </c>
      <c r="FE278">
        <f t="shared" ca="1" si="1413"/>
        <v>0</v>
      </c>
      <c r="FF278">
        <f t="shared" ca="1" si="1414"/>
        <v>0</v>
      </c>
      <c r="FG278">
        <f t="shared" ca="1" si="1415"/>
        <v>0</v>
      </c>
      <c r="FH278">
        <f t="shared" ca="1" si="1416"/>
        <v>0</v>
      </c>
      <c r="FI278">
        <f t="shared" ca="1" si="1417"/>
        <v>0</v>
      </c>
      <c r="FJ278">
        <f t="shared" ca="1" si="1418"/>
        <v>0</v>
      </c>
      <c r="FK278">
        <f t="shared" ca="1" si="1419"/>
        <v>1.5</v>
      </c>
      <c r="FL278">
        <f t="shared" ca="1" si="1420"/>
        <v>0</v>
      </c>
      <c r="FM278">
        <f t="shared" ca="1" si="1421"/>
        <v>0.5</v>
      </c>
      <c r="FN278">
        <f t="shared" ca="1" si="1422"/>
        <v>0</v>
      </c>
      <c r="FO278">
        <f t="shared" ca="1" si="1423"/>
        <v>0</v>
      </c>
      <c r="FP278">
        <f t="shared" ca="1" si="1424"/>
        <v>0</v>
      </c>
      <c r="FQ278">
        <f t="shared" ca="1" si="1425"/>
        <v>0</v>
      </c>
      <c r="FR278">
        <f t="shared" ca="1" si="1426"/>
        <v>0</v>
      </c>
      <c r="FS278">
        <f t="shared" ca="1" si="1427"/>
        <v>0</v>
      </c>
      <c r="FT278">
        <f t="shared" ca="1" si="1428"/>
        <v>0</v>
      </c>
      <c r="FU278">
        <f t="shared" ca="1" si="1429"/>
        <v>1.5</v>
      </c>
      <c r="FV278">
        <f t="shared" ca="1" si="1430"/>
        <v>0</v>
      </c>
      <c r="FW278">
        <f t="shared" ca="1" si="1431"/>
        <v>0</v>
      </c>
      <c r="FX278">
        <f t="shared" ca="1" si="1432"/>
        <v>0</v>
      </c>
      <c r="FY278">
        <f t="shared" ca="1" si="1433"/>
        <v>0</v>
      </c>
      <c r="FZ278">
        <f t="shared" ca="1" si="1434"/>
        <v>0</v>
      </c>
      <c r="GA278">
        <f t="shared" ca="1" si="1435"/>
        <v>0</v>
      </c>
      <c r="GB278">
        <f t="shared" ca="1" si="1436"/>
        <v>0</v>
      </c>
      <c r="GC278">
        <f t="shared" ca="1" si="1437"/>
        <v>0</v>
      </c>
      <c r="GD278">
        <f t="shared" ca="1" si="1438"/>
        <v>0</v>
      </c>
      <c r="GE278">
        <f t="shared" ca="1" si="1439"/>
        <v>0</v>
      </c>
      <c r="GF278">
        <f t="shared" ca="1" si="1440"/>
        <v>0</v>
      </c>
      <c r="GG278">
        <f t="shared" ca="1" si="1441"/>
        <v>0</v>
      </c>
      <c r="GH278">
        <f t="shared" ca="1" si="1442"/>
        <v>0</v>
      </c>
      <c r="GI278">
        <f t="shared" ca="1" si="1443"/>
        <v>0</v>
      </c>
      <c r="GJ278">
        <f t="shared" ca="1" si="1444"/>
        <v>0</v>
      </c>
      <c r="GK278">
        <f t="shared" ca="1" si="1445"/>
        <v>0</v>
      </c>
      <c r="GL278">
        <f t="shared" ca="1" si="1446"/>
        <v>0</v>
      </c>
      <c r="GM278">
        <f t="shared" ca="1" si="1447"/>
        <v>0</v>
      </c>
      <c r="GN278">
        <f t="shared" ca="1" si="1448"/>
        <v>0</v>
      </c>
      <c r="GO278">
        <f t="shared" ca="1" si="1449"/>
        <v>0</v>
      </c>
      <c r="GP278">
        <f t="shared" ca="1" si="1450"/>
        <v>0</v>
      </c>
      <c r="GQ278">
        <f t="shared" ca="1" si="1451"/>
        <v>0</v>
      </c>
      <c r="GR278">
        <f t="shared" ca="1" si="1452"/>
        <v>0</v>
      </c>
      <c r="GS278">
        <f t="shared" ca="1" si="1453"/>
        <v>0</v>
      </c>
      <c r="GT278">
        <f t="shared" ca="1" si="1454"/>
        <v>0</v>
      </c>
      <c r="GU278">
        <f t="shared" ca="1" si="1455"/>
        <v>0</v>
      </c>
      <c r="GV278">
        <f t="shared" ca="1" si="1456"/>
        <v>0</v>
      </c>
      <c r="GW278">
        <f t="shared" ca="1" si="1457"/>
        <v>0</v>
      </c>
      <c r="GX278">
        <f t="shared" ca="1" si="1458"/>
        <v>0</v>
      </c>
      <c r="GY278">
        <f t="shared" ca="1" si="1459"/>
        <v>1</v>
      </c>
      <c r="GZ278">
        <f t="shared" ca="1" si="1460"/>
        <v>0</v>
      </c>
      <c r="HA278">
        <f t="shared" ca="1" si="1461"/>
        <v>0</v>
      </c>
      <c r="HB278">
        <f t="shared" ca="1" si="1462"/>
        <v>0</v>
      </c>
      <c r="HC278">
        <f t="shared" ca="1" si="1463"/>
        <v>0</v>
      </c>
      <c r="HD278">
        <f t="shared" ca="1" si="1464"/>
        <v>0</v>
      </c>
      <c r="HE278">
        <f t="shared" ca="1" si="1465"/>
        <v>0</v>
      </c>
      <c r="HF278">
        <f t="shared" ca="1" si="1466"/>
        <v>0</v>
      </c>
      <c r="HG278">
        <f t="shared" ca="1" si="1467"/>
        <v>0</v>
      </c>
      <c r="HH278">
        <f t="shared" ca="1" si="1468"/>
        <v>0</v>
      </c>
      <c r="HI278">
        <f t="shared" ca="1" si="1469"/>
        <v>0</v>
      </c>
    </row>
    <row r="279" spans="2:217" x14ac:dyDescent="0.2">
      <c r="B279" s="2">
        <v>45810</v>
      </c>
      <c r="C279">
        <v>1</v>
      </c>
      <c r="D279">
        <v>1</v>
      </c>
      <c r="E279">
        <v>17</v>
      </c>
      <c r="F279">
        <v>13</v>
      </c>
      <c r="G279" s="5">
        <v>43</v>
      </c>
      <c r="H279">
        <f t="shared" ca="1" si="1470"/>
        <v>9</v>
      </c>
      <c r="I279">
        <f t="shared" ca="1" si="1471"/>
        <v>9.5</v>
      </c>
      <c r="J279">
        <f t="shared" ca="1" si="1262"/>
        <v>10.676929327286441</v>
      </c>
      <c r="K279">
        <f t="shared" ca="1" si="1263"/>
        <v>-3.196644935752075</v>
      </c>
      <c r="L279">
        <f t="shared" ca="1" si="1264"/>
        <v>10.676929327286441</v>
      </c>
      <c r="M279">
        <f t="shared" ca="1" si="1265"/>
        <v>0</v>
      </c>
      <c r="N279">
        <f t="shared" ca="1" si="1266"/>
        <v>0.58124084268980403</v>
      </c>
      <c r="O279">
        <f t="shared" ca="1" si="1267"/>
        <v>269.09299999999951</v>
      </c>
      <c r="P279">
        <f t="shared" ca="1" si="1268"/>
        <v>258.5089999999995</v>
      </c>
      <c r="Q279">
        <f t="shared" ca="1" si="1269"/>
        <v>268.98891144599997</v>
      </c>
      <c r="R279">
        <f t="shared" ca="1" si="1270"/>
        <v>62</v>
      </c>
      <c r="S279">
        <f t="shared" ca="1" si="1271"/>
        <v>0</v>
      </c>
      <c r="T279">
        <f t="shared" ca="1" si="1272"/>
        <v>0.3442953502333595</v>
      </c>
      <c r="U279">
        <f t="shared" ca="1" si="1273"/>
        <v>-1</v>
      </c>
      <c r="V279">
        <f t="shared" ca="1" si="1274"/>
        <v>1</v>
      </c>
      <c r="W279">
        <f t="shared" ca="1" si="1275"/>
        <v>0.3442953502333595</v>
      </c>
      <c r="X279">
        <f t="shared" ca="1" si="1276"/>
        <v>1.5153846153846149</v>
      </c>
      <c r="Y279">
        <f t="shared" ca="1" si="1277"/>
        <v>2.2999999999999998</v>
      </c>
      <c r="Z279">
        <f t="shared" ca="1" si="1278"/>
        <v>3.0730769230769202</v>
      </c>
      <c r="AA279">
        <f t="shared" ca="1" si="1279"/>
        <v>10.187622308729051</v>
      </c>
      <c r="AB279">
        <f t="shared" ca="1" si="1280"/>
        <v>-0.21445951711870201</v>
      </c>
      <c r="AC279">
        <f t="shared" ca="1" si="1281"/>
        <v>-1.4396316181045079E-16</v>
      </c>
      <c r="AD279">
        <f t="shared" ca="1" si="1282"/>
        <v>-2.4605066322336002</v>
      </c>
      <c r="AE279">
        <f t="shared" ca="1" si="1283"/>
        <v>-6.8101780413213502E-18</v>
      </c>
      <c r="AF279">
        <f t="shared" ca="1" si="1284"/>
        <v>-3.2938424362119449</v>
      </c>
      <c r="AG279">
        <f t="shared" ca="1" si="1285"/>
        <v>1.2332409307227514E-5</v>
      </c>
      <c r="AH279">
        <f t="shared" ca="1" si="1286"/>
        <v>-1.897065674279145</v>
      </c>
      <c r="AI279">
        <f t="shared" ca="1" si="1287"/>
        <v>3.1824982362010454E-6</v>
      </c>
      <c r="AJ279">
        <f t="shared" ca="1" si="1288"/>
        <v>661.14413861010996</v>
      </c>
      <c r="AK279">
        <f t="shared" ca="1" si="1289"/>
        <v>16.618802153516953</v>
      </c>
      <c r="AL279">
        <f t="shared" ca="1" si="1290"/>
        <v>16.01416030501375</v>
      </c>
      <c r="AM279">
        <f t="shared" ca="1" si="1291"/>
        <v>7.6716585961901149</v>
      </c>
      <c r="AN279">
        <f t="shared" ca="1" si="1292"/>
        <v>9.3361100830658703</v>
      </c>
      <c r="AO279">
        <f t="shared" ca="1" si="1293"/>
        <v>7.784738702502155</v>
      </c>
      <c r="AP279">
        <f t="shared" ca="1" si="1294"/>
        <v>2.6930979160022801</v>
      </c>
      <c r="AQ279">
        <f t="shared" ca="1" si="1295"/>
        <v>1.7062945171272899</v>
      </c>
      <c r="AR279">
        <f t="shared" ca="1" si="1296"/>
        <v>1.7062945171272899</v>
      </c>
      <c r="AS279">
        <f t="shared" ca="1" si="1297"/>
        <v>1.0652989580011381</v>
      </c>
      <c r="AT279">
        <f t="shared" ca="1" si="1298"/>
        <v>1.0652989580011381</v>
      </c>
      <c r="AU279">
        <f t="shared" ca="1" si="1299"/>
        <v>0.63656129364148295</v>
      </c>
      <c r="AV279">
        <f t="shared" ca="1" si="1300"/>
        <v>0.63656129364148295</v>
      </c>
      <c r="AW279">
        <f t="shared" ca="1" si="1301"/>
        <v>-0.38500000000000001</v>
      </c>
      <c r="AX279">
        <f t="shared" ca="1" si="1302"/>
        <v>48417.890545513161</v>
      </c>
      <c r="AY279">
        <f t="shared" ca="1" si="1303"/>
        <v>2.55906667076002</v>
      </c>
      <c r="AZ279">
        <f t="shared" ca="1" si="1304"/>
        <v>4.6006269030461997</v>
      </c>
      <c r="BA279">
        <f t="shared" ca="1" si="1305"/>
        <v>2.3099141024723648</v>
      </c>
      <c r="BB279">
        <f t="shared" ca="1" si="1306"/>
        <v>100.62998846334784</v>
      </c>
      <c r="BC279">
        <f t="shared" ca="1" si="1307"/>
        <v>29.689381850270301</v>
      </c>
      <c r="BD279">
        <f t="shared" ca="1" si="1308"/>
        <v>6.1570402626809146</v>
      </c>
      <c r="BE279">
        <f t="shared" ca="1" si="1309"/>
        <v>0</v>
      </c>
      <c r="BF279">
        <f t="shared" ca="1" si="1310"/>
        <v>0</v>
      </c>
      <c r="BG279">
        <f t="shared" ca="1" si="1311"/>
        <v>0</v>
      </c>
      <c r="BH279">
        <f t="shared" ca="1" si="1312"/>
        <v>4.2355262349845999</v>
      </c>
      <c r="BI279">
        <f t="shared" ca="1" si="1313"/>
        <v>0</v>
      </c>
      <c r="BJ279">
        <f t="shared" ca="1" si="1314"/>
        <v>2.1952075238374098</v>
      </c>
      <c r="BK279">
        <f t="shared" ca="1" si="1315"/>
        <v>0</v>
      </c>
      <c r="BL279">
        <f t="shared" ca="1" si="1316"/>
        <v>0</v>
      </c>
      <c r="BM279">
        <f t="shared" ca="1" si="1317"/>
        <v>27.190884184484752</v>
      </c>
      <c r="BN279">
        <f t="shared" ca="1" si="1318"/>
        <v>11.428642922128001</v>
      </c>
      <c r="BO279">
        <f t="shared" ca="1" si="1319"/>
        <v>5.5634514916969904</v>
      </c>
      <c r="BP279">
        <f t="shared" ca="1" si="1320"/>
        <v>13.529119013434549</v>
      </c>
      <c r="BQ279">
        <f t="shared" ca="1" si="1321"/>
        <v>46.400804780369</v>
      </c>
      <c r="BR279">
        <f t="shared" ca="1" si="1322"/>
        <v>5.3862242144647503</v>
      </c>
      <c r="BS279">
        <f t="shared" ca="1" si="1323"/>
        <v>0</v>
      </c>
      <c r="BT279">
        <f t="shared" ca="1" si="1324"/>
        <v>0</v>
      </c>
      <c r="BU279">
        <f t="shared" ca="1" si="1325"/>
        <v>0</v>
      </c>
      <c r="BV279">
        <f t="shared" ca="1" si="1326"/>
        <v>6.4968596843159396</v>
      </c>
      <c r="BW279">
        <f t="shared" ca="1" si="1327"/>
        <v>0</v>
      </c>
      <c r="BX279">
        <f t="shared" ca="1" si="1328"/>
        <v>41.705364804368003</v>
      </c>
      <c r="BY279">
        <f t="shared" ca="1" si="1329"/>
        <v>0</v>
      </c>
      <c r="BZ279">
        <f t="shared" ca="1" si="1330"/>
        <v>0</v>
      </c>
      <c r="CA279">
        <f t="shared" ca="1" si="1331"/>
        <v>29.689381850270301</v>
      </c>
      <c r="CB279">
        <f t="shared" ca="1" si="1332"/>
        <v>2.1952075238374098</v>
      </c>
      <c r="CC279">
        <f t="shared" ca="1" si="1333"/>
        <v>0</v>
      </c>
      <c r="CD279">
        <f t="shared" ca="1" si="1334"/>
        <v>0</v>
      </c>
      <c r="CE279">
        <f t="shared" ca="1" si="1335"/>
        <v>0</v>
      </c>
      <c r="CF279">
        <f t="shared" ca="1" si="1336"/>
        <v>6.4968596843159396</v>
      </c>
      <c r="CG279">
        <f t="shared" ca="1" si="1337"/>
        <v>2.9086104205229448</v>
      </c>
      <c r="CH279">
        <f t="shared" ca="1" si="1338"/>
        <v>15.844140662973601</v>
      </c>
      <c r="CI279">
        <f t="shared" ca="1" si="1339"/>
        <v>33.233302892148046</v>
      </c>
      <c r="CJ279">
        <f t="shared" ca="1" si="1340"/>
        <v>4.2355262349845999</v>
      </c>
      <c r="CK279">
        <f t="shared" ca="1" si="1341"/>
        <v>5.3862242144647503</v>
      </c>
      <c r="CL279">
        <f t="shared" ca="1" si="1342"/>
        <v>0</v>
      </c>
      <c r="CM279">
        <f t="shared" ca="1" si="1343"/>
        <v>27.64</v>
      </c>
      <c r="CN279">
        <f t="shared" ca="1" si="1344"/>
        <v>59.301190428157099</v>
      </c>
      <c r="CO279">
        <f t="shared" ca="1" si="1345"/>
        <v>2.1952075238374098</v>
      </c>
      <c r="CP279">
        <f t="shared" ca="1" si="1346"/>
        <v>0</v>
      </c>
      <c r="CQ279">
        <f t="shared" ca="1" si="1347"/>
        <v>23.976640125262001</v>
      </c>
      <c r="CR279">
        <f t="shared" ca="1" si="1348"/>
        <v>0</v>
      </c>
      <c r="CS279">
        <f t="shared" ca="1" si="1349"/>
        <v>0</v>
      </c>
      <c r="CT279">
        <f t="shared" ca="1" si="1350"/>
        <v>0</v>
      </c>
      <c r="CU279">
        <f t="shared" ca="1" si="1351"/>
        <v>0</v>
      </c>
      <c r="CV279">
        <f t="shared" ca="1" si="1352"/>
        <v>0</v>
      </c>
      <c r="CW279">
        <f t="shared" ca="1" si="1353"/>
        <v>0</v>
      </c>
      <c r="CX279">
        <f t="shared" ca="1" si="1354"/>
        <v>14.5162154062612</v>
      </c>
      <c r="CY279">
        <f t="shared" ca="1" si="1355"/>
        <v>85.211880078420194</v>
      </c>
      <c r="CZ279">
        <f t="shared" ca="1" si="1356"/>
        <v>0</v>
      </c>
      <c r="DA279">
        <f t="shared" ca="1" si="1357"/>
        <v>0</v>
      </c>
      <c r="DB279">
        <f t="shared" ca="1" si="1358"/>
        <v>-0.52056712962962504</v>
      </c>
      <c r="DC279">
        <f t="shared" ca="1" si="1359"/>
        <v>-3.4788923138699901</v>
      </c>
      <c r="DD279">
        <f t="shared" ca="1" si="1360"/>
        <v>-0.75540509259259003</v>
      </c>
      <c r="DE279">
        <f t="shared" ca="1" si="1361"/>
        <v>-4.6770372732426253</v>
      </c>
      <c r="DF279">
        <f t="shared" ca="1" si="1362"/>
        <v>0</v>
      </c>
      <c r="DG279">
        <f t="shared" ca="1" si="1363"/>
        <v>-3.196644935752075</v>
      </c>
      <c r="DH279">
        <f t="shared" ca="1" si="1364"/>
        <v>0</v>
      </c>
      <c r="DI279">
        <f t="shared" ca="1" si="1365"/>
        <v>0.11688311688311645</v>
      </c>
      <c r="DJ279">
        <f t="shared" ca="1" si="1366"/>
        <v>11.5</v>
      </c>
      <c r="DK279">
        <f t="shared" ca="1" si="1367"/>
        <v>3</v>
      </c>
      <c r="DL279">
        <f t="shared" ca="1" si="1368"/>
        <v>1</v>
      </c>
      <c r="DM279">
        <f t="shared" ca="1" si="1369"/>
        <v>0</v>
      </c>
      <c r="DN279">
        <f t="shared" ca="1" si="1370"/>
        <v>0</v>
      </c>
      <c r="DO279">
        <f t="shared" ca="1" si="1371"/>
        <v>0</v>
      </c>
      <c r="DP279">
        <f t="shared" ca="1" si="1372"/>
        <v>1.5</v>
      </c>
      <c r="DQ279">
        <f t="shared" ca="1" si="1373"/>
        <v>0</v>
      </c>
      <c r="DR279">
        <f t="shared" ca="1" si="1374"/>
        <v>1.5</v>
      </c>
      <c r="DS279">
        <f t="shared" ca="1" si="1375"/>
        <v>0</v>
      </c>
      <c r="DT279">
        <f t="shared" ca="1" si="1376"/>
        <v>1</v>
      </c>
      <c r="DU279">
        <f t="shared" ca="1" si="1377"/>
        <v>2.5</v>
      </c>
      <c r="DV279">
        <f t="shared" ca="1" si="1378"/>
        <v>2</v>
      </c>
      <c r="DW279">
        <f t="shared" ca="1" si="1379"/>
        <v>0</v>
      </c>
      <c r="DX279">
        <f t="shared" ca="1" si="1380"/>
        <v>0</v>
      </c>
      <c r="DY279">
        <f t="shared" ca="1" si="1381"/>
        <v>0</v>
      </c>
      <c r="DZ279">
        <f t="shared" ca="1" si="1382"/>
        <v>1.5</v>
      </c>
      <c r="EA279">
        <f t="shared" ca="1" si="1383"/>
        <v>-1.9213499999999901</v>
      </c>
      <c r="EB279">
        <f t="shared" ca="1" si="1384"/>
        <v>41.766100000000002</v>
      </c>
      <c r="EC279">
        <f t="shared" ca="1" si="1385"/>
        <v>0</v>
      </c>
      <c r="ED279">
        <f t="shared" ca="1" si="1386"/>
        <v>0</v>
      </c>
      <c r="EE279">
        <f t="shared" ca="1" si="1387"/>
        <v>0</v>
      </c>
      <c r="EF279">
        <f t="shared" ca="1" si="1388"/>
        <v>0</v>
      </c>
      <c r="EG279">
        <f t="shared" ca="1" si="1389"/>
        <v>0</v>
      </c>
      <c r="EH279">
        <f t="shared" ca="1" si="1390"/>
        <v>0</v>
      </c>
      <c r="EI279">
        <f t="shared" ca="1" si="1391"/>
        <v>0</v>
      </c>
      <c r="EJ279">
        <f t="shared" ca="1" si="1392"/>
        <v>0</v>
      </c>
      <c r="EK279">
        <f t="shared" ca="1" si="1393"/>
        <v>0</v>
      </c>
      <c r="EL279">
        <f t="shared" ca="1" si="1394"/>
        <v>0</v>
      </c>
      <c r="EM279">
        <f t="shared" ca="1" si="1395"/>
        <v>0</v>
      </c>
      <c r="EN279">
        <f t="shared" ca="1" si="1396"/>
        <v>0</v>
      </c>
      <c r="EO279">
        <f t="shared" ca="1" si="1397"/>
        <v>0</v>
      </c>
      <c r="EP279">
        <f t="shared" ca="1" si="1398"/>
        <v>0</v>
      </c>
      <c r="EQ279">
        <f t="shared" ca="1" si="1399"/>
        <v>0</v>
      </c>
      <c r="ER279">
        <f t="shared" ca="1" si="1400"/>
        <v>0</v>
      </c>
      <c r="ES279">
        <f t="shared" ca="1" si="1401"/>
        <v>0</v>
      </c>
      <c r="ET279">
        <f t="shared" ca="1" si="1402"/>
        <v>0</v>
      </c>
      <c r="EU279">
        <f t="shared" ca="1" si="1403"/>
        <v>0</v>
      </c>
      <c r="EV279">
        <f t="shared" ca="1" si="1404"/>
        <v>0</v>
      </c>
      <c r="EW279">
        <f t="shared" ca="1" si="1405"/>
        <v>0</v>
      </c>
      <c r="EX279">
        <f t="shared" ca="1" si="1406"/>
        <v>0</v>
      </c>
      <c r="EY279">
        <f t="shared" ca="1" si="1407"/>
        <v>0</v>
      </c>
      <c r="EZ279">
        <f t="shared" ca="1" si="1408"/>
        <v>0</v>
      </c>
      <c r="FA279">
        <f t="shared" ca="1" si="1409"/>
        <v>0</v>
      </c>
      <c r="FB279">
        <f t="shared" ca="1" si="1410"/>
        <v>0</v>
      </c>
      <c r="FC279">
        <f t="shared" ca="1" si="1411"/>
        <v>0</v>
      </c>
      <c r="FD279">
        <f t="shared" ca="1" si="1412"/>
        <v>0</v>
      </c>
      <c r="FE279">
        <f t="shared" ca="1" si="1413"/>
        <v>0</v>
      </c>
      <c r="FF279">
        <f t="shared" ca="1" si="1414"/>
        <v>0</v>
      </c>
      <c r="FG279">
        <f t="shared" ca="1" si="1415"/>
        <v>0</v>
      </c>
      <c r="FH279">
        <f t="shared" ca="1" si="1416"/>
        <v>0</v>
      </c>
      <c r="FI279">
        <f t="shared" ca="1" si="1417"/>
        <v>0</v>
      </c>
      <c r="FJ279">
        <f t="shared" ca="1" si="1418"/>
        <v>0</v>
      </c>
      <c r="FK279">
        <f t="shared" ca="1" si="1419"/>
        <v>1.5</v>
      </c>
      <c r="FL279">
        <f t="shared" ca="1" si="1420"/>
        <v>0</v>
      </c>
      <c r="FM279">
        <f t="shared" ca="1" si="1421"/>
        <v>0.5</v>
      </c>
      <c r="FN279">
        <f t="shared" ca="1" si="1422"/>
        <v>0</v>
      </c>
      <c r="FO279">
        <f t="shared" ca="1" si="1423"/>
        <v>0</v>
      </c>
      <c r="FP279">
        <f t="shared" ca="1" si="1424"/>
        <v>0</v>
      </c>
      <c r="FQ279">
        <f t="shared" ca="1" si="1425"/>
        <v>0</v>
      </c>
      <c r="FR279">
        <f t="shared" ca="1" si="1426"/>
        <v>0</v>
      </c>
      <c r="FS279">
        <f t="shared" ca="1" si="1427"/>
        <v>0</v>
      </c>
      <c r="FT279">
        <f t="shared" ca="1" si="1428"/>
        <v>0</v>
      </c>
      <c r="FU279">
        <f t="shared" ca="1" si="1429"/>
        <v>1.5</v>
      </c>
      <c r="FV279">
        <f t="shared" ca="1" si="1430"/>
        <v>0</v>
      </c>
      <c r="FW279">
        <f t="shared" ca="1" si="1431"/>
        <v>0</v>
      </c>
      <c r="FX279">
        <f t="shared" ca="1" si="1432"/>
        <v>0</v>
      </c>
      <c r="FY279">
        <f t="shared" ca="1" si="1433"/>
        <v>0</v>
      </c>
      <c r="FZ279">
        <f t="shared" ca="1" si="1434"/>
        <v>0</v>
      </c>
      <c r="GA279">
        <f t="shared" ca="1" si="1435"/>
        <v>0</v>
      </c>
      <c r="GB279">
        <f t="shared" ca="1" si="1436"/>
        <v>0</v>
      </c>
      <c r="GC279">
        <f t="shared" ca="1" si="1437"/>
        <v>0</v>
      </c>
      <c r="GD279">
        <f t="shared" ca="1" si="1438"/>
        <v>0</v>
      </c>
      <c r="GE279">
        <f t="shared" ca="1" si="1439"/>
        <v>0</v>
      </c>
      <c r="GF279">
        <f t="shared" ca="1" si="1440"/>
        <v>0</v>
      </c>
      <c r="GG279">
        <f t="shared" ca="1" si="1441"/>
        <v>0</v>
      </c>
      <c r="GH279">
        <f t="shared" ca="1" si="1442"/>
        <v>0</v>
      </c>
      <c r="GI279">
        <f t="shared" ca="1" si="1443"/>
        <v>0</v>
      </c>
      <c r="GJ279">
        <f t="shared" ca="1" si="1444"/>
        <v>0</v>
      </c>
      <c r="GK279">
        <f t="shared" ca="1" si="1445"/>
        <v>0</v>
      </c>
      <c r="GL279">
        <f t="shared" ca="1" si="1446"/>
        <v>0</v>
      </c>
      <c r="GM279">
        <f t="shared" ca="1" si="1447"/>
        <v>0</v>
      </c>
      <c r="GN279">
        <f t="shared" ca="1" si="1448"/>
        <v>0</v>
      </c>
      <c r="GO279">
        <f t="shared" ca="1" si="1449"/>
        <v>0</v>
      </c>
      <c r="GP279">
        <f t="shared" ca="1" si="1450"/>
        <v>0</v>
      </c>
      <c r="GQ279">
        <f t="shared" ca="1" si="1451"/>
        <v>0</v>
      </c>
      <c r="GR279">
        <f t="shared" ca="1" si="1452"/>
        <v>0</v>
      </c>
      <c r="GS279">
        <f t="shared" ca="1" si="1453"/>
        <v>0</v>
      </c>
      <c r="GT279">
        <f t="shared" ca="1" si="1454"/>
        <v>0</v>
      </c>
      <c r="GU279">
        <f t="shared" ca="1" si="1455"/>
        <v>0</v>
      </c>
      <c r="GV279">
        <f t="shared" ca="1" si="1456"/>
        <v>0</v>
      </c>
      <c r="GW279">
        <f t="shared" ca="1" si="1457"/>
        <v>0</v>
      </c>
      <c r="GX279">
        <f t="shared" ca="1" si="1458"/>
        <v>0</v>
      </c>
      <c r="GY279">
        <f t="shared" ca="1" si="1459"/>
        <v>1</v>
      </c>
      <c r="GZ279">
        <f t="shared" ca="1" si="1460"/>
        <v>0</v>
      </c>
      <c r="HA279">
        <f t="shared" ca="1" si="1461"/>
        <v>0</v>
      </c>
      <c r="HB279">
        <f t="shared" ca="1" si="1462"/>
        <v>0</v>
      </c>
      <c r="HC279">
        <f t="shared" ca="1" si="1463"/>
        <v>0</v>
      </c>
      <c r="HD279">
        <f t="shared" ca="1" si="1464"/>
        <v>0</v>
      </c>
      <c r="HE279">
        <f t="shared" ca="1" si="1465"/>
        <v>0</v>
      </c>
      <c r="HF279">
        <f t="shared" ca="1" si="1466"/>
        <v>0</v>
      </c>
      <c r="HG279">
        <f t="shared" ca="1" si="1467"/>
        <v>0</v>
      </c>
      <c r="HH279">
        <f t="shared" ca="1" si="1468"/>
        <v>0</v>
      </c>
      <c r="HI279">
        <f t="shared" ca="1" si="1469"/>
        <v>0</v>
      </c>
    </row>
    <row r="280" spans="2:217" x14ac:dyDescent="0.2">
      <c r="B280" s="2">
        <v>45810</v>
      </c>
      <c r="C280">
        <v>1</v>
      </c>
      <c r="D280">
        <v>1</v>
      </c>
      <c r="E280">
        <v>17</v>
      </c>
      <c r="F280">
        <v>14</v>
      </c>
      <c r="G280" s="5">
        <v>25</v>
      </c>
      <c r="H280">
        <f t="shared" ca="1" si="1470"/>
        <v>9</v>
      </c>
      <c r="I280">
        <f t="shared" ca="1" si="1471"/>
        <v>9.5</v>
      </c>
      <c r="J280">
        <f t="shared" ca="1" si="1262"/>
        <v>10.586428335222941</v>
      </c>
      <c r="K280">
        <f t="shared" ca="1" si="1263"/>
        <v>-3.178311602418745</v>
      </c>
      <c r="L280">
        <f t="shared" ca="1" si="1264"/>
        <v>10.586428335222941</v>
      </c>
      <c r="M280">
        <f t="shared" ca="1" si="1265"/>
        <v>0</v>
      </c>
      <c r="N280">
        <f t="shared" ca="1" si="1266"/>
        <v>0.58124084268980403</v>
      </c>
      <c r="O280">
        <f t="shared" ca="1" si="1267"/>
        <v>269.09299999999951</v>
      </c>
      <c r="P280">
        <f t="shared" ca="1" si="1268"/>
        <v>258.5089999999995</v>
      </c>
      <c r="Q280">
        <f t="shared" ca="1" si="1269"/>
        <v>268.98891144599997</v>
      </c>
      <c r="R280">
        <f t="shared" ca="1" si="1270"/>
        <v>62</v>
      </c>
      <c r="S280">
        <f t="shared" ca="1" si="1271"/>
        <v>0</v>
      </c>
      <c r="T280">
        <f t="shared" ca="1" si="1272"/>
        <v>0.34429534511475901</v>
      </c>
      <c r="U280">
        <f t="shared" ca="1" si="1273"/>
        <v>-1</v>
      </c>
      <c r="V280">
        <f t="shared" ca="1" si="1274"/>
        <v>1</v>
      </c>
      <c r="W280">
        <f t="shared" ca="1" si="1275"/>
        <v>0.34429534511475901</v>
      </c>
      <c r="X280">
        <f t="shared" ca="1" si="1276"/>
        <v>1.415384615384615</v>
      </c>
      <c r="Y280">
        <f t="shared" ca="1" si="1277"/>
        <v>2.1</v>
      </c>
      <c r="Z280">
        <f t="shared" ca="1" si="1278"/>
        <v>2.7730769230769203</v>
      </c>
      <c r="AA280">
        <f t="shared" ca="1" si="1279"/>
        <v>10.189469544803199</v>
      </c>
      <c r="AB280">
        <f t="shared" ca="1" si="1280"/>
        <v>-0.2144592456889165</v>
      </c>
      <c r="AC280">
        <f t="shared" ca="1" si="1281"/>
        <v>-2.0918120778390599E-16</v>
      </c>
      <c r="AD280">
        <f t="shared" ca="1" si="1282"/>
        <v>-2.4610731566461501</v>
      </c>
      <c r="AE280">
        <f t="shared" ca="1" si="1283"/>
        <v>-5.7363742379313009E-17</v>
      </c>
      <c r="AF280">
        <f t="shared" ca="1" si="1284"/>
        <v>-3.2938377566794301</v>
      </c>
      <c r="AG280">
        <f t="shared" ca="1" si="1285"/>
        <v>1.23324200260555E-5</v>
      </c>
      <c r="AH280">
        <f t="shared" ca="1" si="1286"/>
        <v>-1.8970656377849302</v>
      </c>
      <c r="AI280">
        <f t="shared" ca="1" si="1287"/>
        <v>3.1824982362010454E-6</v>
      </c>
      <c r="AJ280">
        <f t="shared" ca="1" si="1288"/>
        <v>661.14413861010996</v>
      </c>
      <c r="AK280">
        <f t="shared" ca="1" si="1289"/>
        <v>16.618802153516953</v>
      </c>
      <c r="AL280">
        <f t="shared" ca="1" si="1290"/>
        <v>16.01416030501375</v>
      </c>
      <c r="AM280">
        <f t="shared" ca="1" si="1291"/>
        <v>7.6716585961901149</v>
      </c>
      <c r="AN280">
        <f t="shared" ca="1" si="1292"/>
        <v>9.3361100830658703</v>
      </c>
      <c r="AO280">
        <f t="shared" ca="1" si="1293"/>
        <v>7.784738702502155</v>
      </c>
      <c r="AP280">
        <f t="shared" ca="1" si="1294"/>
        <v>2.6930979160022801</v>
      </c>
      <c r="AQ280">
        <f t="shared" ca="1" si="1295"/>
        <v>1.7062945171272899</v>
      </c>
      <c r="AR280">
        <f t="shared" ca="1" si="1296"/>
        <v>1.7062945171272899</v>
      </c>
      <c r="AS280">
        <f t="shared" ca="1" si="1297"/>
        <v>1.0652989580011381</v>
      </c>
      <c r="AT280">
        <f t="shared" ca="1" si="1298"/>
        <v>1.0652989580011381</v>
      </c>
      <c r="AU280">
        <f t="shared" ca="1" si="1299"/>
        <v>0.624749903859945</v>
      </c>
      <c r="AV280">
        <f t="shared" ca="1" si="1300"/>
        <v>0.624749903859945</v>
      </c>
      <c r="AW280">
        <f t="shared" ca="1" si="1301"/>
        <v>-0.38500000000000001</v>
      </c>
      <c r="AX280">
        <f t="shared" ca="1" si="1302"/>
        <v>48417.890545513161</v>
      </c>
      <c r="AY280">
        <f t="shared" ca="1" si="1303"/>
        <v>2.55906667076002</v>
      </c>
      <c r="AZ280">
        <f t="shared" ca="1" si="1304"/>
        <v>4.6006269030461997</v>
      </c>
      <c r="BA280">
        <f t="shared" ca="1" si="1305"/>
        <v>2.3099141024723648</v>
      </c>
      <c r="BB280">
        <f t="shared" ca="1" si="1306"/>
        <v>100.62998846334784</v>
      </c>
      <c r="BC280">
        <f t="shared" ca="1" si="1307"/>
        <v>29.689381850270301</v>
      </c>
      <c r="BD280">
        <f t="shared" ca="1" si="1308"/>
        <v>6.1570402626809146</v>
      </c>
      <c r="BE280">
        <f t="shared" ca="1" si="1309"/>
        <v>0</v>
      </c>
      <c r="BF280">
        <f t="shared" ca="1" si="1310"/>
        <v>0</v>
      </c>
      <c r="BG280">
        <f t="shared" ca="1" si="1311"/>
        <v>0</v>
      </c>
      <c r="BH280">
        <f t="shared" ca="1" si="1312"/>
        <v>4.2355262349845999</v>
      </c>
      <c r="BI280">
        <f t="shared" ca="1" si="1313"/>
        <v>0</v>
      </c>
      <c r="BJ280">
        <f t="shared" ca="1" si="1314"/>
        <v>2.1952075238374098</v>
      </c>
      <c r="BK280">
        <f t="shared" ca="1" si="1315"/>
        <v>0</v>
      </c>
      <c r="BL280">
        <f t="shared" ca="1" si="1316"/>
        <v>0</v>
      </c>
      <c r="BM280">
        <f t="shared" ca="1" si="1317"/>
        <v>27.190884184484752</v>
      </c>
      <c r="BN280">
        <f t="shared" ca="1" si="1318"/>
        <v>11.428642922128001</v>
      </c>
      <c r="BO280">
        <f t="shared" ca="1" si="1319"/>
        <v>5.5634514916969904</v>
      </c>
      <c r="BP280">
        <f t="shared" ca="1" si="1320"/>
        <v>13.529119013434549</v>
      </c>
      <c r="BQ280">
        <f t="shared" ca="1" si="1321"/>
        <v>46.400804780369</v>
      </c>
      <c r="BR280">
        <f t="shared" ca="1" si="1322"/>
        <v>5.3862242144647503</v>
      </c>
      <c r="BS280">
        <f t="shared" ca="1" si="1323"/>
        <v>0</v>
      </c>
      <c r="BT280">
        <f t="shared" ca="1" si="1324"/>
        <v>0</v>
      </c>
      <c r="BU280">
        <f t="shared" ca="1" si="1325"/>
        <v>0</v>
      </c>
      <c r="BV280">
        <f t="shared" ca="1" si="1326"/>
        <v>6.4968596843159396</v>
      </c>
      <c r="BW280">
        <f t="shared" ca="1" si="1327"/>
        <v>0</v>
      </c>
      <c r="BX280">
        <f t="shared" ca="1" si="1328"/>
        <v>41.705364804368003</v>
      </c>
      <c r="BY280">
        <f t="shared" ca="1" si="1329"/>
        <v>0</v>
      </c>
      <c r="BZ280">
        <f t="shared" ca="1" si="1330"/>
        <v>0</v>
      </c>
      <c r="CA280">
        <f t="shared" ca="1" si="1331"/>
        <v>29.689381850270301</v>
      </c>
      <c r="CB280">
        <f t="shared" ca="1" si="1332"/>
        <v>2.1952075238374098</v>
      </c>
      <c r="CC280">
        <f t="shared" ca="1" si="1333"/>
        <v>0</v>
      </c>
      <c r="CD280">
        <f t="shared" ca="1" si="1334"/>
        <v>0</v>
      </c>
      <c r="CE280">
        <f t="shared" ca="1" si="1335"/>
        <v>0</v>
      </c>
      <c r="CF280">
        <f t="shared" ca="1" si="1336"/>
        <v>6.4968596843159396</v>
      </c>
      <c r="CG280">
        <f t="shared" ca="1" si="1337"/>
        <v>2.9086104205229448</v>
      </c>
      <c r="CH280">
        <f t="shared" ca="1" si="1338"/>
        <v>15.844140662973601</v>
      </c>
      <c r="CI280">
        <f t="shared" ca="1" si="1339"/>
        <v>33.233302892148046</v>
      </c>
      <c r="CJ280">
        <f t="shared" ca="1" si="1340"/>
        <v>4.2355262349845999</v>
      </c>
      <c r="CK280">
        <f t="shared" ca="1" si="1341"/>
        <v>5.3862242144647503</v>
      </c>
      <c r="CL280">
        <f t="shared" ca="1" si="1342"/>
        <v>0</v>
      </c>
      <c r="CM280">
        <f t="shared" ca="1" si="1343"/>
        <v>27.64</v>
      </c>
      <c r="CN280">
        <f t="shared" ca="1" si="1344"/>
        <v>59.301190428157099</v>
      </c>
      <c r="CO280">
        <f t="shared" ca="1" si="1345"/>
        <v>2.1952075238374098</v>
      </c>
      <c r="CP280">
        <f t="shared" ca="1" si="1346"/>
        <v>0</v>
      </c>
      <c r="CQ280">
        <f t="shared" ca="1" si="1347"/>
        <v>23.976640125262001</v>
      </c>
      <c r="CR280">
        <f t="shared" ca="1" si="1348"/>
        <v>0</v>
      </c>
      <c r="CS280">
        <f t="shared" ca="1" si="1349"/>
        <v>0</v>
      </c>
      <c r="CT280">
        <f t="shared" ca="1" si="1350"/>
        <v>0</v>
      </c>
      <c r="CU280">
        <f t="shared" ca="1" si="1351"/>
        <v>0</v>
      </c>
      <c r="CV280">
        <f t="shared" ca="1" si="1352"/>
        <v>0</v>
      </c>
      <c r="CW280">
        <f t="shared" ca="1" si="1353"/>
        <v>0</v>
      </c>
      <c r="CX280">
        <f t="shared" ca="1" si="1354"/>
        <v>14.5162154062612</v>
      </c>
      <c r="CY280">
        <f t="shared" ca="1" si="1355"/>
        <v>85.182492323318144</v>
      </c>
      <c r="CZ280">
        <f t="shared" ca="1" si="1356"/>
        <v>0</v>
      </c>
      <c r="DA280">
        <f t="shared" ca="1" si="1357"/>
        <v>0</v>
      </c>
      <c r="DB280">
        <f t="shared" ca="1" si="1358"/>
        <v>-0.52056712962962504</v>
      </c>
      <c r="DC280">
        <f t="shared" ca="1" si="1359"/>
        <v>-3.4340878921012798</v>
      </c>
      <c r="DD280">
        <f t="shared" ca="1" si="1360"/>
        <v>-0.72102229780800997</v>
      </c>
      <c r="DE280">
        <f t="shared" ca="1" si="1361"/>
        <v>-4.7451700680272051</v>
      </c>
      <c r="DF280">
        <f t="shared" ca="1" si="1362"/>
        <v>0</v>
      </c>
      <c r="DG280">
        <f t="shared" ca="1" si="1363"/>
        <v>-3.178311602418745</v>
      </c>
      <c r="DH280">
        <f t="shared" ca="1" si="1364"/>
        <v>0</v>
      </c>
      <c r="DI280">
        <f t="shared" ca="1" si="1365"/>
        <v>0.11688311688311645</v>
      </c>
      <c r="DJ280">
        <f t="shared" ca="1" si="1366"/>
        <v>11.5</v>
      </c>
      <c r="DK280">
        <f t="shared" ca="1" si="1367"/>
        <v>3</v>
      </c>
      <c r="DL280">
        <f t="shared" ca="1" si="1368"/>
        <v>1</v>
      </c>
      <c r="DM280">
        <f t="shared" ca="1" si="1369"/>
        <v>0</v>
      </c>
      <c r="DN280">
        <f t="shared" ca="1" si="1370"/>
        <v>0</v>
      </c>
      <c r="DO280">
        <f t="shared" ca="1" si="1371"/>
        <v>0</v>
      </c>
      <c r="DP280">
        <f t="shared" ca="1" si="1372"/>
        <v>1.5</v>
      </c>
      <c r="DQ280">
        <f t="shared" ca="1" si="1373"/>
        <v>0</v>
      </c>
      <c r="DR280">
        <f t="shared" ca="1" si="1374"/>
        <v>1.5</v>
      </c>
      <c r="DS280">
        <f t="shared" ca="1" si="1375"/>
        <v>0</v>
      </c>
      <c r="DT280">
        <f t="shared" ca="1" si="1376"/>
        <v>1</v>
      </c>
      <c r="DU280">
        <f t="shared" ca="1" si="1377"/>
        <v>2.5</v>
      </c>
      <c r="DV280">
        <f t="shared" ca="1" si="1378"/>
        <v>2</v>
      </c>
      <c r="DW280">
        <f t="shared" ca="1" si="1379"/>
        <v>0</v>
      </c>
      <c r="DX280">
        <f t="shared" ca="1" si="1380"/>
        <v>0</v>
      </c>
      <c r="DY280">
        <f t="shared" ca="1" si="1381"/>
        <v>0</v>
      </c>
      <c r="DZ280">
        <f t="shared" ca="1" si="1382"/>
        <v>1.5</v>
      </c>
      <c r="EA280">
        <f t="shared" ca="1" si="1383"/>
        <v>-1.9213499999999901</v>
      </c>
      <c r="EB280">
        <f t="shared" ca="1" si="1384"/>
        <v>41.766100000000002</v>
      </c>
      <c r="EC280">
        <f t="shared" ca="1" si="1385"/>
        <v>0</v>
      </c>
      <c r="ED280">
        <f t="shared" ca="1" si="1386"/>
        <v>0</v>
      </c>
      <c r="EE280">
        <f t="shared" ca="1" si="1387"/>
        <v>0</v>
      </c>
      <c r="EF280">
        <f t="shared" ca="1" si="1388"/>
        <v>0</v>
      </c>
      <c r="EG280">
        <f t="shared" ca="1" si="1389"/>
        <v>0</v>
      </c>
      <c r="EH280">
        <f t="shared" ca="1" si="1390"/>
        <v>0</v>
      </c>
      <c r="EI280">
        <f t="shared" ca="1" si="1391"/>
        <v>0</v>
      </c>
      <c r="EJ280">
        <f t="shared" ca="1" si="1392"/>
        <v>0</v>
      </c>
      <c r="EK280">
        <f t="shared" ca="1" si="1393"/>
        <v>0</v>
      </c>
      <c r="EL280">
        <f t="shared" ca="1" si="1394"/>
        <v>0</v>
      </c>
      <c r="EM280">
        <f t="shared" ca="1" si="1395"/>
        <v>0</v>
      </c>
      <c r="EN280">
        <f t="shared" ca="1" si="1396"/>
        <v>0</v>
      </c>
      <c r="EO280">
        <f t="shared" ca="1" si="1397"/>
        <v>0</v>
      </c>
      <c r="EP280">
        <f t="shared" ca="1" si="1398"/>
        <v>0</v>
      </c>
      <c r="EQ280">
        <f t="shared" ca="1" si="1399"/>
        <v>0</v>
      </c>
      <c r="ER280">
        <f t="shared" ca="1" si="1400"/>
        <v>0</v>
      </c>
      <c r="ES280">
        <f t="shared" ca="1" si="1401"/>
        <v>0</v>
      </c>
      <c r="ET280">
        <f t="shared" ca="1" si="1402"/>
        <v>0</v>
      </c>
      <c r="EU280">
        <f t="shared" ca="1" si="1403"/>
        <v>0</v>
      </c>
      <c r="EV280">
        <f t="shared" ca="1" si="1404"/>
        <v>0</v>
      </c>
      <c r="EW280">
        <f t="shared" ca="1" si="1405"/>
        <v>0</v>
      </c>
      <c r="EX280">
        <f t="shared" ca="1" si="1406"/>
        <v>0</v>
      </c>
      <c r="EY280">
        <f t="shared" ca="1" si="1407"/>
        <v>0</v>
      </c>
      <c r="EZ280">
        <f t="shared" ca="1" si="1408"/>
        <v>0</v>
      </c>
      <c r="FA280">
        <f t="shared" ca="1" si="1409"/>
        <v>0</v>
      </c>
      <c r="FB280">
        <f t="shared" ca="1" si="1410"/>
        <v>0</v>
      </c>
      <c r="FC280">
        <f t="shared" ca="1" si="1411"/>
        <v>0</v>
      </c>
      <c r="FD280">
        <f t="shared" ca="1" si="1412"/>
        <v>0</v>
      </c>
      <c r="FE280">
        <f t="shared" ca="1" si="1413"/>
        <v>0</v>
      </c>
      <c r="FF280">
        <f t="shared" ca="1" si="1414"/>
        <v>0</v>
      </c>
      <c r="FG280">
        <f t="shared" ca="1" si="1415"/>
        <v>0</v>
      </c>
      <c r="FH280">
        <f t="shared" ca="1" si="1416"/>
        <v>0</v>
      </c>
      <c r="FI280">
        <f t="shared" ca="1" si="1417"/>
        <v>0</v>
      </c>
      <c r="FJ280">
        <f t="shared" ca="1" si="1418"/>
        <v>0</v>
      </c>
      <c r="FK280">
        <f t="shared" ca="1" si="1419"/>
        <v>1.5</v>
      </c>
      <c r="FL280">
        <f t="shared" ca="1" si="1420"/>
        <v>0</v>
      </c>
      <c r="FM280">
        <f t="shared" ca="1" si="1421"/>
        <v>0.5</v>
      </c>
      <c r="FN280">
        <f t="shared" ca="1" si="1422"/>
        <v>0</v>
      </c>
      <c r="FO280">
        <f t="shared" ca="1" si="1423"/>
        <v>0</v>
      </c>
      <c r="FP280">
        <f t="shared" ca="1" si="1424"/>
        <v>0</v>
      </c>
      <c r="FQ280">
        <f t="shared" ca="1" si="1425"/>
        <v>0</v>
      </c>
      <c r="FR280">
        <f t="shared" ca="1" si="1426"/>
        <v>0</v>
      </c>
      <c r="FS280">
        <f t="shared" ca="1" si="1427"/>
        <v>0</v>
      </c>
      <c r="FT280">
        <f t="shared" ca="1" si="1428"/>
        <v>0</v>
      </c>
      <c r="FU280">
        <f t="shared" ca="1" si="1429"/>
        <v>1.5</v>
      </c>
      <c r="FV280">
        <f t="shared" ca="1" si="1430"/>
        <v>0</v>
      </c>
      <c r="FW280">
        <f t="shared" ca="1" si="1431"/>
        <v>0</v>
      </c>
      <c r="FX280">
        <f t="shared" ca="1" si="1432"/>
        <v>0</v>
      </c>
      <c r="FY280">
        <f t="shared" ca="1" si="1433"/>
        <v>0</v>
      </c>
      <c r="FZ280">
        <f t="shared" ca="1" si="1434"/>
        <v>0</v>
      </c>
      <c r="GA280">
        <f t="shared" ca="1" si="1435"/>
        <v>0</v>
      </c>
      <c r="GB280">
        <f t="shared" ca="1" si="1436"/>
        <v>0</v>
      </c>
      <c r="GC280">
        <f t="shared" ca="1" si="1437"/>
        <v>0</v>
      </c>
      <c r="GD280">
        <f t="shared" ca="1" si="1438"/>
        <v>0</v>
      </c>
      <c r="GE280">
        <f t="shared" ca="1" si="1439"/>
        <v>0</v>
      </c>
      <c r="GF280">
        <f t="shared" ca="1" si="1440"/>
        <v>0</v>
      </c>
      <c r="GG280">
        <f t="shared" ca="1" si="1441"/>
        <v>0</v>
      </c>
      <c r="GH280">
        <f t="shared" ca="1" si="1442"/>
        <v>0</v>
      </c>
      <c r="GI280">
        <f t="shared" ca="1" si="1443"/>
        <v>0</v>
      </c>
      <c r="GJ280">
        <f t="shared" ca="1" si="1444"/>
        <v>0</v>
      </c>
      <c r="GK280">
        <f t="shared" ca="1" si="1445"/>
        <v>0</v>
      </c>
      <c r="GL280">
        <f t="shared" ca="1" si="1446"/>
        <v>0</v>
      </c>
      <c r="GM280">
        <f t="shared" ca="1" si="1447"/>
        <v>0</v>
      </c>
      <c r="GN280">
        <f t="shared" ca="1" si="1448"/>
        <v>0</v>
      </c>
      <c r="GO280">
        <f t="shared" ca="1" si="1449"/>
        <v>0</v>
      </c>
      <c r="GP280">
        <f t="shared" ca="1" si="1450"/>
        <v>0</v>
      </c>
      <c r="GQ280">
        <f t="shared" ca="1" si="1451"/>
        <v>0</v>
      </c>
      <c r="GR280">
        <f t="shared" ca="1" si="1452"/>
        <v>0</v>
      </c>
      <c r="GS280">
        <f t="shared" ca="1" si="1453"/>
        <v>0</v>
      </c>
      <c r="GT280">
        <f t="shared" ca="1" si="1454"/>
        <v>0</v>
      </c>
      <c r="GU280">
        <f t="shared" ca="1" si="1455"/>
        <v>0</v>
      </c>
      <c r="GV280">
        <f t="shared" ca="1" si="1456"/>
        <v>0</v>
      </c>
      <c r="GW280">
        <f t="shared" ca="1" si="1457"/>
        <v>0</v>
      </c>
      <c r="GX280">
        <f t="shared" ca="1" si="1458"/>
        <v>0</v>
      </c>
      <c r="GY280">
        <f t="shared" ca="1" si="1459"/>
        <v>1</v>
      </c>
      <c r="GZ280">
        <f t="shared" ca="1" si="1460"/>
        <v>0</v>
      </c>
      <c r="HA280">
        <f t="shared" ca="1" si="1461"/>
        <v>0</v>
      </c>
      <c r="HB280">
        <f t="shared" ca="1" si="1462"/>
        <v>0</v>
      </c>
      <c r="HC280">
        <f t="shared" ca="1" si="1463"/>
        <v>0</v>
      </c>
      <c r="HD280">
        <f t="shared" ca="1" si="1464"/>
        <v>0</v>
      </c>
      <c r="HE280">
        <f t="shared" ca="1" si="1465"/>
        <v>0</v>
      </c>
      <c r="HF280">
        <f t="shared" ca="1" si="1466"/>
        <v>0</v>
      </c>
      <c r="HG280">
        <f t="shared" ca="1" si="1467"/>
        <v>0</v>
      </c>
      <c r="HH280">
        <f t="shared" ca="1" si="1468"/>
        <v>0</v>
      </c>
      <c r="HI280">
        <f t="shared" ca="1" si="1469"/>
        <v>0</v>
      </c>
    </row>
    <row r="281" spans="2:217" x14ac:dyDescent="0.2">
      <c r="B281" s="2">
        <v>45810</v>
      </c>
      <c r="C281">
        <v>1</v>
      </c>
      <c r="D281">
        <v>1</v>
      </c>
      <c r="E281">
        <v>17</v>
      </c>
      <c r="F281">
        <v>20</v>
      </c>
      <c r="G281" s="5">
        <v>273</v>
      </c>
      <c r="H281">
        <f t="shared" ca="1" si="1470"/>
        <v>9</v>
      </c>
      <c r="I281">
        <f t="shared" ca="1" si="1471"/>
        <v>13</v>
      </c>
      <c r="J281">
        <f t="shared" ca="1" si="1262"/>
        <v>7.9819444444444407</v>
      </c>
      <c r="K281">
        <f t="shared" ca="1" si="1263"/>
        <v>-3.6766333616780003</v>
      </c>
      <c r="L281">
        <f t="shared" ca="1" si="1264"/>
        <v>7.9819444444444407</v>
      </c>
      <c r="M281">
        <f t="shared" ca="1" si="1265"/>
        <v>0</v>
      </c>
      <c r="N281">
        <f t="shared" ca="1" si="1266"/>
        <v>0.56428979518921007</v>
      </c>
      <c r="O281">
        <f t="shared" ca="1" si="1267"/>
        <v>263.1219999999995</v>
      </c>
      <c r="P281">
        <f t="shared" ca="1" si="1268"/>
        <v>249.00999999999948</v>
      </c>
      <c r="Q281">
        <f t="shared" ca="1" si="1269"/>
        <v>263.01709744800002</v>
      </c>
      <c r="R281">
        <f t="shared" ca="1" si="1270"/>
        <v>62</v>
      </c>
      <c r="S281">
        <f t="shared" ca="1" si="1271"/>
        <v>0</v>
      </c>
      <c r="T281">
        <f t="shared" ca="1" si="1272"/>
        <v>0.34415512362829398</v>
      </c>
      <c r="U281">
        <f t="shared" ca="1" si="1273"/>
        <v>-1</v>
      </c>
      <c r="V281">
        <f t="shared" ca="1" si="1274"/>
        <v>1</v>
      </c>
      <c r="W281">
        <f t="shared" ca="1" si="1275"/>
        <v>0.34415512362829398</v>
      </c>
      <c r="X281">
        <f t="shared" ca="1" si="1276"/>
        <v>1.4487179487179449</v>
      </c>
      <c r="Y281">
        <f t="shared" ca="1" si="1277"/>
        <v>2.1666666666666652</v>
      </c>
      <c r="Z281">
        <f t="shared" ca="1" si="1278"/>
        <v>2.86752136752136</v>
      </c>
      <c r="AA281">
        <f t="shared" ca="1" si="1279"/>
        <v>5.0506034302043981</v>
      </c>
      <c r="AB281">
        <f t="shared" ca="1" si="1280"/>
        <v>-0.21458262107298651</v>
      </c>
      <c r="AC281">
        <f t="shared" ca="1" si="1281"/>
        <v>-0.28427882531558613</v>
      </c>
      <c r="AD281">
        <f t="shared" ca="1" si="1282"/>
        <v>-2.6361897139814898</v>
      </c>
      <c r="AE281">
        <f t="shared" ca="1" si="1283"/>
        <v>-0.28222232699769106</v>
      </c>
      <c r="AF281">
        <f t="shared" ca="1" si="1284"/>
        <v>-3.312325269898035</v>
      </c>
      <c r="AG281">
        <f t="shared" ca="1" si="1285"/>
        <v>9.0570756672725456E-6</v>
      </c>
      <c r="AH281">
        <f t="shared" ca="1" si="1286"/>
        <v>-1.8936182673726449</v>
      </c>
      <c r="AI281">
        <f t="shared" ca="1" si="1287"/>
        <v>4.4424968565022904E-6</v>
      </c>
      <c r="AJ281">
        <f t="shared" ca="1" si="1288"/>
        <v>677.03136362372857</v>
      </c>
      <c r="AK281">
        <f t="shared" ca="1" si="1289"/>
        <v>19.386751345948099</v>
      </c>
      <c r="AL281">
        <f t="shared" ca="1" si="1290"/>
        <v>19.3251780685091</v>
      </c>
      <c r="AM281">
        <f t="shared" ca="1" si="1291"/>
        <v>7.4826763596855006</v>
      </c>
      <c r="AN281">
        <f t="shared" ca="1" si="1292"/>
        <v>10.373396842794399</v>
      </c>
      <c r="AO281">
        <f t="shared" ca="1" si="1293"/>
        <v>9.4402475842498497</v>
      </c>
      <c r="AP281">
        <f t="shared" ca="1" si="1294"/>
        <v>2.5986067977499698</v>
      </c>
      <c r="AQ281">
        <f t="shared" ca="1" si="1295"/>
        <v>1.6118033988749798</v>
      </c>
      <c r="AR281">
        <f t="shared" ca="1" si="1296"/>
        <v>1.6118033988749798</v>
      </c>
      <c r="AS281">
        <f t="shared" ca="1" si="1297"/>
        <v>1.0180533988749845</v>
      </c>
      <c r="AT281">
        <f t="shared" ca="1" si="1298"/>
        <v>1.0180533988749845</v>
      </c>
      <c r="AU281">
        <f t="shared" ca="1" si="1299"/>
        <v>0.60112712429686799</v>
      </c>
      <c r="AV281">
        <f t="shared" ca="1" si="1300"/>
        <v>0.60112712429686799</v>
      </c>
      <c r="AW281">
        <f t="shared" ca="1" si="1301"/>
        <v>3.999999999999998E-2</v>
      </c>
      <c r="AX281">
        <f t="shared" ca="1" si="1302"/>
        <v>62147.202163296752</v>
      </c>
      <c r="AY281">
        <f t="shared" ca="1" si="1303"/>
        <v>1.951223830499955</v>
      </c>
      <c r="AZ281">
        <f t="shared" ca="1" si="1304"/>
        <v>5.0250808694635705</v>
      </c>
      <c r="BA281">
        <f t="shared" ca="1" si="1305"/>
        <v>2.7033658182256248</v>
      </c>
      <c r="BB281">
        <f t="shared" ca="1" si="1306"/>
        <v>104.52798117586525</v>
      </c>
      <c r="BC281">
        <f t="shared" ca="1" si="1307"/>
        <v>29.689381850270301</v>
      </c>
      <c r="BD281">
        <f t="shared" ca="1" si="1308"/>
        <v>3.2484298421579698</v>
      </c>
      <c r="BE281">
        <f t="shared" ca="1" si="1309"/>
        <v>0</v>
      </c>
      <c r="BF281">
        <f t="shared" ca="1" si="1310"/>
        <v>0</v>
      </c>
      <c r="BG281">
        <f t="shared" ca="1" si="1311"/>
        <v>0</v>
      </c>
      <c r="BH281">
        <f t="shared" ca="1" si="1312"/>
        <v>4.2355262349845999</v>
      </c>
      <c r="BI281">
        <f t="shared" ca="1" si="1313"/>
        <v>0</v>
      </c>
      <c r="BJ281">
        <f t="shared" ca="1" si="1314"/>
        <v>0</v>
      </c>
      <c r="BK281">
        <f t="shared" ca="1" si="1315"/>
        <v>0</v>
      </c>
      <c r="BL281">
        <f t="shared" ca="1" si="1316"/>
        <v>0</v>
      </c>
      <c r="BM281">
        <f t="shared" ca="1" si="1317"/>
        <v>30.70785282881555</v>
      </c>
      <c r="BN281">
        <f t="shared" ca="1" si="1318"/>
        <v>11.7591491157941</v>
      </c>
      <c r="BO281">
        <f t="shared" ca="1" si="1319"/>
        <v>13.267876647466196</v>
      </c>
      <c r="BP281">
        <f t="shared" ca="1" si="1320"/>
        <v>10.78760190109414</v>
      </c>
      <c r="BQ281">
        <f t="shared" ca="1" si="1321"/>
        <v>49.003252203127346</v>
      </c>
      <c r="BR281">
        <f t="shared" ca="1" si="1322"/>
        <v>5.3862242144647503</v>
      </c>
      <c r="BS281">
        <f t="shared" ca="1" si="1323"/>
        <v>0</v>
      </c>
      <c r="BT281">
        <f t="shared" ca="1" si="1324"/>
        <v>0</v>
      </c>
      <c r="BU281">
        <f t="shared" ca="1" si="1325"/>
        <v>2.9469788426815349</v>
      </c>
      <c r="BV281">
        <f t="shared" ca="1" si="1326"/>
        <v>19.180742095481371</v>
      </c>
      <c r="BW281">
        <f t="shared" ca="1" si="1327"/>
        <v>3.2484298421579698</v>
      </c>
      <c r="BX281">
        <f t="shared" ca="1" si="1328"/>
        <v>23.93019122267</v>
      </c>
      <c r="BY281">
        <f t="shared" ca="1" si="1329"/>
        <v>0</v>
      </c>
      <c r="BZ281">
        <f t="shared" ca="1" si="1330"/>
        <v>0</v>
      </c>
      <c r="CA281">
        <f t="shared" ca="1" si="1331"/>
        <v>29.689381850270301</v>
      </c>
      <c r="CB281">
        <f t="shared" ca="1" si="1332"/>
        <v>0</v>
      </c>
      <c r="CC281">
        <f t="shared" ca="1" si="1333"/>
        <v>0</v>
      </c>
      <c r="CD281">
        <f t="shared" ca="1" si="1334"/>
        <v>0</v>
      </c>
      <c r="CE281">
        <f t="shared" ca="1" si="1335"/>
        <v>3.2484298421579698</v>
      </c>
      <c r="CF281">
        <f t="shared" ca="1" si="1336"/>
        <v>3.2484298421579698</v>
      </c>
      <c r="CG281">
        <f t="shared" ca="1" si="1337"/>
        <v>2.9469788426815349</v>
      </c>
      <c r="CH281">
        <f t="shared" ca="1" si="1338"/>
        <v>33.792382117044347</v>
      </c>
      <c r="CI281">
        <f t="shared" ca="1" si="1339"/>
        <v>21.148465476821499</v>
      </c>
      <c r="CJ281">
        <f t="shared" ca="1" si="1340"/>
        <v>4.2355262349845999</v>
      </c>
      <c r="CK281">
        <f t="shared" ca="1" si="1341"/>
        <v>5.3862242144647503</v>
      </c>
      <c r="CL281">
        <f t="shared" ca="1" si="1342"/>
        <v>0</v>
      </c>
      <c r="CM281">
        <f t="shared" ca="1" si="1343"/>
        <v>27.64</v>
      </c>
      <c r="CN281">
        <f t="shared" ca="1" si="1344"/>
        <v>60.405307942464049</v>
      </c>
      <c r="CO281">
        <f t="shared" ca="1" si="1345"/>
        <v>0</v>
      </c>
      <c r="CP281">
        <f t="shared" ca="1" si="1346"/>
        <v>0</v>
      </c>
      <c r="CQ281">
        <f t="shared" ca="1" si="1347"/>
        <v>23.976640125262001</v>
      </c>
      <c r="CR281">
        <f t="shared" ca="1" si="1348"/>
        <v>0</v>
      </c>
      <c r="CS281">
        <f t="shared" ca="1" si="1349"/>
        <v>0</v>
      </c>
      <c r="CT281">
        <f t="shared" ca="1" si="1350"/>
        <v>0</v>
      </c>
      <c r="CU281">
        <f t="shared" ca="1" si="1351"/>
        <v>0</v>
      </c>
      <c r="CV281">
        <f t="shared" ca="1" si="1352"/>
        <v>0</v>
      </c>
      <c r="CW281">
        <f t="shared" ca="1" si="1353"/>
        <v>0</v>
      </c>
      <c r="CX281">
        <f t="shared" ca="1" si="1354"/>
        <v>19.313870352856949</v>
      </c>
      <c r="CY281">
        <f t="shared" ca="1" si="1355"/>
        <v>106.7938332624712</v>
      </c>
      <c r="CZ281">
        <f t="shared" ca="1" si="1356"/>
        <v>0</v>
      </c>
      <c r="DA281">
        <f t="shared" ca="1" si="1357"/>
        <v>0</v>
      </c>
      <c r="DB281">
        <f t="shared" ca="1" si="1358"/>
        <v>-0.52056712962962504</v>
      </c>
      <c r="DC281">
        <f t="shared" ca="1" si="1359"/>
        <v>-3.220578821806495</v>
      </c>
      <c r="DD281">
        <f t="shared" ca="1" si="1360"/>
        <v>-2.0779513888888852</v>
      </c>
      <c r="DE281">
        <f t="shared" ca="1" si="1361"/>
        <v>-2.6165358087679502</v>
      </c>
      <c r="DF281">
        <f t="shared" ca="1" si="1362"/>
        <v>-9.8761848072562</v>
      </c>
      <c r="DG281">
        <f t="shared" ca="1" si="1363"/>
        <v>-3.6486819727891149</v>
      </c>
      <c r="DH281">
        <f t="shared" ca="1" si="1364"/>
        <v>0</v>
      </c>
      <c r="DI281">
        <f t="shared" ca="1" si="1365"/>
        <v>0.54545454545454541</v>
      </c>
      <c r="DJ281">
        <f t="shared" ca="1" si="1366"/>
        <v>11</v>
      </c>
      <c r="DK281">
        <f t="shared" ca="1" si="1367"/>
        <v>3</v>
      </c>
      <c r="DL281">
        <f t="shared" ca="1" si="1368"/>
        <v>1</v>
      </c>
      <c r="DM281">
        <f t="shared" ca="1" si="1369"/>
        <v>0.5</v>
      </c>
      <c r="DN281">
        <f t="shared" ca="1" si="1370"/>
        <v>0</v>
      </c>
      <c r="DO281">
        <f t="shared" ca="1" si="1371"/>
        <v>0.5</v>
      </c>
      <c r="DP281">
        <f t="shared" ca="1" si="1372"/>
        <v>1</v>
      </c>
      <c r="DQ281">
        <f t="shared" ca="1" si="1373"/>
        <v>0</v>
      </c>
      <c r="DR281">
        <f t="shared" ca="1" si="1374"/>
        <v>1</v>
      </c>
      <c r="DS281">
        <f t="shared" ca="1" si="1375"/>
        <v>0</v>
      </c>
      <c r="DT281">
        <f t="shared" ca="1" si="1376"/>
        <v>1</v>
      </c>
      <c r="DU281">
        <f t="shared" ca="1" si="1377"/>
        <v>2</v>
      </c>
      <c r="DV281">
        <f t="shared" ca="1" si="1378"/>
        <v>2</v>
      </c>
      <c r="DW281">
        <f t="shared" ca="1" si="1379"/>
        <v>0.5</v>
      </c>
      <c r="DX281">
        <f t="shared" ca="1" si="1380"/>
        <v>0</v>
      </c>
      <c r="DY281">
        <f t="shared" ca="1" si="1381"/>
        <v>0.5</v>
      </c>
      <c r="DZ281">
        <f t="shared" ca="1" si="1382"/>
        <v>1.5</v>
      </c>
      <c r="EA281">
        <f t="shared" ca="1" si="1383"/>
        <v>-1.8008499999999898</v>
      </c>
      <c r="EB281">
        <f t="shared" ca="1" si="1384"/>
        <v>42.435099999999949</v>
      </c>
      <c r="EC281">
        <f t="shared" ca="1" si="1385"/>
        <v>0</v>
      </c>
      <c r="ED281">
        <f t="shared" ca="1" si="1386"/>
        <v>0</v>
      </c>
      <c r="EE281">
        <f t="shared" ca="1" si="1387"/>
        <v>0</v>
      </c>
      <c r="EF281">
        <f t="shared" ca="1" si="1388"/>
        <v>0</v>
      </c>
      <c r="EG281">
        <f t="shared" ca="1" si="1389"/>
        <v>0</v>
      </c>
      <c r="EH281">
        <f t="shared" ca="1" si="1390"/>
        <v>0</v>
      </c>
      <c r="EI281">
        <f t="shared" ca="1" si="1391"/>
        <v>0</v>
      </c>
      <c r="EJ281">
        <f t="shared" ca="1" si="1392"/>
        <v>0</v>
      </c>
      <c r="EK281">
        <f t="shared" ca="1" si="1393"/>
        <v>0</v>
      </c>
      <c r="EL281">
        <f t="shared" ca="1" si="1394"/>
        <v>0</v>
      </c>
      <c r="EM281">
        <f t="shared" ca="1" si="1395"/>
        <v>0</v>
      </c>
      <c r="EN281">
        <f t="shared" ca="1" si="1396"/>
        <v>0</v>
      </c>
      <c r="EO281">
        <f t="shared" ca="1" si="1397"/>
        <v>0</v>
      </c>
      <c r="EP281">
        <f t="shared" ca="1" si="1398"/>
        <v>0</v>
      </c>
      <c r="EQ281">
        <f t="shared" ca="1" si="1399"/>
        <v>0</v>
      </c>
      <c r="ER281">
        <f t="shared" ca="1" si="1400"/>
        <v>0</v>
      </c>
      <c r="ES281">
        <f t="shared" ca="1" si="1401"/>
        <v>0</v>
      </c>
      <c r="ET281">
        <f t="shared" ca="1" si="1402"/>
        <v>0</v>
      </c>
      <c r="EU281">
        <f t="shared" ca="1" si="1403"/>
        <v>0</v>
      </c>
      <c r="EV281">
        <f t="shared" ca="1" si="1404"/>
        <v>0</v>
      </c>
      <c r="EW281">
        <f t="shared" ca="1" si="1405"/>
        <v>0</v>
      </c>
      <c r="EX281">
        <f t="shared" ca="1" si="1406"/>
        <v>0</v>
      </c>
      <c r="EY281">
        <f t="shared" ca="1" si="1407"/>
        <v>0</v>
      </c>
      <c r="EZ281">
        <f t="shared" ca="1" si="1408"/>
        <v>0</v>
      </c>
      <c r="FA281">
        <f t="shared" ca="1" si="1409"/>
        <v>0</v>
      </c>
      <c r="FB281">
        <f t="shared" ca="1" si="1410"/>
        <v>0</v>
      </c>
      <c r="FC281">
        <f t="shared" ca="1" si="1411"/>
        <v>0</v>
      </c>
      <c r="FD281">
        <f t="shared" ca="1" si="1412"/>
        <v>0</v>
      </c>
      <c r="FE281">
        <f t="shared" ca="1" si="1413"/>
        <v>0</v>
      </c>
      <c r="FF281">
        <f t="shared" ca="1" si="1414"/>
        <v>0</v>
      </c>
      <c r="FG281">
        <f t="shared" ca="1" si="1415"/>
        <v>0</v>
      </c>
      <c r="FH281">
        <f t="shared" ca="1" si="1416"/>
        <v>0</v>
      </c>
      <c r="FI281">
        <f t="shared" ca="1" si="1417"/>
        <v>0</v>
      </c>
      <c r="FJ281">
        <f t="shared" ca="1" si="1418"/>
        <v>0</v>
      </c>
      <c r="FK281">
        <f t="shared" ca="1" si="1419"/>
        <v>1</v>
      </c>
      <c r="FL281">
        <f t="shared" ca="1" si="1420"/>
        <v>0</v>
      </c>
      <c r="FM281">
        <f t="shared" ca="1" si="1421"/>
        <v>0.5</v>
      </c>
      <c r="FN281">
        <f t="shared" ca="1" si="1422"/>
        <v>0</v>
      </c>
      <c r="FO281">
        <f t="shared" ca="1" si="1423"/>
        <v>0</v>
      </c>
      <c r="FP281">
        <f t="shared" ca="1" si="1424"/>
        <v>0</v>
      </c>
      <c r="FQ281">
        <f t="shared" ca="1" si="1425"/>
        <v>0</v>
      </c>
      <c r="FR281">
        <f t="shared" ca="1" si="1426"/>
        <v>0</v>
      </c>
      <c r="FS281">
        <f t="shared" ca="1" si="1427"/>
        <v>0</v>
      </c>
      <c r="FT281">
        <f t="shared" ca="1" si="1428"/>
        <v>0</v>
      </c>
      <c r="FU281">
        <f t="shared" ca="1" si="1429"/>
        <v>1</v>
      </c>
      <c r="FV281">
        <f t="shared" ca="1" si="1430"/>
        <v>0</v>
      </c>
      <c r="FW281">
        <f t="shared" ca="1" si="1431"/>
        <v>0</v>
      </c>
      <c r="FX281">
        <f t="shared" ca="1" si="1432"/>
        <v>0</v>
      </c>
      <c r="FY281">
        <f t="shared" ca="1" si="1433"/>
        <v>0</v>
      </c>
      <c r="FZ281">
        <f t="shared" ca="1" si="1434"/>
        <v>0</v>
      </c>
      <c r="GA281">
        <f t="shared" ca="1" si="1435"/>
        <v>0</v>
      </c>
      <c r="GB281">
        <f t="shared" ca="1" si="1436"/>
        <v>0</v>
      </c>
      <c r="GC281">
        <f t="shared" ca="1" si="1437"/>
        <v>0</v>
      </c>
      <c r="GD281">
        <f t="shared" ca="1" si="1438"/>
        <v>0</v>
      </c>
      <c r="GE281">
        <f t="shared" ca="1" si="1439"/>
        <v>0</v>
      </c>
      <c r="GF281">
        <f t="shared" ca="1" si="1440"/>
        <v>0</v>
      </c>
      <c r="GG281">
        <f t="shared" ca="1" si="1441"/>
        <v>0</v>
      </c>
      <c r="GH281">
        <f t="shared" ca="1" si="1442"/>
        <v>0</v>
      </c>
      <c r="GI281">
        <f t="shared" ca="1" si="1443"/>
        <v>0</v>
      </c>
      <c r="GJ281">
        <f t="shared" ca="1" si="1444"/>
        <v>0</v>
      </c>
      <c r="GK281">
        <f t="shared" ca="1" si="1445"/>
        <v>0</v>
      </c>
      <c r="GL281">
        <f t="shared" ca="1" si="1446"/>
        <v>0</v>
      </c>
      <c r="GM281">
        <f t="shared" ca="1" si="1447"/>
        <v>0</v>
      </c>
      <c r="GN281">
        <f t="shared" ca="1" si="1448"/>
        <v>0</v>
      </c>
      <c r="GO281">
        <f t="shared" ca="1" si="1449"/>
        <v>0</v>
      </c>
      <c r="GP281">
        <f t="shared" ca="1" si="1450"/>
        <v>0</v>
      </c>
      <c r="GQ281">
        <f t="shared" ca="1" si="1451"/>
        <v>0</v>
      </c>
      <c r="GR281">
        <f t="shared" ca="1" si="1452"/>
        <v>0</v>
      </c>
      <c r="GS281">
        <f t="shared" ca="1" si="1453"/>
        <v>0</v>
      </c>
      <c r="GT281">
        <f t="shared" ca="1" si="1454"/>
        <v>0</v>
      </c>
      <c r="GU281">
        <f t="shared" ca="1" si="1455"/>
        <v>0</v>
      </c>
      <c r="GV281">
        <f t="shared" ca="1" si="1456"/>
        <v>0</v>
      </c>
      <c r="GW281">
        <f t="shared" ca="1" si="1457"/>
        <v>0</v>
      </c>
      <c r="GX281">
        <f t="shared" ca="1" si="1458"/>
        <v>0</v>
      </c>
      <c r="GY281">
        <f t="shared" ca="1" si="1459"/>
        <v>1</v>
      </c>
      <c r="GZ281">
        <f t="shared" ca="1" si="1460"/>
        <v>0</v>
      </c>
      <c r="HA281">
        <f t="shared" ca="1" si="1461"/>
        <v>0</v>
      </c>
      <c r="HB281">
        <f t="shared" ca="1" si="1462"/>
        <v>0</v>
      </c>
      <c r="HC281">
        <f t="shared" ca="1" si="1463"/>
        <v>0</v>
      </c>
      <c r="HD281">
        <f t="shared" ca="1" si="1464"/>
        <v>0</v>
      </c>
      <c r="HE281">
        <f t="shared" ca="1" si="1465"/>
        <v>0</v>
      </c>
      <c r="HF281">
        <f t="shared" ca="1" si="1466"/>
        <v>0</v>
      </c>
      <c r="HG281">
        <f t="shared" ca="1" si="1467"/>
        <v>0</v>
      </c>
      <c r="HH281">
        <f t="shared" ca="1" si="1468"/>
        <v>0</v>
      </c>
      <c r="HI281">
        <f t="shared" ca="1" si="1469"/>
        <v>0</v>
      </c>
    </row>
    <row r="282" spans="2:217" x14ac:dyDescent="0.2">
      <c r="B282" s="2">
        <v>45810</v>
      </c>
      <c r="C282">
        <v>1</v>
      </c>
      <c r="D282">
        <v>1</v>
      </c>
      <c r="E282">
        <v>17</v>
      </c>
      <c r="F282">
        <v>18</v>
      </c>
      <c r="G282" s="5">
        <v>33</v>
      </c>
      <c r="H282">
        <f t="shared" ca="1" si="1470"/>
        <v>11</v>
      </c>
      <c r="I282">
        <f t="shared" ca="1" si="1471"/>
        <v>10</v>
      </c>
      <c r="J282">
        <f t="shared" ca="1" si="1262"/>
        <v>8.0024652777777696</v>
      </c>
      <c r="K282">
        <f t="shared" ca="1" si="1263"/>
        <v>-3.191631531084655</v>
      </c>
      <c r="L282">
        <f t="shared" ca="1" si="1264"/>
        <v>8.0024652777777696</v>
      </c>
      <c r="M282">
        <f t="shared" ca="1" si="1265"/>
        <v>0</v>
      </c>
      <c r="N282">
        <f t="shared" ca="1" si="1266"/>
        <v>0.62339138389779603</v>
      </c>
      <c r="O282">
        <f t="shared" ca="1" si="1267"/>
        <v>285.12799999999902</v>
      </c>
      <c r="P282">
        <f t="shared" ca="1" si="1268"/>
        <v>273.03199999999998</v>
      </c>
      <c r="Q282">
        <f t="shared" ca="1" si="1269"/>
        <v>285.00144738400002</v>
      </c>
      <c r="R282">
        <f t="shared" ca="1" si="1270"/>
        <v>68</v>
      </c>
      <c r="S282">
        <f t="shared" ca="1" si="1271"/>
        <v>0</v>
      </c>
      <c r="T282">
        <f t="shared" ca="1" si="1272"/>
        <v>0.34429534615152346</v>
      </c>
      <c r="U282">
        <f t="shared" ca="1" si="1273"/>
        <v>-1</v>
      </c>
      <c r="V282">
        <f t="shared" ca="1" si="1274"/>
        <v>1</v>
      </c>
      <c r="W282">
        <f t="shared" ca="1" si="1275"/>
        <v>0.34429534615152346</v>
      </c>
      <c r="X282">
        <f t="shared" ca="1" si="1276"/>
        <v>1.2307692307692299</v>
      </c>
      <c r="Y282">
        <f t="shared" ca="1" si="1277"/>
        <v>2</v>
      </c>
      <c r="Z282">
        <f t="shared" ca="1" si="1278"/>
        <v>2.8076923076922999</v>
      </c>
      <c r="AA282">
        <f t="shared" ca="1" si="1279"/>
        <v>10.117125842640551</v>
      </c>
      <c r="AB282">
        <f t="shared" ca="1" si="1280"/>
        <v>-0.21447065280378452</v>
      </c>
      <c r="AC282">
        <f t="shared" ca="1" si="1281"/>
        <v>-6.7138540146112653E-17</v>
      </c>
      <c r="AD282">
        <f t="shared" ca="1" si="1282"/>
        <v>-2.4619184592174452</v>
      </c>
      <c r="AE282">
        <f t="shared" ca="1" si="1283"/>
        <v>-7.0969092496867804E-17</v>
      </c>
      <c r="AF282">
        <f t="shared" ca="1" si="1284"/>
        <v>-3.293824065017295</v>
      </c>
      <c r="AG282">
        <f t="shared" ca="1" si="1285"/>
        <v>1.6973314589399698E-5</v>
      </c>
      <c r="AH282">
        <f t="shared" ca="1" si="1286"/>
        <v>-1.8970646767373001</v>
      </c>
      <c r="AI282">
        <f t="shared" ca="1" si="1287"/>
        <v>3.1249978925014648E-6</v>
      </c>
      <c r="AJ282">
        <f t="shared" ca="1" si="1288"/>
        <v>855.09618189258799</v>
      </c>
      <c r="AK282">
        <f t="shared" ca="1" si="1289"/>
        <v>18.773502691896201</v>
      </c>
      <c r="AL282">
        <f t="shared" ca="1" si="1290"/>
        <v>18.3251780685091</v>
      </c>
      <c r="AM282">
        <f t="shared" ca="1" si="1291"/>
        <v>8.4826763596855006</v>
      </c>
      <c r="AN282">
        <f t="shared" ca="1" si="1292"/>
        <v>10.7467936855888</v>
      </c>
      <c r="AO282">
        <f t="shared" ca="1" si="1293"/>
        <v>9.0652475842498497</v>
      </c>
      <c r="AP282">
        <f t="shared" ca="1" si="1294"/>
        <v>3.2236067977499698</v>
      </c>
      <c r="AQ282">
        <f t="shared" ca="1" si="1295"/>
        <v>2.1118033988749798</v>
      </c>
      <c r="AR282">
        <f t="shared" ca="1" si="1296"/>
        <v>2.1118033988749798</v>
      </c>
      <c r="AS282">
        <f t="shared" ca="1" si="1297"/>
        <v>1.39305339887498</v>
      </c>
      <c r="AT282">
        <f t="shared" ca="1" si="1298"/>
        <v>1.39305339887498</v>
      </c>
      <c r="AU282">
        <f t="shared" ca="1" si="1299"/>
        <v>0.86675212429686799</v>
      </c>
      <c r="AV282">
        <f t="shared" ca="1" si="1300"/>
        <v>0.86675212429686799</v>
      </c>
      <c r="AW282">
        <f t="shared" ca="1" si="1301"/>
        <v>-0.61</v>
      </c>
      <c r="AX282">
        <f t="shared" ca="1" si="1302"/>
        <v>91707.809146475687</v>
      </c>
      <c r="AY282">
        <f t="shared" ca="1" si="1303"/>
        <v>2.7020610295893799</v>
      </c>
      <c r="AZ282">
        <f t="shared" ca="1" si="1304"/>
        <v>4.5771686220671297</v>
      </c>
      <c r="BA282">
        <f t="shared" ca="1" si="1305"/>
        <v>2.0991486897773051</v>
      </c>
      <c r="BB282">
        <f t="shared" ca="1" si="1306"/>
        <v>111.99550877800399</v>
      </c>
      <c r="BC282">
        <f t="shared" ca="1" si="1307"/>
        <v>29.689381850270301</v>
      </c>
      <c r="BD282">
        <f t="shared" ca="1" si="1308"/>
        <v>3.2484298421579698</v>
      </c>
      <c r="BE282">
        <f t="shared" ca="1" si="1309"/>
        <v>0</v>
      </c>
      <c r="BF282">
        <f t="shared" ca="1" si="1310"/>
        <v>0</v>
      </c>
      <c r="BG282">
        <f t="shared" ca="1" si="1311"/>
        <v>0</v>
      </c>
      <c r="BH282">
        <f t="shared" ca="1" si="1312"/>
        <v>4.2355262349845999</v>
      </c>
      <c r="BI282">
        <f t="shared" ca="1" si="1313"/>
        <v>0</v>
      </c>
      <c r="BJ282">
        <f t="shared" ca="1" si="1314"/>
        <v>0</v>
      </c>
      <c r="BK282">
        <f t="shared" ca="1" si="1315"/>
        <v>0</v>
      </c>
      <c r="BL282">
        <f t="shared" ca="1" si="1316"/>
        <v>0</v>
      </c>
      <c r="BM282">
        <f t="shared" ca="1" si="1317"/>
        <v>39.275721599811348</v>
      </c>
      <c r="BN282">
        <f t="shared" ca="1" si="1318"/>
        <v>13.79365778276115</v>
      </c>
      <c r="BO282">
        <f t="shared" ca="1" si="1319"/>
        <v>5.5634514916969904</v>
      </c>
      <c r="BP282">
        <f t="shared" ca="1" si="1320"/>
        <v>15.585256847689902</v>
      </c>
      <c r="BQ282">
        <f t="shared" ca="1" si="1321"/>
        <v>46.2617350907869</v>
      </c>
      <c r="BR282">
        <f t="shared" ca="1" si="1322"/>
        <v>10.772448428929501</v>
      </c>
      <c r="BS282">
        <f t="shared" ca="1" si="1323"/>
        <v>0</v>
      </c>
      <c r="BT282">
        <f t="shared" ca="1" si="1324"/>
        <v>0</v>
      </c>
      <c r="BU282">
        <f t="shared" ca="1" si="1325"/>
        <v>0</v>
      </c>
      <c r="BV282">
        <f t="shared" ca="1" si="1326"/>
        <v>6.4968596843159396</v>
      </c>
      <c r="BW282">
        <f t="shared" ca="1" si="1327"/>
        <v>0</v>
      </c>
      <c r="BX282">
        <f t="shared" ca="1" si="1328"/>
        <v>47.860382445340001</v>
      </c>
      <c r="BY282">
        <f t="shared" ca="1" si="1329"/>
        <v>0</v>
      </c>
      <c r="BZ282">
        <f t="shared" ca="1" si="1330"/>
        <v>0</v>
      </c>
      <c r="CA282">
        <f t="shared" ca="1" si="1331"/>
        <v>29.689381850270301</v>
      </c>
      <c r="CB282">
        <f t="shared" ca="1" si="1332"/>
        <v>0</v>
      </c>
      <c r="CC282">
        <f t="shared" ca="1" si="1333"/>
        <v>0</v>
      </c>
      <c r="CD282">
        <f t="shared" ca="1" si="1334"/>
        <v>0</v>
      </c>
      <c r="CE282">
        <f t="shared" ca="1" si="1335"/>
        <v>0</v>
      </c>
      <c r="CF282">
        <f t="shared" ca="1" si="1336"/>
        <v>6.4968596843159396</v>
      </c>
      <c r="CG282">
        <f t="shared" ca="1" si="1337"/>
        <v>0</v>
      </c>
      <c r="CH282">
        <f t="shared" ca="1" si="1338"/>
        <v>17.9002784972289</v>
      </c>
      <c r="CI282">
        <f t="shared" ca="1" si="1339"/>
        <v>42.296930953642999</v>
      </c>
      <c r="CJ282">
        <f t="shared" ca="1" si="1340"/>
        <v>4.2355262349845999</v>
      </c>
      <c r="CK282">
        <f t="shared" ca="1" si="1341"/>
        <v>10.772448428929501</v>
      </c>
      <c r="CL282">
        <f t="shared" ca="1" si="1342"/>
        <v>0</v>
      </c>
      <c r="CM282">
        <f t="shared" ca="1" si="1343"/>
        <v>27.64</v>
      </c>
      <c r="CN282">
        <f t="shared" ca="1" si="1344"/>
        <v>70.842432283593894</v>
      </c>
      <c r="CO282">
        <f t="shared" ca="1" si="1345"/>
        <v>0</v>
      </c>
      <c r="CP282">
        <f t="shared" ca="1" si="1346"/>
        <v>0</v>
      </c>
      <c r="CQ282">
        <f t="shared" ca="1" si="1347"/>
        <v>23.976640125262001</v>
      </c>
      <c r="CR282">
        <f t="shared" ca="1" si="1348"/>
        <v>0</v>
      </c>
      <c r="CS282">
        <f t="shared" ca="1" si="1349"/>
        <v>0</v>
      </c>
      <c r="CT282">
        <f t="shared" ca="1" si="1350"/>
        <v>0</v>
      </c>
      <c r="CU282">
        <f t="shared" ca="1" si="1351"/>
        <v>0</v>
      </c>
      <c r="CV282">
        <f t="shared" ca="1" si="1352"/>
        <v>0</v>
      </c>
      <c r="CW282">
        <f t="shared" ca="1" si="1353"/>
        <v>0</v>
      </c>
      <c r="CX282">
        <f t="shared" ca="1" si="1354"/>
        <v>16.572353240516499</v>
      </c>
      <c r="CY282">
        <f t="shared" ca="1" si="1355"/>
        <v>92.152716305272051</v>
      </c>
      <c r="CZ282">
        <f t="shared" ca="1" si="1356"/>
        <v>0</v>
      </c>
      <c r="DA282">
        <f t="shared" ca="1" si="1357"/>
        <v>0</v>
      </c>
      <c r="DB282">
        <f t="shared" ca="1" si="1358"/>
        <v>-0.96366118669689604</v>
      </c>
      <c r="DC282">
        <f t="shared" ca="1" si="1359"/>
        <v>-3.4006147644242848</v>
      </c>
      <c r="DD282">
        <f t="shared" ca="1" si="1360"/>
        <v>0</v>
      </c>
      <c r="DE282">
        <f t="shared" ca="1" si="1361"/>
        <v>-5.1801421563995902</v>
      </c>
      <c r="DF282">
        <f t="shared" ca="1" si="1362"/>
        <v>0</v>
      </c>
      <c r="DG282">
        <f t="shared" ca="1" si="1363"/>
        <v>-3.191631531084655</v>
      </c>
      <c r="DH282">
        <f t="shared" ca="1" si="1364"/>
        <v>0</v>
      </c>
      <c r="DI282">
        <f t="shared" ca="1" si="1365"/>
        <v>9.0909090909090898E-2</v>
      </c>
      <c r="DJ282">
        <f t="shared" ca="1" si="1366"/>
        <v>13</v>
      </c>
      <c r="DK282">
        <f t="shared" ca="1" si="1367"/>
        <v>3</v>
      </c>
      <c r="DL282">
        <f t="shared" ca="1" si="1368"/>
        <v>1</v>
      </c>
      <c r="DM282">
        <f t="shared" ca="1" si="1369"/>
        <v>0</v>
      </c>
      <c r="DN282">
        <f t="shared" ca="1" si="1370"/>
        <v>0</v>
      </c>
      <c r="DO282">
        <f t="shared" ca="1" si="1371"/>
        <v>0</v>
      </c>
      <c r="DP282">
        <f t="shared" ca="1" si="1372"/>
        <v>2</v>
      </c>
      <c r="DQ282">
        <f t="shared" ca="1" si="1373"/>
        <v>0</v>
      </c>
      <c r="DR282">
        <f t="shared" ca="1" si="1374"/>
        <v>2</v>
      </c>
      <c r="DS282">
        <f t="shared" ca="1" si="1375"/>
        <v>0</v>
      </c>
      <c r="DT282">
        <f t="shared" ca="1" si="1376"/>
        <v>1</v>
      </c>
      <c r="DU282">
        <f t="shared" ca="1" si="1377"/>
        <v>2</v>
      </c>
      <c r="DV282">
        <f t="shared" ca="1" si="1378"/>
        <v>2</v>
      </c>
      <c r="DW282">
        <f t="shared" ca="1" si="1379"/>
        <v>0</v>
      </c>
      <c r="DX282">
        <f t="shared" ca="1" si="1380"/>
        <v>0</v>
      </c>
      <c r="DY282">
        <f t="shared" ca="1" si="1381"/>
        <v>0</v>
      </c>
      <c r="DZ282">
        <f t="shared" ca="1" si="1382"/>
        <v>2</v>
      </c>
      <c r="EA282">
        <f t="shared" ca="1" si="1383"/>
        <v>-1.4142999999999899</v>
      </c>
      <c r="EB282">
        <f t="shared" ca="1" si="1384"/>
        <v>50.540100000000002</v>
      </c>
      <c r="EC282">
        <f t="shared" ca="1" si="1385"/>
        <v>0</v>
      </c>
      <c r="ED282">
        <f t="shared" ca="1" si="1386"/>
        <v>0</v>
      </c>
      <c r="EE282">
        <f t="shared" ca="1" si="1387"/>
        <v>0</v>
      </c>
      <c r="EF282">
        <f t="shared" ca="1" si="1388"/>
        <v>0</v>
      </c>
      <c r="EG282">
        <f t="shared" ca="1" si="1389"/>
        <v>0</v>
      </c>
      <c r="EH282">
        <f t="shared" ca="1" si="1390"/>
        <v>0</v>
      </c>
      <c r="EI282">
        <f t="shared" ca="1" si="1391"/>
        <v>0</v>
      </c>
      <c r="EJ282">
        <f t="shared" ca="1" si="1392"/>
        <v>0</v>
      </c>
      <c r="EK282">
        <f t="shared" ca="1" si="1393"/>
        <v>0</v>
      </c>
      <c r="EL282">
        <f t="shared" ca="1" si="1394"/>
        <v>0</v>
      </c>
      <c r="EM282">
        <f t="shared" ca="1" si="1395"/>
        <v>0</v>
      </c>
      <c r="EN282">
        <f t="shared" ca="1" si="1396"/>
        <v>0</v>
      </c>
      <c r="EO282">
        <f t="shared" ca="1" si="1397"/>
        <v>0</v>
      </c>
      <c r="EP282">
        <f t="shared" ca="1" si="1398"/>
        <v>0</v>
      </c>
      <c r="EQ282">
        <f t="shared" ca="1" si="1399"/>
        <v>0</v>
      </c>
      <c r="ER282">
        <f t="shared" ca="1" si="1400"/>
        <v>0</v>
      </c>
      <c r="ES282">
        <f t="shared" ca="1" si="1401"/>
        <v>0</v>
      </c>
      <c r="ET282">
        <f t="shared" ca="1" si="1402"/>
        <v>0</v>
      </c>
      <c r="EU282">
        <f t="shared" ca="1" si="1403"/>
        <v>0</v>
      </c>
      <c r="EV282">
        <f t="shared" ca="1" si="1404"/>
        <v>0</v>
      </c>
      <c r="EW282">
        <f t="shared" ca="1" si="1405"/>
        <v>0</v>
      </c>
      <c r="EX282">
        <f t="shared" ca="1" si="1406"/>
        <v>0</v>
      </c>
      <c r="EY282">
        <f t="shared" ca="1" si="1407"/>
        <v>0</v>
      </c>
      <c r="EZ282">
        <f t="shared" ca="1" si="1408"/>
        <v>0</v>
      </c>
      <c r="FA282">
        <f t="shared" ca="1" si="1409"/>
        <v>0</v>
      </c>
      <c r="FB282">
        <f t="shared" ca="1" si="1410"/>
        <v>0</v>
      </c>
      <c r="FC282">
        <f t="shared" ca="1" si="1411"/>
        <v>0</v>
      </c>
      <c r="FD282">
        <f t="shared" ca="1" si="1412"/>
        <v>0</v>
      </c>
      <c r="FE282">
        <f t="shared" ca="1" si="1413"/>
        <v>0</v>
      </c>
      <c r="FF282">
        <f t="shared" ca="1" si="1414"/>
        <v>0</v>
      </c>
      <c r="FG282">
        <f t="shared" ca="1" si="1415"/>
        <v>0</v>
      </c>
      <c r="FH282">
        <f t="shared" ca="1" si="1416"/>
        <v>0</v>
      </c>
      <c r="FI282">
        <f t="shared" ca="1" si="1417"/>
        <v>0</v>
      </c>
      <c r="FJ282">
        <f t="shared" ca="1" si="1418"/>
        <v>0</v>
      </c>
      <c r="FK282">
        <f t="shared" ca="1" si="1419"/>
        <v>2</v>
      </c>
      <c r="FL282">
        <f t="shared" ca="1" si="1420"/>
        <v>0</v>
      </c>
      <c r="FM282">
        <f t="shared" ca="1" si="1421"/>
        <v>1</v>
      </c>
      <c r="FN282">
        <f t="shared" ca="1" si="1422"/>
        <v>0</v>
      </c>
      <c r="FO282">
        <f t="shared" ca="1" si="1423"/>
        <v>0</v>
      </c>
      <c r="FP282">
        <f t="shared" ca="1" si="1424"/>
        <v>0</v>
      </c>
      <c r="FQ282">
        <f t="shared" ca="1" si="1425"/>
        <v>0</v>
      </c>
      <c r="FR282">
        <f t="shared" ca="1" si="1426"/>
        <v>0</v>
      </c>
      <c r="FS282">
        <f t="shared" ca="1" si="1427"/>
        <v>0</v>
      </c>
      <c r="FT282">
        <f t="shared" ca="1" si="1428"/>
        <v>0</v>
      </c>
      <c r="FU282">
        <f t="shared" ca="1" si="1429"/>
        <v>1</v>
      </c>
      <c r="FV282">
        <f t="shared" ca="1" si="1430"/>
        <v>0</v>
      </c>
      <c r="FW282">
        <f t="shared" ca="1" si="1431"/>
        <v>0</v>
      </c>
      <c r="FX282">
        <f t="shared" ca="1" si="1432"/>
        <v>0</v>
      </c>
      <c r="FY282">
        <f t="shared" ca="1" si="1433"/>
        <v>0</v>
      </c>
      <c r="FZ282">
        <f t="shared" ca="1" si="1434"/>
        <v>0</v>
      </c>
      <c r="GA282">
        <f t="shared" ca="1" si="1435"/>
        <v>0</v>
      </c>
      <c r="GB282">
        <f t="shared" ca="1" si="1436"/>
        <v>0</v>
      </c>
      <c r="GC282">
        <f t="shared" ca="1" si="1437"/>
        <v>0</v>
      </c>
      <c r="GD282">
        <f t="shared" ca="1" si="1438"/>
        <v>0</v>
      </c>
      <c r="GE282">
        <f t="shared" ca="1" si="1439"/>
        <v>0</v>
      </c>
      <c r="GF282">
        <f t="shared" ca="1" si="1440"/>
        <v>0</v>
      </c>
      <c r="GG282">
        <f t="shared" ca="1" si="1441"/>
        <v>0</v>
      </c>
      <c r="GH282">
        <f t="shared" ca="1" si="1442"/>
        <v>0</v>
      </c>
      <c r="GI282">
        <f t="shared" ca="1" si="1443"/>
        <v>0</v>
      </c>
      <c r="GJ282">
        <f t="shared" ca="1" si="1444"/>
        <v>0</v>
      </c>
      <c r="GK282">
        <f t="shared" ca="1" si="1445"/>
        <v>0</v>
      </c>
      <c r="GL282">
        <f t="shared" ca="1" si="1446"/>
        <v>0</v>
      </c>
      <c r="GM282">
        <f t="shared" ca="1" si="1447"/>
        <v>0</v>
      </c>
      <c r="GN282">
        <f t="shared" ca="1" si="1448"/>
        <v>0</v>
      </c>
      <c r="GO282">
        <f t="shared" ca="1" si="1449"/>
        <v>0</v>
      </c>
      <c r="GP282">
        <f t="shared" ca="1" si="1450"/>
        <v>0</v>
      </c>
      <c r="GQ282">
        <f t="shared" ca="1" si="1451"/>
        <v>0</v>
      </c>
      <c r="GR282">
        <f t="shared" ca="1" si="1452"/>
        <v>0</v>
      </c>
      <c r="GS282">
        <f t="shared" ca="1" si="1453"/>
        <v>0</v>
      </c>
      <c r="GT282">
        <f t="shared" ca="1" si="1454"/>
        <v>0</v>
      </c>
      <c r="GU282">
        <f t="shared" ca="1" si="1455"/>
        <v>0</v>
      </c>
      <c r="GV282">
        <f t="shared" ca="1" si="1456"/>
        <v>0</v>
      </c>
      <c r="GW282">
        <f t="shared" ca="1" si="1457"/>
        <v>0</v>
      </c>
      <c r="GX282">
        <f t="shared" ca="1" si="1458"/>
        <v>0</v>
      </c>
      <c r="GY282">
        <f t="shared" ca="1" si="1459"/>
        <v>1</v>
      </c>
      <c r="GZ282">
        <f t="shared" ca="1" si="1460"/>
        <v>0</v>
      </c>
      <c r="HA282">
        <f t="shared" ca="1" si="1461"/>
        <v>0</v>
      </c>
      <c r="HB282">
        <f t="shared" ca="1" si="1462"/>
        <v>0</v>
      </c>
      <c r="HC282">
        <f t="shared" ca="1" si="1463"/>
        <v>0</v>
      </c>
      <c r="HD282">
        <f t="shared" ca="1" si="1464"/>
        <v>0</v>
      </c>
      <c r="HE282">
        <f t="shared" ca="1" si="1465"/>
        <v>0</v>
      </c>
      <c r="HF282">
        <f t="shared" ca="1" si="1466"/>
        <v>0</v>
      </c>
      <c r="HG282">
        <f t="shared" ca="1" si="1467"/>
        <v>0</v>
      </c>
      <c r="HH282">
        <f t="shared" ca="1" si="1468"/>
        <v>0</v>
      </c>
      <c r="HI282">
        <f t="shared" ca="1" si="1469"/>
        <v>0</v>
      </c>
    </row>
    <row r="283" spans="2:217" x14ac:dyDescent="0.2">
      <c r="B283" s="2">
        <v>45810</v>
      </c>
      <c r="C283">
        <v>1</v>
      </c>
      <c r="D283">
        <v>1</v>
      </c>
      <c r="E283">
        <v>12</v>
      </c>
      <c r="F283">
        <v>18</v>
      </c>
      <c r="G283" s="5">
        <v>140</v>
      </c>
      <c r="H283">
        <f t="shared" ca="1" si="1470"/>
        <v>9</v>
      </c>
      <c r="I283">
        <f t="shared" ca="1" si="1471"/>
        <v>9.5</v>
      </c>
      <c r="J283">
        <f t="shared" ca="1" si="1262"/>
        <v>10.892245370370329</v>
      </c>
      <c r="K283">
        <f t="shared" ca="1" si="1263"/>
        <v>-3.2246625212584998</v>
      </c>
      <c r="L283">
        <f t="shared" ca="1" si="1264"/>
        <v>10.892245370370329</v>
      </c>
      <c r="M283">
        <f t="shared" ca="1" si="1265"/>
        <v>0</v>
      </c>
      <c r="N283">
        <f t="shared" ca="1" si="1266"/>
        <v>0.58124084268980403</v>
      </c>
      <c r="O283">
        <f t="shared" ca="1" si="1267"/>
        <v>269.09299999999951</v>
      </c>
      <c r="P283">
        <f t="shared" ca="1" si="1268"/>
        <v>258.5089999999995</v>
      </c>
      <c r="Q283">
        <f t="shared" ca="1" si="1269"/>
        <v>268.98891144599997</v>
      </c>
      <c r="R283">
        <f t="shared" ca="1" si="1270"/>
        <v>62</v>
      </c>
      <c r="S283">
        <f t="shared" ca="1" si="1271"/>
        <v>0</v>
      </c>
      <c r="T283">
        <f t="shared" ca="1" si="1272"/>
        <v>0.34429587725256749</v>
      </c>
      <c r="U283">
        <f t="shared" ca="1" si="1273"/>
        <v>-1</v>
      </c>
      <c r="V283">
        <f t="shared" ca="1" si="1274"/>
        <v>1</v>
      </c>
      <c r="W283">
        <f t="shared" ca="1" si="1275"/>
        <v>0.34429587725256749</v>
      </c>
      <c r="X283">
        <f t="shared" ca="1" si="1276"/>
        <v>1.4653846153846151</v>
      </c>
      <c r="Y283">
        <f t="shared" ca="1" si="1277"/>
        <v>2.2000000000000002</v>
      </c>
      <c r="Z283">
        <f t="shared" ca="1" si="1278"/>
        <v>2.93461538461538</v>
      </c>
      <c r="AA283">
        <f t="shared" ca="1" si="1279"/>
        <v>10.1963520730494</v>
      </c>
      <c r="AB283">
        <f t="shared" ca="1" si="1280"/>
        <v>-0.21445941505745603</v>
      </c>
      <c r="AC283">
        <f t="shared" ca="1" si="1281"/>
        <v>-5.5950535199342641E-17</v>
      </c>
      <c r="AD283">
        <f t="shared" ca="1" si="1282"/>
        <v>-2.458011249086375</v>
      </c>
      <c r="AE283">
        <f t="shared" ca="1" si="1283"/>
        <v>-1.6684282327073101E-17</v>
      </c>
      <c r="AF283">
        <f t="shared" ca="1" si="1284"/>
        <v>-3.2940117432173448</v>
      </c>
      <c r="AG283">
        <f t="shared" ca="1" si="1285"/>
        <v>1.2754328142480429E-5</v>
      </c>
      <c r="AH283">
        <f t="shared" ca="1" si="1286"/>
        <v>-1.8970948528194649</v>
      </c>
      <c r="AI283">
        <f t="shared" ca="1" si="1287"/>
        <v>3.18249820370109E-6</v>
      </c>
      <c r="AJ283">
        <f t="shared" ca="1" si="1288"/>
        <v>665.26913861010996</v>
      </c>
      <c r="AK283">
        <f t="shared" ca="1" si="1289"/>
        <v>16.618802153516953</v>
      </c>
      <c r="AL283">
        <f t="shared" ca="1" si="1290"/>
        <v>16.01416030501375</v>
      </c>
      <c r="AM283">
        <f t="shared" ca="1" si="1291"/>
        <v>7.6716585961901149</v>
      </c>
      <c r="AN283">
        <f t="shared" ca="1" si="1292"/>
        <v>9.3361100830658703</v>
      </c>
      <c r="AO283">
        <f t="shared" ca="1" si="1293"/>
        <v>7.784738702502155</v>
      </c>
      <c r="AP283">
        <f t="shared" ca="1" si="1294"/>
        <v>2.6930979160022801</v>
      </c>
      <c r="AQ283">
        <f t="shared" ca="1" si="1295"/>
        <v>1.7062945171272899</v>
      </c>
      <c r="AR283">
        <f t="shared" ca="1" si="1296"/>
        <v>1.7062945171272899</v>
      </c>
      <c r="AS283">
        <f t="shared" ca="1" si="1297"/>
        <v>1.0576717375642146</v>
      </c>
      <c r="AT283">
        <f t="shared" ca="1" si="1298"/>
        <v>1.0576717375642146</v>
      </c>
      <c r="AU283">
        <f t="shared" ca="1" si="1299"/>
        <v>0.60571390718467755</v>
      </c>
      <c r="AV283">
        <f t="shared" ca="1" si="1300"/>
        <v>0.60571390718467755</v>
      </c>
      <c r="AW283">
        <f t="shared" ca="1" si="1301"/>
        <v>-0.38500000000000001</v>
      </c>
      <c r="AX283">
        <f t="shared" ca="1" si="1302"/>
        <v>47658.77395601046</v>
      </c>
      <c r="AY283">
        <f t="shared" ca="1" si="1303"/>
        <v>2.55906667076002</v>
      </c>
      <c r="AZ283">
        <f t="shared" ca="1" si="1304"/>
        <v>4.6006269030461997</v>
      </c>
      <c r="BA283">
        <f t="shared" ca="1" si="1305"/>
        <v>2.2099155569667497</v>
      </c>
      <c r="BB283">
        <f t="shared" ca="1" si="1306"/>
        <v>100.62998846334784</v>
      </c>
      <c r="BC283">
        <f t="shared" ca="1" si="1307"/>
        <v>29.689381850270301</v>
      </c>
      <c r="BD283">
        <f t="shared" ca="1" si="1308"/>
        <v>6.1570402626809004</v>
      </c>
      <c r="BE283">
        <f t="shared" ca="1" si="1309"/>
        <v>0</v>
      </c>
      <c r="BF283">
        <f t="shared" ca="1" si="1310"/>
        <v>0</v>
      </c>
      <c r="BG283">
        <f t="shared" ca="1" si="1311"/>
        <v>0</v>
      </c>
      <c r="BH283">
        <f t="shared" ca="1" si="1312"/>
        <v>4.2355262349845999</v>
      </c>
      <c r="BI283">
        <f t="shared" ca="1" si="1313"/>
        <v>0</v>
      </c>
      <c r="BJ283">
        <f t="shared" ca="1" si="1314"/>
        <v>2.1952075238374098</v>
      </c>
      <c r="BK283">
        <f t="shared" ca="1" si="1315"/>
        <v>0</v>
      </c>
      <c r="BL283">
        <f t="shared" ca="1" si="1316"/>
        <v>0</v>
      </c>
      <c r="BM283">
        <f t="shared" ca="1" si="1317"/>
        <v>27.190884184484748</v>
      </c>
      <c r="BN283">
        <f t="shared" ca="1" si="1318"/>
        <v>11.428642922128045</v>
      </c>
      <c r="BO283">
        <f t="shared" ca="1" si="1319"/>
        <v>5.5634514916969904</v>
      </c>
      <c r="BP283">
        <f t="shared" ca="1" si="1320"/>
        <v>13.52911901343461</v>
      </c>
      <c r="BQ283">
        <f t="shared" ca="1" si="1321"/>
        <v>46.400804780369</v>
      </c>
      <c r="BR283">
        <f t="shared" ca="1" si="1322"/>
        <v>5.3862242144647503</v>
      </c>
      <c r="BS283">
        <f t="shared" ca="1" si="1323"/>
        <v>0</v>
      </c>
      <c r="BT283">
        <f t="shared" ca="1" si="1324"/>
        <v>0</v>
      </c>
      <c r="BU283">
        <f t="shared" ca="1" si="1325"/>
        <v>0</v>
      </c>
      <c r="BV283">
        <f t="shared" ca="1" si="1326"/>
        <v>6.4968596843159396</v>
      </c>
      <c r="BW283">
        <f t="shared" ca="1" si="1327"/>
        <v>0</v>
      </c>
      <c r="BX283">
        <f t="shared" ca="1" si="1328"/>
        <v>41.705364804368003</v>
      </c>
      <c r="BY283">
        <f t="shared" ca="1" si="1329"/>
        <v>0</v>
      </c>
      <c r="BZ283">
        <f t="shared" ca="1" si="1330"/>
        <v>0</v>
      </c>
      <c r="CA283">
        <f t="shared" ca="1" si="1331"/>
        <v>29.689381850270301</v>
      </c>
      <c r="CB283">
        <f t="shared" ca="1" si="1332"/>
        <v>2.1952075238374098</v>
      </c>
      <c r="CC283">
        <f t="shared" ca="1" si="1333"/>
        <v>0</v>
      </c>
      <c r="CD283">
        <f t="shared" ca="1" si="1334"/>
        <v>0</v>
      </c>
      <c r="CE283">
        <f t="shared" ca="1" si="1335"/>
        <v>0</v>
      </c>
      <c r="CF283">
        <f t="shared" ca="1" si="1336"/>
        <v>6.4968596843159396</v>
      </c>
      <c r="CG283">
        <f t="shared" ca="1" si="1337"/>
        <v>2.9086104205229448</v>
      </c>
      <c r="CH283">
        <f t="shared" ca="1" si="1338"/>
        <v>15.844140662973601</v>
      </c>
      <c r="CI283">
        <f t="shared" ca="1" si="1339"/>
        <v>33.233302892148046</v>
      </c>
      <c r="CJ283">
        <f t="shared" ca="1" si="1340"/>
        <v>4.2355262349845999</v>
      </c>
      <c r="CK283">
        <f t="shared" ca="1" si="1341"/>
        <v>5.3862242144647503</v>
      </c>
      <c r="CL283">
        <f t="shared" ca="1" si="1342"/>
        <v>0</v>
      </c>
      <c r="CM283">
        <f t="shared" ca="1" si="1343"/>
        <v>27.64</v>
      </c>
      <c r="CN283">
        <f t="shared" ca="1" si="1344"/>
        <v>59.301190428157099</v>
      </c>
      <c r="CO283">
        <f t="shared" ca="1" si="1345"/>
        <v>2.1952075238374098</v>
      </c>
      <c r="CP283">
        <f t="shared" ca="1" si="1346"/>
        <v>0</v>
      </c>
      <c r="CQ283">
        <f t="shared" ca="1" si="1347"/>
        <v>23.976640125262001</v>
      </c>
      <c r="CR283">
        <f t="shared" ca="1" si="1348"/>
        <v>0</v>
      </c>
      <c r="CS283">
        <f t="shared" ca="1" si="1349"/>
        <v>0</v>
      </c>
      <c r="CT283">
        <f t="shared" ca="1" si="1350"/>
        <v>0</v>
      </c>
      <c r="CU283">
        <f t="shared" ca="1" si="1351"/>
        <v>0</v>
      </c>
      <c r="CV283">
        <f t="shared" ca="1" si="1352"/>
        <v>0</v>
      </c>
      <c r="CW283">
        <f t="shared" ca="1" si="1353"/>
        <v>0</v>
      </c>
      <c r="CX283">
        <f t="shared" ca="1" si="1354"/>
        <v>14.5162154062612</v>
      </c>
      <c r="CY283">
        <f t="shared" ca="1" si="1355"/>
        <v>85.152087171674196</v>
      </c>
      <c r="CZ283">
        <f t="shared" ca="1" si="1356"/>
        <v>0</v>
      </c>
      <c r="DA283">
        <f t="shared" ca="1" si="1357"/>
        <v>0</v>
      </c>
      <c r="DB283">
        <f t="shared" ca="1" si="1358"/>
        <v>-0.44309405706727101</v>
      </c>
      <c r="DC283">
        <f t="shared" ca="1" si="1359"/>
        <v>-3.5944010219828648</v>
      </c>
      <c r="DD283">
        <f t="shared" ca="1" si="1360"/>
        <v>-0.79849537037036999</v>
      </c>
      <c r="DE283">
        <f t="shared" ca="1" si="1361"/>
        <v>-4.5081008676618701</v>
      </c>
      <c r="DF283">
        <f t="shared" ca="1" si="1362"/>
        <v>0</v>
      </c>
      <c r="DG283">
        <f t="shared" ca="1" si="1363"/>
        <v>-3.2246625212584998</v>
      </c>
      <c r="DH283">
        <f t="shared" ca="1" si="1364"/>
        <v>0</v>
      </c>
      <c r="DI283">
        <f t="shared" ca="1" si="1365"/>
        <v>0.11688311688311645</v>
      </c>
      <c r="DJ283">
        <f t="shared" ca="1" si="1366"/>
        <v>11.5</v>
      </c>
      <c r="DK283">
        <f t="shared" ca="1" si="1367"/>
        <v>3</v>
      </c>
      <c r="DL283">
        <f t="shared" ca="1" si="1368"/>
        <v>1</v>
      </c>
      <c r="DM283">
        <f t="shared" ca="1" si="1369"/>
        <v>0</v>
      </c>
      <c r="DN283">
        <f t="shared" ca="1" si="1370"/>
        <v>0</v>
      </c>
      <c r="DO283">
        <f t="shared" ca="1" si="1371"/>
        <v>0</v>
      </c>
      <c r="DP283">
        <f t="shared" ca="1" si="1372"/>
        <v>1.5</v>
      </c>
      <c r="DQ283">
        <f t="shared" ca="1" si="1373"/>
        <v>0</v>
      </c>
      <c r="DR283">
        <f t="shared" ca="1" si="1374"/>
        <v>1.5</v>
      </c>
      <c r="DS283">
        <f t="shared" ca="1" si="1375"/>
        <v>0</v>
      </c>
      <c r="DT283">
        <f t="shared" ca="1" si="1376"/>
        <v>1</v>
      </c>
      <c r="DU283">
        <f t="shared" ca="1" si="1377"/>
        <v>2.5</v>
      </c>
      <c r="DV283">
        <f t="shared" ca="1" si="1378"/>
        <v>2</v>
      </c>
      <c r="DW283">
        <f t="shared" ca="1" si="1379"/>
        <v>0</v>
      </c>
      <c r="DX283">
        <f t="shared" ca="1" si="1380"/>
        <v>0</v>
      </c>
      <c r="DY283">
        <f t="shared" ca="1" si="1381"/>
        <v>0</v>
      </c>
      <c r="DZ283">
        <f t="shared" ca="1" si="1382"/>
        <v>1.5</v>
      </c>
      <c r="EA283">
        <f t="shared" ca="1" si="1383"/>
        <v>-1.9213499999999901</v>
      </c>
      <c r="EB283">
        <f t="shared" ca="1" si="1384"/>
        <v>41.766100000000002</v>
      </c>
      <c r="EC283">
        <f t="shared" ca="1" si="1385"/>
        <v>0</v>
      </c>
      <c r="ED283">
        <f t="shared" ca="1" si="1386"/>
        <v>0</v>
      </c>
      <c r="EE283">
        <f t="shared" ca="1" si="1387"/>
        <v>0</v>
      </c>
      <c r="EF283">
        <f t="shared" ca="1" si="1388"/>
        <v>0</v>
      </c>
      <c r="EG283">
        <f t="shared" ca="1" si="1389"/>
        <v>0</v>
      </c>
      <c r="EH283">
        <f t="shared" ca="1" si="1390"/>
        <v>0</v>
      </c>
      <c r="EI283">
        <f t="shared" ca="1" si="1391"/>
        <v>0</v>
      </c>
      <c r="EJ283">
        <f t="shared" ca="1" si="1392"/>
        <v>0</v>
      </c>
      <c r="EK283">
        <f t="shared" ca="1" si="1393"/>
        <v>0</v>
      </c>
      <c r="EL283">
        <f t="shared" ca="1" si="1394"/>
        <v>0</v>
      </c>
      <c r="EM283">
        <f t="shared" ca="1" si="1395"/>
        <v>0</v>
      </c>
      <c r="EN283">
        <f t="shared" ca="1" si="1396"/>
        <v>0</v>
      </c>
      <c r="EO283">
        <f t="shared" ca="1" si="1397"/>
        <v>0</v>
      </c>
      <c r="EP283">
        <f t="shared" ca="1" si="1398"/>
        <v>0</v>
      </c>
      <c r="EQ283">
        <f t="shared" ca="1" si="1399"/>
        <v>0</v>
      </c>
      <c r="ER283">
        <f t="shared" ca="1" si="1400"/>
        <v>0</v>
      </c>
      <c r="ES283">
        <f t="shared" ca="1" si="1401"/>
        <v>0</v>
      </c>
      <c r="ET283">
        <f t="shared" ca="1" si="1402"/>
        <v>0</v>
      </c>
      <c r="EU283">
        <f t="shared" ca="1" si="1403"/>
        <v>0</v>
      </c>
      <c r="EV283">
        <f t="shared" ca="1" si="1404"/>
        <v>0</v>
      </c>
      <c r="EW283">
        <f t="shared" ca="1" si="1405"/>
        <v>0</v>
      </c>
      <c r="EX283">
        <f t="shared" ca="1" si="1406"/>
        <v>0</v>
      </c>
      <c r="EY283">
        <f t="shared" ca="1" si="1407"/>
        <v>0</v>
      </c>
      <c r="EZ283">
        <f t="shared" ca="1" si="1408"/>
        <v>0</v>
      </c>
      <c r="FA283">
        <f t="shared" ca="1" si="1409"/>
        <v>0</v>
      </c>
      <c r="FB283">
        <f t="shared" ca="1" si="1410"/>
        <v>0</v>
      </c>
      <c r="FC283">
        <f t="shared" ca="1" si="1411"/>
        <v>0</v>
      </c>
      <c r="FD283">
        <f t="shared" ca="1" si="1412"/>
        <v>0</v>
      </c>
      <c r="FE283">
        <f t="shared" ca="1" si="1413"/>
        <v>0</v>
      </c>
      <c r="FF283">
        <f t="shared" ca="1" si="1414"/>
        <v>0</v>
      </c>
      <c r="FG283">
        <f t="shared" ca="1" si="1415"/>
        <v>0</v>
      </c>
      <c r="FH283">
        <f t="shared" ca="1" si="1416"/>
        <v>0</v>
      </c>
      <c r="FI283">
        <f t="shared" ca="1" si="1417"/>
        <v>0</v>
      </c>
      <c r="FJ283">
        <f t="shared" ca="1" si="1418"/>
        <v>0</v>
      </c>
      <c r="FK283">
        <f t="shared" ca="1" si="1419"/>
        <v>1.5</v>
      </c>
      <c r="FL283">
        <f t="shared" ca="1" si="1420"/>
        <v>0</v>
      </c>
      <c r="FM283">
        <f t="shared" ca="1" si="1421"/>
        <v>0.5</v>
      </c>
      <c r="FN283">
        <f t="shared" ca="1" si="1422"/>
        <v>0</v>
      </c>
      <c r="FO283">
        <f t="shared" ca="1" si="1423"/>
        <v>0</v>
      </c>
      <c r="FP283">
        <f t="shared" ca="1" si="1424"/>
        <v>0</v>
      </c>
      <c r="FQ283">
        <f t="shared" ca="1" si="1425"/>
        <v>0</v>
      </c>
      <c r="FR283">
        <f t="shared" ca="1" si="1426"/>
        <v>0</v>
      </c>
      <c r="FS283">
        <f t="shared" ca="1" si="1427"/>
        <v>0</v>
      </c>
      <c r="FT283">
        <f t="shared" ca="1" si="1428"/>
        <v>0</v>
      </c>
      <c r="FU283">
        <f t="shared" ca="1" si="1429"/>
        <v>1.5</v>
      </c>
      <c r="FV283">
        <f t="shared" ca="1" si="1430"/>
        <v>0</v>
      </c>
      <c r="FW283">
        <f t="shared" ca="1" si="1431"/>
        <v>0</v>
      </c>
      <c r="FX283">
        <f t="shared" ca="1" si="1432"/>
        <v>0</v>
      </c>
      <c r="FY283">
        <f t="shared" ca="1" si="1433"/>
        <v>0</v>
      </c>
      <c r="FZ283">
        <f t="shared" ca="1" si="1434"/>
        <v>0</v>
      </c>
      <c r="GA283">
        <f t="shared" ca="1" si="1435"/>
        <v>0</v>
      </c>
      <c r="GB283">
        <f t="shared" ca="1" si="1436"/>
        <v>0</v>
      </c>
      <c r="GC283">
        <f t="shared" ca="1" si="1437"/>
        <v>0</v>
      </c>
      <c r="GD283">
        <f t="shared" ca="1" si="1438"/>
        <v>0</v>
      </c>
      <c r="GE283">
        <f t="shared" ca="1" si="1439"/>
        <v>0</v>
      </c>
      <c r="GF283">
        <f t="shared" ca="1" si="1440"/>
        <v>0</v>
      </c>
      <c r="GG283">
        <f t="shared" ca="1" si="1441"/>
        <v>0</v>
      </c>
      <c r="GH283">
        <f t="shared" ca="1" si="1442"/>
        <v>0</v>
      </c>
      <c r="GI283">
        <f t="shared" ca="1" si="1443"/>
        <v>0</v>
      </c>
      <c r="GJ283">
        <f t="shared" ca="1" si="1444"/>
        <v>0</v>
      </c>
      <c r="GK283">
        <f t="shared" ca="1" si="1445"/>
        <v>0</v>
      </c>
      <c r="GL283">
        <f t="shared" ca="1" si="1446"/>
        <v>0</v>
      </c>
      <c r="GM283">
        <f t="shared" ca="1" si="1447"/>
        <v>0</v>
      </c>
      <c r="GN283">
        <f t="shared" ca="1" si="1448"/>
        <v>0</v>
      </c>
      <c r="GO283">
        <f t="shared" ca="1" si="1449"/>
        <v>0</v>
      </c>
      <c r="GP283">
        <f t="shared" ca="1" si="1450"/>
        <v>0</v>
      </c>
      <c r="GQ283">
        <f t="shared" ca="1" si="1451"/>
        <v>0</v>
      </c>
      <c r="GR283">
        <f t="shared" ca="1" si="1452"/>
        <v>0</v>
      </c>
      <c r="GS283">
        <f t="shared" ca="1" si="1453"/>
        <v>0</v>
      </c>
      <c r="GT283">
        <f t="shared" ca="1" si="1454"/>
        <v>0</v>
      </c>
      <c r="GU283">
        <f t="shared" ca="1" si="1455"/>
        <v>0</v>
      </c>
      <c r="GV283">
        <f t="shared" ca="1" si="1456"/>
        <v>0</v>
      </c>
      <c r="GW283">
        <f t="shared" ca="1" si="1457"/>
        <v>0</v>
      </c>
      <c r="GX283">
        <f t="shared" ca="1" si="1458"/>
        <v>0</v>
      </c>
      <c r="GY283">
        <f t="shared" ca="1" si="1459"/>
        <v>1</v>
      </c>
      <c r="GZ283">
        <f t="shared" ca="1" si="1460"/>
        <v>0</v>
      </c>
      <c r="HA283">
        <f t="shared" ca="1" si="1461"/>
        <v>0</v>
      </c>
      <c r="HB283">
        <f t="shared" ca="1" si="1462"/>
        <v>0</v>
      </c>
      <c r="HC283">
        <f t="shared" ca="1" si="1463"/>
        <v>0</v>
      </c>
      <c r="HD283">
        <f t="shared" ca="1" si="1464"/>
        <v>0</v>
      </c>
      <c r="HE283">
        <f t="shared" ca="1" si="1465"/>
        <v>0</v>
      </c>
      <c r="HF283">
        <f t="shared" ca="1" si="1466"/>
        <v>0</v>
      </c>
      <c r="HG283">
        <f t="shared" ca="1" si="1467"/>
        <v>0</v>
      </c>
      <c r="HH283">
        <f t="shared" ca="1" si="1468"/>
        <v>0</v>
      </c>
      <c r="HI283">
        <f t="shared" ca="1" si="1469"/>
        <v>0</v>
      </c>
    </row>
    <row r="284" spans="2:217" x14ac:dyDescent="0.2">
      <c r="B284" s="2">
        <v>45810</v>
      </c>
      <c r="C284">
        <v>2</v>
      </c>
      <c r="D284">
        <v>1</v>
      </c>
      <c r="E284">
        <v>16</v>
      </c>
      <c r="F284">
        <v>22</v>
      </c>
      <c r="G284" s="5">
        <v>327</v>
      </c>
      <c r="H284">
        <f t="shared" ca="1" si="1470"/>
        <v>7</v>
      </c>
      <c r="I284">
        <f t="shared" ca="1" si="1471"/>
        <v>10.666666666666666</v>
      </c>
      <c r="J284">
        <f t="shared" ca="1" si="1262"/>
        <v>11.475313523557567</v>
      </c>
      <c r="K284">
        <f t="shared" ca="1" si="1263"/>
        <v>-3.4639046359284436</v>
      </c>
      <c r="L284">
        <f t="shared" ca="1" si="1264"/>
        <v>11.475313523557567</v>
      </c>
      <c r="M284">
        <f t="shared" ca="1" si="1265"/>
        <v>0</v>
      </c>
      <c r="N284">
        <f t="shared" ca="1" si="1266"/>
        <v>0.57543747915758925</v>
      </c>
      <c r="O284">
        <f t="shared" ca="1" si="1267"/>
        <v>263.09799999999933</v>
      </c>
      <c r="P284">
        <f t="shared" ca="1" si="1268"/>
        <v>252.34599999999898</v>
      </c>
      <c r="Q284">
        <f t="shared" ca="1" si="1269"/>
        <v>262.98063982133334</v>
      </c>
      <c r="R284">
        <f t="shared" ca="1" si="1270"/>
        <v>58.666666666666664</v>
      </c>
      <c r="S284">
        <f t="shared" ca="1" si="1271"/>
        <v>0</v>
      </c>
      <c r="T284">
        <f t="shared" ca="1" si="1272"/>
        <v>0.34401582924432733</v>
      </c>
      <c r="U284">
        <f t="shared" ca="1" si="1273"/>
        <v>-1</v>
      </c>
      <c r="V284">
        <f t="shared" ca="1" si="1274"/>
        <v>1</v>
      </c>
      <c r="W284">
        <f t="shared" ca="1" si="1275"/>
        <v>0.34401582924432733</v>
      </c>
      <c r="X284">
        <f t="shared" ca="1" si="1276"/>
        <v>1.6969696969696935</v>
      </c>
      <c r="Y284">
        <f t="shared" ca="1" si="1277"/>
        <v>2.4175084175084134</v>
      </c>
      <c r="Z284">
        <f t="shared" ca="1" si="1278"/>
        <v>2.96632996632996</v>
      </c>
      <c r="AA284">
        <f t="shared" ca="1" si="1279"/>
        <v>2.1989803056514844E-15</v>
      </c>
      <c r="AB284">
        <f t="shared" ca="1" si="1280"/>
        <v>-0.21474162557666665</v>
      </c>
      <c r="AC284">
        <f t="shared" ca="1" si="1281"/>
        <v>-3.5871956842372937E-16</v>
      </c>
      <c r="AD284">
        <f t="shared" ca="1" si="1282"/>
        <v>-2.5373259741962499</v>
      </c>
      <c r="AE284">
        <f t="shared" ca="1" si="1283"/>
        <v>-6.873548546023847E-17</v>
      </c>
      <c r="AF284">
        <f t="shared" ca="1" si="1284"/>
        <v>-3.32689731068684</v>
      </c>
      <c r="AG284">
        <f t="shared" ca="1" si="1285"/>
        <v>4.8141003611226554E-16</v>
      </c>
      <c r="AH284">
        <f t="shared" ca="1" si="1286"/>
        <v>-1.8901457179949432</v>
      </c>
      <c r="AI284">
        <f t="shared" ca="1" si="1287"/>
        <v>4.0199976999013598E-6</v>
      </c>
      <c r="AJ284">
        <f t="shared" ca="1" si="1288"/>
        <v>525.39370096696541</v>
      </c>
      <c r="AK284">
        <f t="shared" ca="1" si="1289"/>
        <v>16.148237029406801</v>
      </c>
      <c r="AL284">
        <f t="shared" ca="1" si="1290"/>
        <v>15.546570480669933</v>
      </c>
      <c r="AM284">
        <f t="shared" ca="1" si="1291"/>
        <v>7.3095676321555167</v>
      </c>
      <c r="AN284">
        <f t="shared" ca="1" si="1292"/>
        <v>8.7293584947257639</v>
      </c>
      <c r="AO284">
        <f t="shared" ca="1" si="1293"/>
        <v>7.4106518387408764</v>
      </c>
      <c r="AP284">
        <f t="shared" ca="1" si="1294"/>
        <v>2.50784324588358</v>
      </c>
      <c r="AQ284">
        <f t="shared" ca="1" si="1295"/>
        <v>1.29054098669935</v>
      </c>
      <c r="AR284">
        <f t="shared" ca="1" si="1296"/>
        <v>1.5627065136752567</v>
      </c>
      <c r="AS284">
        <f t="shared" ca="1" si="1297"/>
        <v>0.70012451755499805</v>
      </c>
      <c r="AT284">
        <f t="shared" ca="1" si="1298"/>
        <v>0.90424866278692717</v>
      </c>
      <c r="AU284">
        <f t="shared" ca="1" si="1299"/>
        <v>0.37439192238445501</v>
      </c>
      <c r="AV284">
        <f t="shared" ca="1" si="1300"/>
        <v>0.5086788559226697</v>
      </c>
      <c r="AW284">
        <f t="shared" ca="1" si="1301"/>
        <v>2.3333333333333001E-2</v>
      </c>
      <c r="AX284">
        <f t="shared" ca="1" si="1302"/>
        <v>11561.063562813817</v>
      </c>
      <c r="AY284">
        <f t="shared" ca="1" si="1303"/>
        <v>2.2626237546128665</v>
      </c>
      <c r="AZ284">
        <f t="shared" ca="1" si="1304"/>
        <v>5.389033081161867</v>
      </c>
      <c r="BA284">
        <f t="shared" ca="1" si="1305"/>
        <v>3.5035343071196601</v>
      </c>
      <c r="BB284">
        <f t="shared" ca="1" si="1306"/>
        <v>95.795970385863029</v>
      </c>
      <c r="BC284">
        <f t="shared" ca="1" si="1307"/>
        <v>29.689381850270298</v>
      </c>
      <c r="BD284">
        <f t="shared" ca="1" si="1308"/>
        <v>3.8781472273639266</v>
      </c>
      <c r="BE284">
        <f t="shared" ca="1" si="1309"/>
        <v>0</v>
      </c>
      <c r="BF284">
        <f t="shared" ca="1" si="1310"/>
        <v>0</v>
      </c>
      <c r="BG284">
        <f t="shared" ca="1" si="1311"/>
        <v>0</v>
      </c>
      <c r="BH284">
        <f t="shared" ca="1" si="1312"/>
        <v>4.2355262349845999</v>
      </c>
      <c r="BI284">
        <f t="shared" ca="1" si="1313"/>
        <v>0</v>
      </c>
      <c r="BJ284">
        <f t="shared" ca="1" si="1314"/>
        <v>2.9269433651165464</v>
      </c>
      <c r="BK284">
        <f t="shared" ca="1" si="1315"/>
        <v>0</v>
      </c>
      <c r="BL284">
        <f t="shared" ca="1" si="1316"/>
        <v>3.7789286259782333</v>
      </c>
      <c r="BM284">
        <f t="shared" ca="1" si="1317"/>
        <v>10.07069784610543</v>
      </c>
      <c r="BN284">
        <f t="shared" ca="1" si="1318"/>
        <v>15.565036977125933</v>
      </c>
      <c r="BO284">
        <f t="shared" ca="1" si="1319"/>
        <v>10.740157744903579</v>
      </c>
      <c r="BP284">
        <f t="shared" ca="1" si="1320"/>
        <v>14.264491502613801</v>
      </c>
      <c r="BQ284">
        <f t="shared" ca="1" si="1321"/>
        <v>47.361000381009831</v>
      </c>
      <c r="BR284">
        <f t="shared" ca="1" si="1322"/>
        <v>3.7789286259782333</v>
      </c>
      <c r="BS284">
        <f t="shared" ca="1" si="1323"/>
        <v>0</v>
      </c>
      <c r="BT284">
        <f t="shared" ca="1" si="1324"/>
        <v>0</v>
      </c>
      <c r="BU284">
        <f t="shared" ca="1" si="1325"/>
        <v>0</v>
      </c>
      <c r="BV284">
        <f t="shared" ca="1" si="1326"/>
        <v>6.3729249013293696</v>
      </c>
      <c r="BW284">
        <f t="shared" ca="1" si="1327"/>
        <v>6.4968596843159396</v>
      </c>
      <c r="BX284">
        <f t="shared" ca="1" si="1328"/>
        <v>31.139597781829128</v>
      </c>
      <c r="BY284">
        <f t="shared" ca="1" si="1329"/>
        <v>0</v>
      </c>
      <c r="BZ284">
        <f t="shared" ca="1" si="1330"/>
        <v>0</v>
      </c>
      <c r="CA284">
        <f t="shared" ca="1" si="1331"/>
        <v>29.689381850270298</v>
      </c>
      <c r="CB284">
        <f t="shared" ca="1" si="1332"/>
        <v>2.9269433651165464</v>
      </c>
      <c r="CC284">
        <f t="shared" ca="1" si="1333"/>
        <v>0</v>
      </c>
      <c r="CD284">
        <f t="shared" ca="1" si="1334"/>
        <v>3.7789286259782333</v>
      </c>
      <c r="CE284">
        <f t="shared" ca="1" si="1335"/>
        <v>6.4968596843159396</v>
      </c>
      <c r="CF284">
        <f t="shared" ca="1" si="1336"/>
        <v>6.3729249013293696</v>
      </c>
      <c r="CG284">
        <f t="shared" ca="1" si="1337"/>
        <v>3.8781472273639266</v>
      </c>
      <c r="CH284">
        <f t="shared" ca="1" si="1338"/>
        <v>15.843832323003403</v>
      </c>
      <c r="CI284">
        <f t="shared" ca="1" si="1339"/>
        <v>21.926767162100102</v>
      </c>
      <c r="CJ284">
        <f t="shared" ca="1" si="1340"/>
        <v>4.2355262349845999</v>
      </c>
      <c r="CK284">
        <f t="shared" ca="1" si="1341"/>
        <v>0</v>
      </c>
      <c r="CL284">
        <f t="shared" ca="1" si="1342"/>
        <v>0</v>
      </c>
      <c r="CM284">
        <f t="shared" ca="1" si="1343"/>
        <v>27.64</v>
      </c>
      <c r="CN284">
        <f t="shared" ca="1" si="1344"/>
        <v>49.722124092482829</v>
      </c>
      <c r="CO284">
        <f t="shared" ca="1" si="1345"/>
        <v>2.9269433651165464</v>
      </c>
      <c r="CP284">
        <f t="shared" ca="1" si="1346"/>
        <v>0</v>
      </c>
      <c r="CQ284">
        <f t="shared" ca="1" si="1347"/>
        <v>23.976640125261998</v>
      </c>
      <c r="CR284">
        <f t="shared" ca="1" si="1348"/>
        <v>3.7789286259782333</v>
      </c>
      <c r="CS284">
        <f t="shared" ca="1" si="1349"/>
        <v>0</v>
      </c>
      <c r="CT284">
        <f t="shared" ca="1" si="1350"/>
        <v>0</v>
      </c>
      <c r="CU284">
        <f t="shared" ca="1" si="1351"/>
        <v>0</v>
      </c>
      <c r="CV284">
        <f t="shared" ca="1" si="1352"/>
        <v>0</v>
      </c>
      <c r="CW284">
        <f t="shared" ca="1" si="1353"/>
        <v>0</v>
      </c>
      <c r="CX284">
        <f t="shared" ca="1" si="1354"/>
        <v>14.744675165622901</v>
      </c>
      <c r="CY284">
        <f t="shared" ca="1" si="1355"/>
        <v>87.041252991937469</v>
      </c>
      <c r="CZ284">
        <f t="shared" ca="1" si="1356"/>
        <v>0.13585648148148133</v>
      </c>
      <c r="DA284">
        <f t="shared" ca="1" si="1357"/>
        <v>-0.186188271604938</v>
      </c>
      <c r="DB284">
        <f t="shared" ca="1" si="1358"/>
        <v>-0.13187751952632867</v>
      </c>
      <c r="DC284">
        <f t="shared" ca="1" si="1359"/>
        <v>-3.4205028029730364</v>
      </c>
      <c r="DD284">
        <f t="shared" ca="1" si="1360"/>
        <v>-1.013281053162</v>
      </c>
      <c r="DE284">
        <f t="shared" ca="1" si="1361"/>
        <v>-3.5237008692365799</v>
      </c>
      <c r="DF284">
        <f t="shared" ca="1" si="1362"/>
        <v>-3.2709876543209866</v>
      </c>
      <c r="DG284">
        <f t="shared" ca="1" si="1363"/>
        <v>-3.4639046359284436</v>
      </c>
      <c r="DH284">
        <f t="shared" ca="1" si="1364"/>
        <v>0</v>
      </c>
      <c r="DI284">
        <f t="shared" ca="1" si="1365"/>
        <v>0.27777777777777768</v>
      </c>
      <c r="DJ284">
        <f t="shared" ca="1" si="1366"/>
        <v>10.333333333333334</v>
      </c>
      <c r="DK284">
        <f t="shared" ca="1" si="1367"/>
        <v>3</v>
      </c>
      <c r="DL284">
        <f t="shared" ca="1" si="1368"/>
        <v>1</v>
      </c>
      <c r="DM284">
        <f t="shared" ca="1" si="1369"/>
        <v>0</v>
      </c>
      <c r="DN284">
        <f t="shared" ca="1" si="1370"/>
        <v>0</v>
      </c>
      <c r="DO284">
        <f t="shared" ca="1" si="1371"/>
        <v>0</v>
      </c>
      <c r="DP284">
        <f t="shared" ca="1" si="1372"/>
        <v>0.66666666666666663</v>
      </c>
      <c r="DQ284">
        <f t="shared" ca="1" si="1373"/>
        <v>0.33333333333333331</v>
      </c>
      <c r="DR284">
        <f t="shared" ca="1" si="1374"/>
        <v>1</v>
      </c>
      <c r="DS284">
        <f t="shared" ca="1" si="1375"/>
        <v>0.33333333333333331</v>
      </c>
      <c r="DT284">
        <f t="shared" ca="1" si="1376"/>
        <v>1</v>
      </c>
      <c r="DU284">
        <f t="shared" ca="1" si="1377"/>
        <v>3</v>
      </c>
      <c r="DV284">
        <f t="shared" ca="1" si="1378"/>
        <v>3</v>
      </c>
      <c r="DW284">
        <f t="shared" ca="1" si="1379"/>
        <v>0</v>
      </c>
      <c r="DX284">
        <f t="shared" ca="1" si="1380"/>
        <v>0</v>
      </c>
      <c r="DY284">
        <f t="shared" ca="1" si="1381"/>
        <v>0</v>
      </c>
      <c r="DZ284">
        <f t="shared" ca="1" si="1382"/>
        <v>1</v>
      </c>
      <c r="EA284">
        <f t="shared" ca="1" si="1383"/>
        <v>-2.4117666666666566</v>
      </c>
      <c r="EB284">
        <f t="shared" ca="1" si="1384"/>
        <v>37.165433333333333</v>
      </c>
      <c r="EC284">
        <f t="shared" ca="1" si="1385"/>
        <v>0</v>
      </c>
      <c r="ED284">
        <f t="shared" ca="1" si="1386"/>
        <v>0</v>
      </c>
      <c r="EE284">
        <f t="shared" ca="1" si="1387"/>
        <v>0</v>
      </c>
      <c r="EF284">
        <f t="shared" ca="1" si="1388"/>
        <v>0</v>
      </c>
      <c r="EG284">
        <f t="shared" ca="1" si="1389"/>
        <v>0</v>
      </c>
      <c r="EH284">
        <f t="shared" ca="1" si="1390"/>
        <v>0</v>
      </c>
      <c r="EI284">
        <f t="shared" ca="1" si="1391"/>
        <v>0</v>
      </c>
      <c r="EJ284">
        <f t="shared" ca="1" si="1392"/>
        <v>0</v>
      </c>
      <c r="EK284">
        <f t="shared" ca="1" si="1393"/>
        <v>0</v>
      </c>
      <c r="EL284">
        <f t="shared" ca="1" si="1394"/>
        <v>0</v>
      </c>
      <c r="EM284">
        <f t="shared" ca="1" si="1395"/>
        <v>0</v>
      </c>
      <c r="EN284">
        <f t="shared" ca="1" si="1396"/>
        <v>0</v>
      </c>
      <c r="EO284">
        <f t="shared" ca="1" si="1397"/>
        <v>0</v>
      </c>
      <c r="EP284">
        <f t="shared" ca="1" si="1398"/>
        <v>0</v>
      </c>
      <c r="EQ284">
        <f t="shared" ca="1" si="1399"/>
        <v>0</v>
      </c>
      <c r="ER284">
        <f t="shared" ca="1" si="1400"/>
        <v>0</v>
      </c>
      <c r="ES284">
        <f t="shared" ca="1" si="1401"/>
        <v>0</v>
      </c>
      <c r="ET284">
        <f t="shared" ca="1" si="1402"/>
        <v>0</v>
      </c>
      <c r="EU284">
        <f t="shared" ca="1" si="1403"/>
        <v>0</v>
      </c>
      <c r="EV284">
        <f t="shared" ca="1" si="1404"/>
        <v>0</v>
      </c>
      <c r="EW284">
        <f t="shared" ca="1" si="1405"/>
        <v>0</v>
      </c>
      <c r="EX284">
        <f t="shared" ca="1" si="1406"/>
        <v>0</v>
      </c>
      <c r="EY284">
        <f t="shared" ca="1" si="1407"/>
        <v>0</v>
      </c>
      <c r="EZ284">
        <f t="shared" ca="1" si="1408"/>
        <v>0</v>
      </c>
      <c r="FA284">
        <f t="shared" ca="1" si="1409"/>
        <v>0</v>
      </c>
      <c r="FB284">
        <f t="shared" ca="1" si="1410"/>
        <v>0</v>
      </c>
      <c r="FC284">
        <f t="shared" ca="1" si="1411"/>
        <v>0</v>
      </c>
      <c r="FD284">
        <f t="shared" ca="1" si="1412"/>
        <v>0</v>
      </c>
      <c r="FE284">
        <f t="shared" ca="1" si="1413"/>
        <v>0</v>
      </c>
      <c r="FF284">
        <f t="shared" ca="1" si="1414"/>
        <v>0</v>
      </c>
      <c r="FG284">
        <f t="shared" ca="1" si="1415"/>
        <v>0.33333333333333331</v>
      </c>
      <c r="FH284">
        <f t="shared" ca="1" si="1416"/>
        <v>0</v>
      </c>
      <c r="FI284">
        <f t="shared" ca="1" si="1417"/>
        <v>0</v>
      </c>
      <c r="FJ284">
        <f t="shared" ca="1" si="1418"/>
        <v>0</v>
      </c>
      <c r="FK284">
        <f t="shared" ca="1" si="1419"/>
        <v>0.66666666666666663</v>
      </c>
      <c r="FL284">
        <f t="shared" ca="1" si="1420"/>
        <v>0</v>
      </c>
      <c r="FM284">
        <f t="shared" ca="1" si="1421"/>
        <v>0</v>
      </c>
      <c r="FN284">
        <f t="shared" ca="1" si="1422"/>
        <v>0</v>
      </c>
      <c r="FO284">
        <f t="shared" ca="1" si="1423"/>
        <v>0</v>
      </c>
      <c r="FP284">
        <f t="shared" ca="1" si="1424"/>
        <v>0</v>
      </c>
      <c r="FQ284">
        <f t="shared" ca="1" si="1425"/>
        <v>0</v>
      </c>
      <c r="FR284">
        <f t="shared" ca="1" si="1426"/>
        <v>0</v>
      </c>
      <c r="FS284">
        <f t="shared" ca="1" si="1427"/>
        <v>0</v>
      </c>
      <c r="FT284">
        <f t="shared" ca="1" si="1428"/>
        <v>0</v>
      </c>
      <c r="FU284">
        <f t="shared" ca="1" si="1429"/>
        <v>1.6666666666666667</v>
      </c>
      <c r="FV284">
        <f t="shared" ca="1" si="1430"/>
        <v>0</v>
      </c>
      <c r="FW284">
        <f t="shared" ca="1" si="1431"/>
        <v>0</v>
      </c>
      <c r="FX284">
        <f t="shared" ca="1" si="1432"/>
        <v>0</v>
      </c>
      <c r="FY284">
        <f t="shared" ca="1" si="1433"/>
        <v>0</v>
      </c>
      <c r="FZ284">
        <f t="shared" ca="1" si="1434"/>
        <v>0</v>
      </c>
      <c r="GA284">
        <f t="shared" ca="1" si="1435"/>
        <v>0</v>
      </c>
      <c r="GB284">
        <f t="shared" ca="1" si="1436"/>
        <v>0</v>
      </c>
      <c r="GC284">
        <f t="shared" ca="1" si="1437"/>
        <v>0</v>
      </c>
      <c r="GD284">
        <f t="shared" ca="1" si="1438"/>
        <v>0</v>
      </c>
      <c r="GE284">
        <f t="shared" ca="1" si="1439"/>
        <v>0</v>
      </c>
      <c r="GF284">
        <f t="shared" ca="1" si="1440"/>
        <v>0</v>
      </c>
      <c r="GG284">
        <f t="shared" ca="1" si="1441"/>
        <v>0</v>
      </c>
      <c r="GH284">
        <f t="shared" ca="1" si="1442"/>
        <v>0</v>
      </c>
      <c r="GI284">
        <f t="shared" ca="1" si="1443"/>
        <v>0</v>
      </c>
      <c r="GJ284">
        <f t="shared" ca="1" si="1444"/>
        <v>0</v>
      </c>
      <c r="GK284">
        <f t="shared" ca="1" si="1445"/>
        <v>0</v>
      </c>
      <c r="GL284">
        <f t="shared" ca="1" si="1446"/>
        <v>0</v>
      </c>
      <c r="GM284">
        <f t="shared" ca="1" si="1447"/>
        <v>0</v>
      </c>
      <c r="GN284">
        <f t="shared" ca="1" si="1448"/>
        <v>0</v>
      </c>
      <c r="GO284">
        <f t="shared" ca="1" si="1449"/>
        <v>0</v>
      </c>
      <c r="GP284">
        <f t="shared" ca="1" si="1450"/>
        <v>0</v>
      </c>
      <c r="GQ284">
        <f t="shared" ca="1" si="1451"/>
        <v>0</v>
      </c>
      <c r="GR284">
        <f t="shared" ca="1" si="1452"/>
        <v>0</v>
      </c>
      <c r="GS284">
        <f t="shared" ca="1" si="1453"/>
        <v>0</v>
      </c>
      <c r="GT284">
        <f t="shared" ca="1" si="1454"/>
        <v>0</v>
      </c>
      <c r="GU284">
        <f t="shared" ca="1" si="1455"/>
        <v>0</v>
      </c>
      <c r="GV284">
        <f t="shared" ca="1" si="1456"/>
        <v>0</v>
      </c>
      <c r="GW284">
        <f t="shared" ca="1" si="1457"/>
        <v>0</v>
      </c>
      <c r="GX284">
        <f t="shared" ca="1" si="1458"/>
        <v>0</v>
      </c>
      <c r="GY284">
        <f t="shared" ca="1" si="1459"/>
        <v>1</v>
      </c>
      <c r="GZ284">
        <f t="shared" ca="1" si="1460"/>
        <v>0</v>
      </c>
      <c r="HA284">
        <f t="shared" ca="1" si="1461"/>
        <v>0</v>
      </c>
      <c r="HB284">
        <f t="shared" ca="1" si="1462"/>
        <v>0</v>
      </c>
      <c r="HC284">
        <f t="shared" ca="1" si="1463"/>
        <v>0</v>
      </c>
      <c r="HD284">
        <f t="shared" ca="1" si="1464"/>
        <v>0</v>
      </c>
      <c r="HE284">
        <f t="shared" ca="1" si="1465"/>
        <v>0</v>
      </c>
      <c r="HF284">
        <f t="shared" ca="1" si="1466"/>
        <v>0</v>
      </c>
      <c r="HG284">
        <f t="shared" ca="1" si="1467"/>
        <v>0.33333333333333331</v>
      </c>
      <c r="HH284">
        <f t="shared" ca="1" si="1468"/>
        <v>0</v>
      </c>
      <c r="HI284">
        <f t="shared" ca="1" si="1469"/>
        <v>0</v>
      </c>
    </row>
    <row r="285" spans="2:217" x14ac:dyDescent="0.2">
      <c r="B285" s="2">
        <v>45810</v>
      </c>
      <c r="C285">
        <v>2</v>
      </c>
      <c r="D285">
        <v>1</v>
      </c>
      <c r="E285">
        <v>15</v>
      </c>
      <c r="F285">
        <v>22</v>
      </c>
      <c r="G285" s="5">
        <v>724</v>
      </c>
      <c r="H285">
        <f t="shared" ca="1" si="1470"/>
        <v>7</v>
      </c>
      <c r="I285">
        <f t="shared" ca="1" si="1471"/>
        <v>10.666666666666666</v>
      </c>
      <c r="J285">
        <f t="shared" ca="1" si="1262"/>
        <v>11.628046422272567</v>
      </c>
      <c r="K285">
        <f t="shared" ca="1" si="1263"/>
        <v>-3.4786438649533835</v>
      </c>
      <c r="L285">
        <f t="shared" ca="1" si="1264"/>
        <v>11.628046422272567</v>
      </c>
      <c r="M285">
        <f t="shared" ca="1" si="1265"/>
        <v>0</v>
      </c>
      <c r="N285">
        <f t="shared" ca="1" si="1266"/>
        <v>0.57543747915758925</v>
      </c>
      <c r="O285">
        <f t="shared" ca="1" si="1267"/>
        <v>263.09799999999933</v>
      </c>
      <c r="P285">
        <f t="shared" ca="1" si="1268"/>
        <v>252.34599999999898</v>
      </c>
      <c r="Q285">
        <f t="shared" ca="1" si="1269"/>
        <v>262.98063982133334</v>
      </c>
      <c r="R285">
        <f t="shared" ca="1" si="1270"/>
        <v>58.666666666666664</v>
      </c>
      <c r="S285">
        <f t="shared" ca="1" si="1271"/>
        <v>0</v>
      </c>
      <c r="T285">
        <f t="shared" ca="1" si="1272"/>
        <v>0.34401582927097202</v>
      </c>
      <c r="U285">
        <f t="shared" ca="1" si="1273"/>
        <v>-1</v>
      </c>
      <c r="V285">
        <f t="shared" ca="1" si="1274"/>
        <v>1</v>
      </c>
      <c r="W285">
        <f t="shared" ca="1" si="1275"/>
        <v>0.34401582927097202</v>
      </c>
      <c r="X285">
        <f t="shared" ca="1" si="1276"/>
        <v>1.8181818181818132</v>
      </c>
      <c r="Y285">
        <f t="shared" ca="1" si="1277"/>
        <v>2.6599326599326534</v>
      </c>
      <c r="Z285">
        <f t="shared" ca="1" si="1278"/>
        <v>3.3299663299663265</v>
      </c>
      <c r="AA285">
        <f t="shared" ca="1" si="1279"/>
        <v>1.7880556406269777E-15</v>
      </c>
      <c r="AB285">
        <f t="shared" ca="1" si="1280"/>
        <v>-0.21474158274886601</v>
      </c>
      <c r="AC285">
        <f t="shared" ca="1" si="1281"/>
        <v>-2.2006780713553664E-16</v>
      </c>
      <c r="AD285">
        <f t="shared" ca="1" si="1282"/>
        <v>-2.5368996616373969</v>
      </c>
      <c r="AE285">
        <f t="shared" ca="1" si="1283"/>
        <v>-2.5718143746681389E-17</v>
      </c>
      <c r="AF285">
        <f t="shared" ca="1" si="1284"/>
        <v>-3.3268985109761338</v>
      </c>
      <c r="AG285">
        <f t="shared" ca="1" si="1285"/>
        <v>1.8950995907372882E-16</v>
      </c>
      <c r="AH285">
        <f t="shared" ca="1" si="1286"/>
        <v>-1.8901456459002366</v>
      </c>
      <c r="AI285">
        <f t="shared" ca="1" si="1287"/>
        <v>4.0199976999013598E-6</v>
      </c>
      <c r="AJ285">
        <f t="shared" ca="1" si="1288"/>
        <v>525.39370096696541</v>
      </c>
      <c r="AK285">
        <f t="shared" ca="1" si="1289"/>
        <v>16.148237029406801</v>
      </c>
      <c r="AL285">
        <f t="shared" ca="1" si="1290"/>
        <v>15.546570480669933</v>
      </c>
      <c r="AM285">
        <f t="shared" ca="1" si="1291"/>
        <v>7.3095676321555167</v>
      </c>
      <c r="AN285">
        <f t="shared" ca="1" si="1292"/>
        <v>8.7293584947257639</v>
      </c>
      <c r="AO285">
        <f t="shared" ca="1" si="1293"/>
        <v>7.4106518387408764</v>
      </c>
      <c r="AP285">
        <f t="shared" ca="1" si="1294"/>
        <v>2.50784324588358</v>
      </c>
      <c r="AQ285">
        <f t="shared" ca="1" si="1295"/>
        <v>1.29054098669935</v>
      </c>
      <c r="AR285">
        <f t="shared" ca="1" si="1296"/>
        <v>1.5627065136752567</v>
      </c>
      <c r="AS285">
        <f t="shared" ca="1" si="1297"/>
        <v>0.70012451755499805</v>
      </c>
      <c r="AT285">
        <f t="shared" ca="1" si="1298"/>
        <v>0.90424866278692717</v>
      </c>
      <c r="AU285">
        <f t="shared" ca="1" si="1299"/>
        <v>0.39014044209317228</v>
      </c>
      <c r="AV285">
        <f t="shared" ca="1" si="1300"/>
        <v>0.52442737563138697</v>
      </c>
      <c r="AW285">
        <f t="shared" ca="1" si="1301"/>
        <v>2.3333333333333001E-2</v>
      </c>
      <c r="AX285">
        <f t="shared" ca="1" si="1302"/>
        <v>11561.063562813817</v>
      </c>
      <c r="AY285">
        <f t="shared" ca="1" si="1303"/>
        <v>2.2626237546128665</v>
      </c>
      <c r="AZ285">
        <f t="shared" ca="1" si="1304"/>
        <v>5.389033081161867</v>
      </c>
      <c r="BA285">
        <f t="shared" ca="1" si="1305"/>
        <v>3.5035343071196601</v>
      </c>
      <c r="BB285">
        <f t="shared" ca="1" si="1306"/>
        <v>95.795970385863029</v>
      </c>
      <c r="BC285">
        <f t="shared" ca="1" si="1307"/>
        <v>29.689381850270298</v>
      </c>
      <c r="BD285">
        <f t="shared" ca="1" si="1308"/>
        <v>3.8781472273639266</v>
      </c>
      <c r="BE285">
        <f t="shared" ca="1" si="1309"/>
        <v>0</v>
      </c>
      <c r="BF285">
        <f t="shared" ca="1" si="1310"/>
        <v>0</v>
      </c>
      <c r="BG285">
        <f t="shared" ca="1" si="1311"/>
        <v>0</v>
      </c>
      <c r="BH285">
        <f t="shared" ca="1" si="1312"/>
        <v>4.2355262349845999</v>
      </c>
      <c r="BI285">
        <f t="shared" ca="1" si="1313"/>
        <v>0</v>
      </c>
      <c r="BJ285">
        <f t="shared" ca="1" si="1314"/>
        <v>2.9269433651165464</v>
      </c>
      <c r="BK285">
        <f t="shared" ca="1" si="1315"/>
        <v>0</v>
      </c>
      <c r="BL285">
        <f t="shared" ca="1" si="1316"/>
        <v>3.7789286259782333</v>
      </c>
      <c r="BM285">
        <f t="shared" ca="1" si="1317"/>
        <v>10.07069784610543</v>
      </c>
      <c r="BN285">
        <f t="shared" ca="1" si="1318"/>
        <v>15.565036977125933</v>
      </c>
      <c r="BO285">
        <f t="shared" ca="1" si="1319"/>
        <v>10.740157744903579</v>
      </c>
      <c r="BP285">
        <f t="shared" ca="1" si="1320"/>
        <v>14.264491502613801</v>
      </c>
      <c r="BQ285">
        <f t="shared" ca="1" si="1321"/>
        <v>47.361000381009831</v>
      </c>
      <c r="BR285">
        <f t="shared" ca="1" si="1322"/>
        <v>3.7789286259782333</v>
      </c>
      <c r="BS285">
        <f t="shared" ca="1" si="1323"/>
        <v>0</v>
      </c>
      <c r="BT285">
        <f t="shared" ca="1" si="1324"/>
        <v>0</v>
      </c>
      <c r="BU285">
        <f t="shared" ca="1" si="1325"/>
        <v>0</v>
      </c>
      <c r="BV285">
        <f t="shared" ca="1" si="1326"/>
        <v>6.3729249013293696</v>
      </c>
      <c r="BW285">
        <f t="shared" ca="1" si="1327"/>
        <v>6.4968596843159396</v>
      </c>
      <c r="BX285">
        <f t="shared" ca="1" si="1328"/>
        <v>31.139597781829128</v>
      </c>
      <c r="BY285">
        <f t="shared" ca="1" si="1329"/>
        <v>0</v>
      </c>
      <c r="BZ285">
        <f t="shared" ca="1" si="1330"/>
        <v>0</v>
      </c>
      <c r="CA285">
        <f t="shared" ca="1" si="1331"/>
        <v>29.689381850270298</v>
      </c>
      <c r="CB285">
        <f t="shared" ca="1" si="1332"/>
        <v>2.9269433651165464</v>
      </c>
      <c r="CC285">
        <f t="shared" ca="1" si="1333"/>
        <v>0</v>
      </c>
      <c r="CD285">
        <f t="shared" ca="1" si="1334"/>
        <v>3.7789286259782333</v>
      </c>
      <c r="CE285">
        <f t="shared" ca="1" si="1335"/>
        <v>6.4968596843159396</v>
      </c>
      <c r="CF285">
        <f t="shared" ca="1" si="1336"/>
        <v>6.3729249013293696</v>
      </c>
      <c r="CG285">
        <f t="shared" ca="1" si="1337"/>
        <v>3.8781472273639266</v>
      </c>
      <c r="CH285">
        <f t="shared" ca="1" si="1338"/>
        <v>15.843832323003403</v>
      </c>
      <c r="CI285">
        <f t="shared" ca="1" si="1339"/>
        <v>21.926767162100102</v>
      </c>
      <c r="CJ285">
        <f t="shared" ca="1" si="1340"/>
        <v>4.2355262349845999</v>
      </c>
      <c r="CK285">
        <f t="shared" ca="1" si="1341"/>
        <v>0</v>
      </c>
      <c r="CL285">
        <f t="shared" ca="1" si="1342"/>
        <v>0</v>
      </c>
      <c r="CM285">
        <f t="shared" ca="1" si="1343"/>
        <v>27.64</v>
      </c>
      <c r="CN285">
        <f t="shared" ca="1" si="1344"/>
        <v>49.722124092482829</v>
      </c>
      <c r="CO285">
        <f t="shared" ca="1" si="1345"/>
        <v>2.9269433651165464</v>
      </c>
      <c r="CP285">
        <f t="shared" ca="1" si="1346"/>
        <v>0</v>
      </c>
      <c r="CQ285">
        <f t="shared" ca="1" si="1347"/>
        <v>23.976640125261998</v>
      </c>
      <c r="CR285">
        <f t="shared" ca="1" si="1348"/>
        <v>3.7789286259782333</v>
      </c>
      <c r="CS285">
        <f t="shared" ca="1" si="1349"/>
        <v>0</v>
      </c>
      <c r="CT285">
        <f t="shared" ca="1" si="1350"/>
        <v>0</v>
      </c>
      <c r="CU285">
        <f t="shared" ca="1" si="1351"/>
        <v>0</v>
      </c>
      <c r="CV285">
        <f t="shared" ca="1" si="1352"/>
        <v>0</v>
      </c>
      <c r="CW285">
        <f t="shared" ca="1" si="1353"/>
        <v>0</v>
      </c>
      <c r="CX285">
        <f t="shared" ca="1" si="1354"/>
        <v>14.744675165622901</v>
      </c>
      <c r="CY285">
        <f t="shared" ca="1" si="1355"/>
        <v>87.090002991937467</v>
      </c>
      <c r="CZ285">
        <f t="shared" ca="1" si="1356"/>
        <v>0.13585648148148133</v>
      </c>
      <c r="DA285">
        <f t="shared" ca="1" si="1357"/>
        <v>-0.186188271604938</v>
      </c>
      <c r="DB285">
        <f t="shared" ca="1" si="1358"/>
        <v>-0.13187751952632867</v>
      </c>
      <c r="DC285">
        <f t="shared" ca="1" si="1359"/>
        <v>-3.47506912950365</v>
      </c>
      <c r="DD285">
        <f t="shared" ca="1" si="1360"/>
        <v>-1.07177973041068</v>
      </c>
      <c r="DE285">
        <f t="shared" ca="1" si="1361"/>
        <v>-3.4202021919879004</v>
      </c>
      <c r="DF285">
        <f t="shared" ca="1" si="1362"/>
        <v>-3.2954320987654264</v>
      </c>
      <c r="DG285">
        <f t="shared" ca="1" si="1363"/>
        <v>-3.4786438649533835</v>
      </c>
      <c r="DH285">
        <f t="shared" ca="1" si="1364"/>
        <v>0</v>
      </c>
      <c r="DI285">
        <f t="shared" ca="1" si="1365"/>
        <v>0.27777777777777768</v>
      </c>
      <c r="DJ285">
        <f t="shared" ca="1" si="1366"/>
        <v>10.333333333333334</v>
      </c>
      <c r="DK285">
        <f t="shared" ca="1" si="1367"/>
        <v>3</v>
      </c>
      <c r="DL285">
        <f t="shared" ca="1" si="1368"/>
        <v>1</v>
      </c>
      <c r="DM285">
        <f t="shared" ca="1" si="1369"/>
        <v>0</v>
      </c>
      <c r="DN285">
        <f t="shared" ca="1" si="1370"/>
        <v>0</v>
      </c>
      <c r="DO285">
        <f t="shared" ca="1" si="1371"/>
        <v>0</v>
      </c>
      <c r="DP285">
        <f t="shared" ca="1" si="1372"/>
        <v>0.66666666666666663</v>
      </c>
      <c r="DQ285">
        <f t="shared" ca="1" si="1373"/>
        <v>0.33333333333333331</v>
      </c>
      <c r="DR285">
        <f t="shared" ca="1" si="1374"/>
        <v>1</v>
      </c>
      <c r="DS285">
        <f t="shared" ca="1" si="1375"/>
        <v>0.33333333333333331</v>
      </c>
      <c r="DT285">
        <f t="shared" ca="1" si="1376"/>
        <v>1</v>
      </c>
      <c r="DU285">
        <f t="shared" ca="1" si="1377"/>
        <v>3</v>
      </c>
      <c r="DV285">
        <f t="shared" ca="1" si="1378"/>
        <v>3</v>
      </c>
      <c r="DW285">
        <f t="shared" ca="1" si="1379"/>
        <v>0</v>
      </c>
      <c r="DX285">
        <f t="shared" ca="1" si="1380"/>
        <v>0</v>
      </c>
      <c r="DY285">
        <f t="shared" ca="1" si="1381"/>
        <v>0</v>
      </c>
      <c r="DZ285">
        <f t="shared" ca="1" si="1382"/>
        <v>1</v>
      </c>
      <c r="EA285">
        <f t="shared" ca="1" si="1383"/>
        <v>-2.4117666666666566</v>
      </c>
      <c r="EB285">
        <f t="shared" ca="1" si="1384"/>
        <v>37.165433333333333</v>
      </c>
      <c r="EC285">
        <f t="shared" ca="1" si="1385"/>
        <v>0</v>
      </c>
      <c r="ED285">
        <f t="shared" ca="1" si="1386"/>
        <v>0</v>
      </c>
      <c r="EE285">
        <f t="shared" ca="1" si="1387"/>
        <v>0</v>
      </c>
      <c r="EF285">
        <f t="shared" ca="1" si="1388"/>
        <v>0</v>
      </c>
      <c r="EG285">
        <f t="shared" ca="1" si="1389"/>
        <v>0</v>
      </c>
      <c r="EH285">
        <f t="shared" ca="1" si="1390"/>
        <v>0</v>
      </c>
      <c r="EI285">
        <f t="shared" ca="1" si="1391"/>
        <v>0</v>
      </c>
      <c r="EJ285">
        <f t="shared" ca="1" si="1392"/>
        <v>0</v>
      </c>
      <c r="EK285">
        <f t="shared" ca="1" si="1393"/>
        <v>0</v>
      </c>
      <c r="EL285">
        <f t="shared" ca="1" si="1394"/>
        <v>0</v>
      </c>
      <c r="EM285">
        <f t="shared" ca="1" si="1395"/>
        <v>0</v>
      </c>
      <c r="EN285">
        <f t="shared" ca="1" si="1396"/>
        <v>0</v>
      </c>
      <c r="EO285">
        <f t="shared" ca="1" si="1397"/>
        <v>0</v>
      </c>
      <c r="EP285">
        <f t="shared" ca="1" si="1398"/>
        <v>0</v>
      </c>
      <c r="EQ285">
        <f t="shared" ca="1" si="1399"/>
        <v>0</v>
      </c>
      <c r="ER285">
        <f t="shared" ca="1" si="1400"/>
        <v>0</v>
      </c>
      <c r="ES285">
        <f t="shared" ca="1" si="1401"/>
        <v>0</v>
      </c>
      <c r="ET285">
        <f t="shared" ca="1" si="1402"/>
        <v>0</v>
      </c>
      <c r="EU285">
        <f t="shared" ca="1" si="1403"/>
        <v>0</v>
      </c>
      <c r="EV285">
        <f t="shared" ca="1" si="1404"/>
        <v>0</v>
      </c>
      <c r="EW285">
        <f t="shared" ca="1" si="1405"/>
        <v>0</v>
      </c>
      <c r="EX285">
        <f t="shared" ca="1" si="1406"/>
        <v>0</v>
      </c>
      <c r="EY285">
        <f t="shared" ca="1" si="1407"/>
        <v>0</v>
      </c>
      <c r="EZ285">
        <f t="shared" ca="1" si="1408"/>
        <v>0</v>
      </c>
      <c r="FA285">
        <f t="shared" ca="1" si="1409"/>
        <v>0</v>
      </c>
      <c r="FB285">
        <f t="shared" ca="1" si="1410"/>
        <v>0</v>
      </c>
      <c r="FC285">
        <f t="shared" ca="1" si="1411"/>
        <v>0</v>
      </c>
      <c r="FD285">
        <f t="shared" ca="1" si="1412"/>
        <v>0</v>
      </c>
      <c r="FE285">
        <f t="shared" ca="1" si="1413"/>
        <v>0</v>
      </c>
      <c r="FF285">
        <f t="shared" ca="1" si="1414"/>
        <v>0</v>
      </c>
      <c r="FG285">
        <f t="shared" ca="1" si="1415"/>
        <v>0.33333333333333331</v>
      </c>
      <c r="FH285">
        <f t="shared" ca="1" si="1416"/>
        <v>0</v>
      </c>
      <c r="FI285">
        <f t="shared" ca="1" si="1417"/>
        <v>0</v>
      </c>
      <c r="FJ285">
        <f t="shared" ca="1" si="1418"/>
        <v>0</v>
      </c>
      <c r="FK285">
        <f t="shared" ca="1" si="1419"/>
        <v>0.66666666666666663</v>
      </c>
      <c r="FL285">
        <f t="shared" ca="1" si="1420"/>
        <v>0</v>
      </c>
      <c r="FM285">
        <f t="shared" ca="1" si="1421"/>
        <v>0</v>
      </c>
      <c r="FN285">
        <f t="shared" ca="1" si="1422"/>
        <v>0</v>
      </c>
      <c r="FO285">
        <f t="shared" ca="1" si="1423"/>
        <v>0</v>
      </c>
      <c r="FP285">
        <f t="shared" ca="1" si="1424"/>
        <v>0</v>
      </c>
      <c r="FQ285">
        <f t="shared" ca="1" si="1425"/>
        <v>0</v>
      </c>
      <c r="FR285">
        <f t="shared" ca="1" si="1426"/>
        <v>0</v>
      </c>
      <c r="FS285">
        <f t="shared" ca="1" si="1427"/>
        <v>0</v>
      </c>
      <c r="FT285">
        <f t="shared" ca="1" si="1428"/>
        <v>0</v>
      </c>
      <c r="FU285">
        <f t="shared" ca="1" si="1429"/>
        <v>1.6666666666666667</v>
      </c>
      <c r="FV285">
        <f t="shared" ca="1" si="1430"/>
        <v>0</v>
      </c>
      <c r="FW285">
        <f t="shared" ca="1" si="1431"/>
        <v>0</v>
      </c>
      <c r="FX285">
        <f t="shared" ca="1" si="1432"/>
        <v>0</v>
      </c>
      <c r="FY285">
        <f t="shared" ca="1" si="1433"/>
        <v>0</v>
      </c>
      <c r="FZ285">
        <f t="shared" ca="1" si="1434"/>
        <v>0</v>
      </c>
      <c r="GA285">
        <f t="shared" ca="1" si="1435"/>
        <v>0</v>
      </c>
      <c r="GB285">
        <f t="shared" ca="1" si="1436"/>
        <v>0</v>
      </c>
      <c r="GC285">
        <f t="shared" ca="1" si="1437"/>
        <v>0</v>
      </c>
      <c r="GD285">
        <f t="shared" ca="1" si="1438"/>
        <v>0</v>
      </c>
      <c r="GE285">
        <f t="shared" ca="1" si="1439"/>
        <v>0</v>
      </c>
      <c r="GF285">
        <f t="shared" ca="1" si="1440"/>
        <v>0</v>
      </c>
      <c r="GG285">
        <f t="shared" ca="1" si="1441"/>
        <v>0</v>
      </c>
      <c r="GH285">
        <f t="shared" ca="1" si="1442"/>
        <v>0</v>
      </c>
      <c r="GI285">
        <f t="shared" ca="1" si="1443"/>
        <v>0</v>
      </c>
      <c r="GJ285">
        <f t="shared" ca="1" si="1444"/>
        <v>0</v>
      </c>
      <c r="GK285">
        <f t="shared" ca="1" si="1445"/>
        <v>0</v>
      </c>
      <c r="GL285">
        <f t="shared" ca="1" si="1446"/>
        <v>0</v>
      </c>
      <c r="GM285">
        <f t="shared" ca="1" si="1447"/>
        <v>0</v>
      </c>
      <c r="GN285">
        <f t="shared" ca="1" si="1448"/>
        <v>0</v>
      </c>
      <c r="GO285">
        <f t="shared" ca="1" si="1449"/>
        <v>0</v>
      </c>
      <c r="GP285">
        <f t="shared" ca="1" si="1450"/>
        <v>0</v>
      </c>
      <c r="GQ285">
        <f t="shared" ca="1" si="1451"/>
        <v>0</v>
      </c>
      <c r="GR285">
        <f t="shared" ca="1" si="1452"/>
        <v>0</v>
      </c>
      <c r="GS285">
        <f t="shared" ca="1" si="1453"/>
        <v>0</v>
      </c>
      <c r="GT285">
        <f t="shared" ca="1" si="1454"/>
        <v>0</v>
      </c>
      <c r="GU285">
        <f t="shared" ca="1" si="1455"/>
        <v>0</v>
      </c>
      <c r="GV285">
        <f t="shared" ca="1" si="1456"/>
        <v>0</v>
      </c>
      <c r="GW285">
        <f t="shared" ca="1" si="1457"/>
        <v>0</v>
      </c>
      <c r="GX285">
        <f t="shared" ca="1" si="1458"/>
        <v>0</v>
      </c>
      <c r="GY285">
        <f t="shared" ca="1" si="1459"/>
        <v>1</v>
      </c>
      <c r="GZ285">
        <f t="shared" ca="1" si="1460"/>
        <v>0</v>
      </c>
      <c r="HA285">
        <f t="shared" ca="1" si="1461"/>
        <v>0</v>
      </c>
      <c r="HB285">
        <f t="shared" ca="1" si="1462"/>
        <v>0</v>
      </c>
      <c r="HC285">
        <f t="shared" ca="1" si="1463"/>
        <v>0</v>
      </c>
      <c r="HD285">
        <f t="shared" ca="1" si="1464"/>
        <v>0</v>
      </c>
      <c r="HE285">
        <f t="shared" ca="1" si="1465"/>
        <v>0</v>
      </c>
      <c r="HF285">
        <f t="shared" ca="1" si="1466"/>
        <v>0</v>
      </c>
      <c r="HG285">
        <f t="shared" ca="1" si="1467"/>
        <v>0.33333333333333331</v>
      </c>
      <c r="HH285">
        <f t="shared" ca="1" si="1468"/>
        <v>0</v>
      </c>
      <c r="HI285">
        <f t="shared" ca="1" si="1469"/>
        <v>0</v>
      </c>
    </row>
    <row r="286" spans="2:217" x14ac:dyDescent="0.2">
      <c r="B286" s="2">
        <v>45810</v>
      </c>
      <c r="C286">
        <v>2</v>
      </c>
      <c r="D286">
        <v>1</v>
      </c>
      <c r="E286">
        <v>17</v>
      </c>
      <c r="F286">
        <v>12</v>
      </c>
      <c r="G286" s="5">
        <v>21</v>
      </c>
      <c r="H286">
        <f t="shared" ca="1" si="1470"/>
        <v>9.6666666666666661</v>
      </c>
      <c r="I286">
        <f t="shared" ca="1" si="1471"/>
        <v>9.6666666666666661</v>
      </c>
      <c r="J286">
        <f t="shared" ca="1" si="1262"/>
        <v>9.8654089506172529</v>
      </c>
      <c r="K286">
        <f t="shared" ca="1" si="1263"/>
        <v>-3.2193846056941271</v>
      </c>
      <c r="L286">
        <f t="shared" ca="1" si="1264"/>
        <v>9.8654089506172529</v>
      </c>
      <c r="M286">
        <f t="shared" ca="1" si="1265"/>
        <v>0</v>
      </c>
      <c r="N286">
        <f t="shared" ca="1" si="1266"/>
        <v>0.59529102309246806</v>
      </c>
      <c r="O286">
        <f t="shared" ca="1" si="1267"/>
        <v>274.43799999999936</v>
      </c>
      <c r="P286">
        <f t="shared" ca="1" si="1268"/>
        <v>263.34999999999962</v>
      </c>
      <c r="Q286">
        <f t="shared" ca="1" si="1269"/>
        <v>274.32642342533336</v>
      </c>
      <c r="R286">
        <f t="shared" ca="1" si="1270"/>
        <v>64</v>
      </c>
      <c r="S286">
        <f t="shared" ca="1" si="1271"/>
        <v>0</v>
      </c>
      <c r="T286">
        <f t="shared" ca="1" si="1272"/>
        <v>0.34429583876528863</v>
      </c>
      <c r="U286">
        <f t="shared" ca="1" si="1273"/>
        <v>-1</v>
      </c>
      <c r="V286">
        <f t="shared" ca="1" si="1274"/>
        <v>1</v>
      </c>
      <c r="W286">
        <f t="shared" ca="1" si="1275"/>
        <v>0.34429583876528863</v>
      </c>
      <c r="X286">
        <f t="shared" ca="1" si="1276"/>
        <v>1.3871794871794867</v>
      </c>
      <c r="Y286">
        <f t="shared" ca="1" si="1277"/>
        <v>2.1333333333333333</v>
      </c>
      <c r="Z286">
        <f t="shared" ca="1" si="1278"/>
        <v>2.930769230769227</v>
      </c>
      <c r="AA286">
        <f t="shared" ca="1" si="1279"/>
        <v>10.154024347348033</v>
      </c>
      <c r="AB286">
        <f t="shared" ca="1" si="1280"/>
        <v>-0.21446066075777334</v>
      </c>
      <c r="AC286">
        <f t="shared" ca="1" si="1281"/>
        <v>-1.9703944684086566E-16</v>
      </c>
      <c r="AD286">
        <f t="shared" ca="1" si="1282"/>
        <v>-2.4590742863398733</v>
      </c>
      <c r="AE286">
        <f t="shared" ca="1" si="1283"/>
        <v>-3.7197105515969602E-17</v>
      </c>
      <c r="AF286">
        <f t="shared" ca="1" si="1284"/>
        <v>-3.293845151759053</v>
      </c>
      <c r="AG286">
        <f t="shared" ca="1" si="1285"/>
        <v>1.5301493703781485E-5</v>
      </c>
      <c r="AH286">
        <f t="shared" ca="1" si="1286"/>
        <v>-1.8970520541634501</v>
      </c>
      <c r="AI286">
        <f t="shared" ca="1" si="1287"/>
        <v>3.1633314658011703E-6</v>
      </c>
      <c r="AJ286">
        <f t="shared" ca="1" si="1288"/>
        <v>724.41981970426934</v>
      </c>
      <c r="AK286">
        <f t="shared" ca="1" si="1289"/>
        <v>17.337035666310033</v>
      </c>
      <c r="AL286">
        <f t="shared" ca="1" si="1290"/>
        <v>16.784499559512199</v>
      </c>
      <c r="AM286">
        <f t="shared" ca="1" si="1291"/>
        <v>7.9419978506885771</v>
      </c>
      <c r="AN286">
        <f t="shared" ca="1" si="1292"/>
        <v>9.8063379505735142</v>
      </c>
      <c r="AO286">
        <f t="shared" ca="1" si="1293"/>
        <v>8.2115749964180527</v>
      </c>
      <c r="AP286">
        <f t="shared" ca="1" si="1294"/>
        <v>2.8699342099181764</v>
      </c>
      <c r="AQ286">
        <f t="shared" ca="1" si="1295"/>
        <v>1.8414641443765198</v>
      </c>
      <c r="AR286">
        <f t="shared" ca="1" si="1296"/>
        <v>1.8414641443765198</v>
      </c>
      <c r="AS286">
        <f t="shared" ca="1" si="1297"/>
        <v>1.200715624667803</v>
      </c>
      <c r="AT286">
        <f t="shared" ca="1" si="1298"/>
        <v>1.200715624667803</v>
      </c>
      <c r="AU286">
        <f t="shared" ca="1" si="1299"/>
        <v>0.72232707108144834</v>
      </c>
      <c r="AV286">
        <f t="shared" ca="1" si="1300"/>
        <v>0.72232707108144834</v>
      </c>
      <c r="AW286">
        <f t="shared" ca="1" si="1301"/>
        <v>-0.45999999999999996</v>
      </c>
      <c r="AX286">
        <f t="shared" ca="1" si="1302"/>
        <v>63100.902275668232</v>
      </c>
      <c r="AY286">
        <f t="shared" ca="1" si="1303"/>
        <v>2.606731457036473</v>
      </c>
      <c r="AZ286">
        <f t="shared" ca="1" si="1304"/>
        <v>4.592807476053177</v>
      </c>
      <c r="BA286">
        <f t="shared" ca="1" si="1305"/>
        <v>2.0771479474245766</v>
      </c>
      <c r="BB286">
        <f t="shared" ca="1" si="1306"/>
        <v>104.41849523489991</v>
      </c>
      <c r="BC286">
        <f t="shared" ca="1" si="1307"/>
        <v>29.689381850270298</v>
      </c>
      <c r="BD286">
        <f t="shared" ca="1" si="1308"/>
        <v>8.4359332979978934</v>
      </c>
      <c r="BE286">
        <f t="shared" ca="1" si="1309"/>
        <v>0</v>
      </c>
      <c r="BF286">
        <f t="shared" ca="1" si="1310"/>
        <v>0</v>
      </c>
      <c r="BG286">
        <f t="shared" ca="1" si="1311"/>
        <v>0</v>
      </c>
      <c r="BH286">
        <f t="shared" ca="1" si="1312"/>
        <v>4.2355262349845999</v>
      </c>
      <c r="BI286">
        <f t="shared" ca="1" si="1313"/>
        <v>0</v>
      </c>
      <c r="BJ286">
        <f t="shared" ca="1" si="1314"/>
        <v>1.4634716825582732</v>
      </c>
      <c r="BK286">
        <f t="shared" ca="1" si="1315"/>
        <v>0</v>
      </c>
      <c r="BL286">
        <f t="shared" ca="1" si="1316"/>
        <v>0</v>
      </c>
      <c r="BM286">
        <f t="shared" ca="1" si="1317"/>
        <v>34.240372676758597</v>
      </c>
      <c r="BN286">
        <f t="shared" ca="1" si="1318"/>
        <v>9.1957718551740975</v>
      </c>
      <c r="BO286">
        <f t="shared" ca="1" si="1319"/>
        <v>5.5634514916969904</v>
      </c>
      <c r="BP286">
        <f t="shared" ca="1" si="1320"/>
        <v>10.966068449361707</v>
      </c>
      <c r="BQ286">
        <f t="shared" ca="1" si="1321"/>
        <v>46.354448217174969</v>
      </c>
      <c r="BR286">
        <f t="shared" ca="1" si="1322"/>
        <v>7.1816322859530004</v>
      </c>
      <c r="BS286">
        <f t="shared" ca="1" si="1323"/>
        <v>0</v>
      </c>
      <c r="BT286">
        <f t="shared" ca="1" si="1324"/>
        <v>0</v>
      </c>
      <c r="BU286">
        <f t="shared" ca="1" si="1325"/>
        <v>0</v>
      </c>
      <c r="BV286">
        <f t="shared" ca="1" si="1326"/>
        <v>6.4968596843159396</v>
      </c>
      <c r="BW286">
        <f t="shared" ca="1" si="1327"/>
        <v>0</v>
      </c>
      <c r="BX286">
        <f t="shared" ca="1" si="1328"/>
        <v>43.757037351358669</v>
      </c>
      <c r="BY286">
        <f t="shared" ca="1" si="1329"/>
        <v>0</v>
      </c>
      <c r="BZ286">
        <f t="shared" ca="1" si="1330"/>
        <v>0</v>
      </c>
      <c r="CA286">
        <f t="shared" ca="1" si="1331"/>
        <v>29.689381850270298</v>
      </c>
      <c r="CB286">
        <f t="shared" ca="1" si="1332"/>
        <v>1.4634716825582732</v>
      </c>
      <c r="CC286">
        <f t="shared" ca="1" si="1333"/>
        <v>0</v>
      </c>
      <c r="CD286">
        <f t="shared" ca="1" si="1334"/>
        <v>0</v>
      </c>
      <c r="CE286">
        <f t="shared" ca="1" si="1335"/>
        <v>0</v>
      </c>
      <c r="CF286">
        <f t="shared" ca="1" si="1336"/>
        <v>6.4968596843159396</v>
      </c>
      <c r="CG286">
        <f t="shared" ca="1" si="1337"/>
        <v>1.9390736136819633</v>
      </c>
      <c r="CH286">
        <f t="shared" ca="1" si="1338"/>
        <v>16.529519941058698</v>
      </c>
      <c r="CI286">
        <f t="shared" ca="1" si="1339"/>
        <v>36.254512245979697</v>
      </c>
      <c r="CJ286">
        <f t="shared" ca="1" si="1340"/>
        <v>4.2355262349845999</v>
      </c>
      <c r="CK286">
        <f t="shared" ca="1" si="1341"/>
        <v>7.1816322859530004</v>
      </c>
      <c r="CL286">
        <f t="shared" ca="1" si="1342"/>
        <v>0</v>
      </c>
      <c r="CM286">
        <f t="shared" ca="1" si="1343"/>
        <v>27.64</v>
      </c>
      <c r="CN286">
        <f t="shared" ca="1" si="1344"/>
        <v>63.148271046636033</v>
      </c>
      <c r="CO286">
        <f t="shared" ca="1" si="1345"/>
        <v>1.4634716825582732</v>
      </c>
      <c r="CP286">
        <f t="shared" ca="1" si="1346"/>
        <v>0</v>
      </c>
      <c r="CQ286">
        <f t="shared" ca="1" si="1347"/>
        <v>23.976640125261998</v>
      </c>
      <c r="CR286">
        <f t="shared" ca="1" si="1348"/>
        <v>0</v>
      </c>
      <c r="CS286">
        <f t="shared" ca="1" si="1349"/>
        <v>0</v>
      </c>
      <c r="CT286">
        <f t="shared" ca="1" si="1350"/>
        <v>0</v>
      </c>
      <c r="CU286">
        <f t="shared" ca="1" si="1351"/>
        <v>0</v>
      </c>
      <c r="CV286">
        <f t="shared" ca="1" si="1352"/>
        <v>0</v>
      </c>
      <c r="CW286">
        <f t="shared" ca="1" si="1353"/>
        <v>0</v>
      </c>
      <c r="CX286">
        <f t="shared" ca="1" si="1354"/>
        <v>15.201594684346299</v>
      </c>
      <c r="CY286">
        <f t="shared" ca="1" si="1355"/>
        <v>87.597506456286169</v>
      </c>
      <c r="CZ286">
        <f t="shared" ca="1" si="1356"/>
        <v>0</v>
      </c>
      <c r="DA286">
        <f t="shared" ca="1" si="1357"/>
        <v>0</v>
      </c>
      <c r="DB286">
        <f t="shared" ca="1" si="1358"/>
        <v>-0.69408950617283338</v>
      </c>
      <c r="DC286">
        <f t="shared" ca="1" si="1359"/>
        <v>-3.5055468946837967</v>
      </c>
      <c r="DD286">
        <f t="shared" ca="1" si="1360"/>
        <v>-0.53233024691358</v>
      </c>
      <c r="DE286">
        <f t="shared" ca="1" si="1361"/>
        <v>-4.7850440917107537</v>
      </c>
      <c r="DF286">
        <f t="shared" ca="1" si="1362"/>
        <v>0</v>
      </c>
      <c r="DG286">
        <f t="shared" ca="1" si="1363"/>
        <v>-3.2193846056941271</v>
      </c>
      <c r="DH286">
        <f t="shared" ca="1" si="1364"/>
        <v>0</v>
      </c>
      <c r="DI286">
        <f t="shared" ca="1" si="1365"/>
        <v>0.10822510822510793</v>
      </c>
      <c r="DJ286">
        <f t="shared" ca="1" si="1366"/>
        <v>12</v>
      </c>
      <c r="DK286">
        <f t="shared" ca="1" si="1367"/>
        <v>3</v>
      </c>
      <c r="DL286">
        <f t="shared" ca="1" si="1368"/>
        <v>1</v>
      </c>
      <c r="DM286">
        <f t="shared" ca="1" si="1369"/>
        <v>0</v>
      </c>
      <c r="DN286">
        <f t="shared" ca="1" si="1370"/>
        <v>0</v>
      </c>
      <c r="DO286">
        <f t="shared" ca="1" si="1371"/>
        <v>0</v>
      </c>
      <c r="DP286">
        <f t="shared" ca="1" si="1372"/>
        <v>1.6666666666666667</v>
      </c>
      <c r="DQ286">
        <f t="shared" ca="1" si="1373"/>
        <v>0</v>
      </c>
      <c r="DR286">
        <f t="shared" ca="1" si="1374"/>
        <v>1.6666666666666667</v>
      </c>
      <c r="DS286">
        <f t="shared" ca="1" si="1375"/>
        <v>0</v>
      </c>
      <c r="DT286">
        <f t="shared" ca="1" si="1376"/>
        <v>1</v>
      </c>
      <c r="DU286">
        <f t="shared" ca="1" si="1377"/>
        <v>2.3333333333333335</v>
      </c>
      <c r="DV286">
        <f t="shared" ca="1" si="1378"/>
        <v>2</v>
      </c>
      <c r="DW286">
        <f t="shared" ca="1" si="1379"/>
        <v>0</v>
      </c>
      <c r="DX286">
        <f t="shared" ca="1" si="1380"/>
        <v>0</v>
      </c>
      <c r="DY286">
        <f t="shared" ca="1" si="1381"/>
        <v>0</v>
      </c>
      <c r="DZ286">
        <f t="shared" ca="1" si="1382"/>
        <v>1.6666666666666667</v>
      </c>
      <c r="EA286">
        <f t="shared" ca="1" si="1383"/>
        <v>-1.7523333333333231</v>
      </c>
      <c r="EB286">
        <f t="shared" ca="1" si="1384"/>
        <v>44.690766666666669</v>
      </c>
      <c r="EC286">
        <f t="shared" ca="1" si="1385"/>
        <v>0</v>
      </c>
      <c r="ED286">
        <f t="shared" ca="1" si="1386"/>
        <v>0</v>
      </c>
      <c r="EE286">
        <f t="shared" ca="1" si="1387"/>
        <v>0</v>
      </c>
      <c r="EF286">
        <f t="shared" ca="1" si="1388"/>
        <v>0</v>
      </c>
      <c r="EG286">
        <f t="shared" ca="1" si="1389"/>
        <v>0</v>
      </c>
      <c r="EH286">
        <f t="shared" ca="1" si="1390"/>
        <v>0</v>
      </c>
      <c r="EI286">
        <f t="shared" ca="1" si="1391"/>
        <v>0</v>
      </c>
      <c r="EJ286">
        <f t="shared" ca="1" si="1392"/>
        <v>0</v>
      </c>
      <c r="EK286">
        <f t="shared" ca="1" si="1393"/>
        <v>0</v>
      </c>
      <c r="EL286">
        <f t="shared" ca="1" si="1394"/>
        <v>0</v>
      </c>
      <c r="EM286">
        <f t="shared" ca="1" si="1395"/>
        <v>0</v>
      </c>
      <c r="EN286">
        <f t="shared" ca="1" si="1396"/>
        <v>0</v>
      </c>
      <c r="EO286">
        <f t="shared" ca="1" si="1397"/>
        <v>0</v>
      </c>
      <c r="EP286">
        <f t="shared" ca="1" si="1398"/>
        <v>0</v>
      </c>
      <c r="EQ286">
        <f t="shared" ca="1" si="1399"/>
        <v>0</v>
      </c>
      <c r="ER286">
        <f t="shared" ca="1" si="1400"/>
        <v>0</v>
      </c>
      <c r="ES286">
        <f t="shared" ca="1" si="1401"/>
        <v>0</v>
      </c>
      <c r="ET286">
        <f t="shared" ca="1" si="1402"/>
        <v>0</v>
      </c>
      <c r="EU286">
        <f t="shared" ca="1" si="1403"/>
        <v>0</v>
      </c>
      <c r="EV286">
        <f t="shared" ca="1" si="1404"/>
        <v>0</v>
      </c>
      <c r="EW286">
        <f t="shared" ca="1" si="1405"/>
        <v>0</v>
      </c>
      <c r="EX286">
        <f t="shared" ca="1" si="1406"/>
        <v>0</v>
      </c>
      <c r="EY286">
        <f t="shared" ca="1" si="1407"/>
        <v>0</v>
      </c>
      <c r="EZ286">
        <f t="shared" ca="1" si="1408"/>
        <v>0</v>
      </c>
      <c r="FA286">
        <f t="shared" ca="1" si="1409"/>
        <v>0</v>
      </c>
      <c r="FB286">
        <f t="shared" ca="1" si="1410"/>
        <v>0</v>
      </c>
      <c r="FC286">
        <f t="shared" ca="1" si="1411"/>
        <v>0</v>
      </c>
      <c r="FD286">
        <f t="shared" ca="1" si="1412"/>
        <v>0</v>
      </c>
      <c r="FE286">
        <f t="shared" ca="1" si="1413"/>
        <v>0</v>
      </c>
      <c r="FF286">
        <f t="shared" ca="1" si="1414"/>
        <v>0</v>
      </c>
      <c r="FG286">
        <f t="shared" ca="1" si="1415"/>
        <v>0</v>
      </c>
      <c r="FH286">
        <f t="shared" ca="1" si="1416"/>
        <v>0</v>
      </c>
      <c r="FI286">
        <f t="shared" ca="1" si="1417"/>
        <v>0</v>
      </c>
      <c r="FJ286">
        <f t="shared" ca="1" si="1418"/>
        <v>0</v>
      </c>
      <c r="FK286">
        <f t="shared" ca="1" si="1419"/>
        <v>1.6666666666666667</v>
      </c>
      <c r="FL286">
        <f t="shared" ca="1" si="1420"/>
        <v>0</v>
      </c>
      <c r="FM286">
        <f t="shared" ca="1" si="1421"/>
        <v>0.66666666666666663</v>
      </c>
      <c r="FN286">
        <f t="shared" ca="1" si="1422"/>
        <v>0</v>
      </c>
      <c r="FO286">
        <f t="shared" ca="1" si="1423"/>
        <v>0</v>
      </c>
      <c r="FP286">
        <f t="shared" ca="1" si="1424"/>
        <v>0</v>
      </c>
      <c r="FQ286">
        <f t="shared" ca="1" si="1425"/>
        <v>0</v>
      </c>
      <c r="FR286">
        <f t="shared" ca="1" si="1426"/>
        <v>0</v>
      </c>
      <c r="FS286">
        <f t="shared" ca="1" si="1427"/>
        <v>0</v>
      </c>
      <c r="FT286">
        <f t="shared" ca="1" si="1428"/>
        <v>0</v>
      </c>
      <c r="FU286">
        <f t="shared" ca="1" si="1429"/>
        <v>1.3333333333333333</v>
      </c>
      <c r="FV286">
        <f t="shared" ca="1" si="1430"/>
        <v>0</v>
      </c>
      <c r="FW286">
        <f t="shared" ca="1" si="1431"/>
        <v>0</v>
      </c>
      <c r="FX286">
        <f t="shared" ca="1" si="1432"/>
        <v>0</v>
      </c>
      <c r="FY286">
        <f t="shared" ca="1" si="1433"/>
        <v>0</v>
      </c>
      <c r="FZ286">
        <f t="shared" ca="1" si="1434"/>
        <v>0</v>
      </c>
      <c r="GA286">
        <f t="shared" ca="1" si="1435"/>
        <v>0</v>
      </c>
      <c r="GB286">
        <f t="shared" ca="1" si="1436"/>
        <v>0</v>
      </c>
      <c r="GC286">
        <f t="shared" ca="1" si="1437"/>
        <v>0</v>
      </c>
      <c r="GD286">
        <f t="shared" ca="1" si="1438"/>
        <v>0</v>
      </c>
      <c r="GE286">
        <f t="shared" ca="1" si="1439"/>
        <v>0</v>
      </c>
      <c r="GF286">
        <f t="shared" ca="1" si="1440"/>
        <v>0</v>
      </c>
      <c r="GG286">
        <f t="shared" ca="1" si="1441"/>
        <v>0</v>
      </c>
      <c r="GH286">
        <f t="shared" ca="1" si="1442"/>
        <v>0</v>
      </c>
      <c r="GI286">
        <f t="shared" ca="1" si="1443"/>
        <v>0</v>
      </c>
      <c r="GJ286">
        <f t="shared" ca="1" si="1444"/>
        <v>0</v>
      </c>
      <c r="GK286">
        <f t="shared" ca="1" si="1445"/>
        <v>0</v>
      </c>
      <c r="GL286">
        <f t="shared" ca="1" si="1446"/>
        <v>0</v>
      </c>
      <c r="GM286">
        <f t="shared" ca="1" si="1447"/>
        <v>0</v>
      </c>
      <c r="GN286">
        <f t="shared" ca="1" si="1448"/>
        <v>0</v>
      </c>
      <c r="GO286">
        <f t="shared" ca="1" si="1449"/>
        <v>0</v>
      </c>
      <c r="GP286">
        <f t="shared" ca="1" si="1450"/>
        <v>0</v>
      </c>
      <c r="GQ286">
        <f t="shared" ca="1" si="1451"/>
        <v>0</v>
      </c>
      <c r="GR286">
        <f t="shared" ca="1" si="1452"/>
        <v>0</v>
      </c>
      <c r="GS286">
        <f t="shared" ca="1" si="1453"/>
        <v>0</v>
      </c>
      <c r="GT286">
        <f t="shared" ca="1" si="1454"/>
        <v>0</v>
      </c>
      <c r="GU286">
        <f t="shared" ca="1" si="1455"/>
        <v>0</v>
      </c>
      <c r="GV286">
        <f t="shared" ca="1" si="1456"/>
        <v>0</v>
      </c>
      <c r="GW286">
        <f t="shared" ca="1" si="1457"/>
        <v>0</v>
      </c>
      <c r="GX286">
        <f t="shared" ca="1" si="1458"/>
        <v>0</v>
      </c>
      <c r="GY286">
        <f t="shared" ca="1" si="1459"/>
        <v>1</v>
      </c>
      <c r="GZ286">
        <f t="shared" ca="1" si="1460"/>
        <v>0</v>
      </c>
      <c r="HA286">
        <f t="shared" ca="1" si="1461"/>
        <v>0</v>
      </c>
      <c r="HB286">
        <f t="shared" ca="1" si="1462"/>
        <v>0</v>
      </c>
      <c r="HC286">
        <f t="shared" ca="1" si="1463"/>
        <v>0</v>
      </c>
      <c r="HD286">
        <f t="shared" ca="1" si="1464"/>
        <v>0</v>
      </c>
      <c r="HE286">
        <f t="shared" ca="1" si="1465"/>
        <v>0</v>
      </c>
      <c r="HF286">
        <f t="shared" ca="1" si="1466"/>
        <v>0</v>
      </c>
      <c r="HG286">
        <f t="shared" ca="1" si="1467"/>
        <v>0</v>
      </c>
      <c r="HH286">
        <f t="shared" ca="1" si="1468"/>
        <v>0</v>
      </c>
      <c r="HI286">
        <f t="shared" ca="1" si="1469"/>
        <v>0</v>
      </c>
    </row>
    <row r="287" spans="2:217" x14ac:dyDescent="0.2">
      <c r="B287" s="2">
        <v>45810</v>
      </c>
      <c r="C287">
        <v>2</v>
      </c>
      <c r="D287">
        <v>1</v>
      </c>
      <c r="E287">
        <v>17</v>
      </c>
      <c r="F287">
        <v>13</v>
      </c>
      <c r="G287" s="5">
        <v>17</v>
      </c>
      <c r="H287">
        <f t="shared" ca="1" si="1470"/>
        <v>9.6666666666666661</v>
      </c>
      <c r="I287">
        <f t="shared" ca="1" si="1471"/>
        <v>9.6666666666666661</v>
      </c>
      <c r="J287">
        <f t="shared" ca="1" si="1262"/>
        <v>9.7642491811539198</v>
      </c>
      <c r="K287">
        <f t="shared" ca="1" si="1263"/>
        <v>-3.1968846056941267</v>
      </c>
      <c r="L287">
        <f t="shared" ca="1" si="1264"/>
        <v>9.7642491811539198</v>
      </c>
      <c r="M287">
        <f t="shared" ca="1" si="1265"/>
        <v>0</v>
      </c>
      <c r="N287">
        <f t="shared" ca="1" si="1266"/>
        <v>0.59529102309246806</v>
      </c>
      <c r="O287">
        <f t="shared" ca="1" si="1267"/>
        <v>274.43799999999936</v>
      </c>
      <c r="P287">
        <f t="shared" ca="1" si="1268"/>
        <v>263.34999999999962</v>
      </c>
      <c r="Q287">
        <f t="shared" ca="1" si="1269"/>
        <v>274.32642342533336</v>
      </c>
      <c r="R287">
        <f t="shared" ca="1" si="1270"/>
        <v>64</v>
      </c>
      <c r="S287">
        <f t="shared" ca="1" si="1271"/>
        <v>0</v>
      </c>
      <c r="T287">
        <f t="shared" ca="1" si="1272"/>
        <v>0.34429539505488166</v>
      </c>
      <c r="U287">
        <f t="shared" ca="1" si="1273"/>
        <v>-1</v>
      </c>
      <c r="V287">
        <f t="shared" ca="1" si="1274"/>
        <v>1</v>
      </c>
      <c r="W287">
        <f t="shared" ca="1" si="1275"/>
        <v>0.34429539505488166</v>
      </c>
      <c r="X287">
        <f t="shared" ca="1" si="1276"/>
        <v>1.4205128205128199</v>
      </c>
      <c r="Y287">
        <f t="shared" ca="1" si="1277"/>
        <v>2.1999999999999997</v>
      </c>
      <c r="Z287">
        <f t="shared" ca="1" si="1278"/>
        <v>2.9974358974358934</v>
      </c>
      <c r="AA287">
        <f t="shared" ca="1" si="1279"/>
        <v>10.158817159288967</v>
      </c>
      <c r="AB287">
        <f t="shared" ca="1" si="1280"/>
        <v>-0.21446239560868766</v>
      </c>
      <c r="AC287">
        <f t="shared" ca="1" si="1281"/>
        <v>-1.6414148014209354E-16</v>
      </c>
      <c r="AD287">
        <f t="shared" ca="1" si="1282"/>
        <v>-2.4608974525203733</v>
      </c>
      <c r="AE287">
        <f t="shared" ca="1" si="1283"/>
        <v>-2.9002445015047368E-17</v>
      </c>
      <c r="AF287">
        <f t="shared" ca="1" si="1284"/>
        <v>-3.2938016351276365</v>
      </c>
      <c r="AG287">
        <f t="shared" ca="1" si="1285"/>
        <v>1.4259656649838676E-5</v>
      </c>
      <c r="AH287">
        <f t="shared" ca="1" si="1286"/>
        <v>-1.8970544284445434</v>
      </c>
      <c r="AI287">
        <f t="shared" ca="1" si="1287"/>
        <v>3.1633314658011703E-6</v>
      </c>
      <c r="AJ287">
        <f t="shared" ca="1" si="1288"/>
        <v>724.41981970426934</v>
      </c>
      <c r="AK287">
        <f t="shared" ca="1" si="1289"/>
        <v>17.337035666310033</v>
      </c>
      <c r="AL287">
        <f t="shared" ca="1" si="1290"/>
        <v>16.784499559512199</v>
      </c>
      <c r="AM287">
        <f t="shared" ca="1" si="1291"/>
        <v>7.9419978506885771</v>
      </c>
      <c r="AN287">
        <f t="shared" ca="1" si="1292"/>
        <v>9.8063379505735142</v>
      </c>
      <c r="AO287">
        <f t="shared" ca="1" si="1293"/>
        <v>8.2115749964180527</v>
      </c>
      <c r="AP287">
        <f t="shared" ca="1" si="1294"/>
        <v>2.8699342099181764</v>
      </c>
      <c r="AQ287">
        <f t="shared" ca="1" si="1295"/>
        <v>1.8414641443765198</v>
      </c>
      <c r="AR287">
        <f t="shared" ca="1" si="1296"/>
        <v>1.8414641443765198</v>
      </c>
      <c r="AS287">
        <f t="shared" ca="1" si="1297"/>
        <v>1.1849671049590853</v>
      </c>
      <c r="AT287">
        <f t="shared" ca="1" si="1298"/>
        <v>1.1849671049590853</v>
      </c>
      <c r="AU287">
        <f t="shared" ca="1" si="1299"/>
        <v>0.72315837881306921</v>
      </c>
      <c r="AV287">
        <f t="shared" ca="1" si="1300"/>
        <v>0.72315837881306921</v>
      </c>
      <c r="AW287">
        <f t="shared" ca="1" si="1301"/>
        <v>-0.45999999999999996</v>
      </c>
      <c r="AX287">
        <f t="shared" ca="1" si="1302"/>
        <v>63100.902275668232</v>
      </c>
      <c r="AY287">
        <f t="shared" ca="1" si="1303"/>
        <v>2.606731457036473</v>
      </c>
      <c r="AZ287">
        <f t="shared" ca="1" si="1304"/>
        <v>4.592807476053177</v>
      </c>
      <c r="BA287">
        <f t="shared" ca="1" si="1305"/>
        <v>2.2077105247476698</v>
      </c>
      <c r="BB287">
        <f t="shared" ca="1" si="1306"/>
        <v>104.41849523489991</v>
      </c>
      <c r="BC287">
        <f t="shared" ca="1" si="1307"/>
        <v>29.689381850270298</v>
      </c>
      <c r="BD287">
        <f t="shared" ca="1" si="1308"/>
        <v>6.2703134032259227</v>
      </c>
      <c r="BE287">
        <f t="shared" ca="1" si="1309"/>
        <v>0</v>
      </c>
      <c r="BF287">
        <f t="shared" ca="1" si="1310"/>
        <v>0</v>
      </c>
      <c r="BG287">
        <f t="shared" ca="1" si="1311"/>
        <v>0</v>
      </c>
      <c r="BH287">
        <f t="shared" ca="1" si="1312"/>
        <v>4.2355262349845999</v>
      </c>
      <c r="BI287">
        <f t="shared" ca="1" si="1313"/>
        <v>0</v>
      </c>
      <c r="BJ287">
        <f t="shared" ca="1" si="1314"/>
        <v>1.4634716825582732</v>
      </c>
      <c r="BK287">
        <f t="shared" ca="1" si="1315"/>
        <v>0</v>
      </c>
      <c r="BL287">
        <f t="shared" ca="1" si="1316"/>
        <v>0</v>
      </c>
      <c r="BM287">
        <f t="shared" ca="1" si="1317"/>
        <v>32.226233107537503</v>
      </c>
      <c r="BN287">
        <f t="shared" ca="1" si="1318"/>
        <v>11.209911424395168</v>
      </c>
      <c r="BO287">
        <f t="shared" ca="1" si="1319"/>
        <v>5.5634514916969904</v>
      </c>
      <c r="BP287">
        <f t="shared" ca="1" si="1320"/>
        <v>13.131688344133666</v>
      </c>
      <c r="BQ287">
        <f t="shared" ca="1" si="1321"/>
        <v>46.354448217174969</v>
      </c>
      <c r="BR287">
        <f t="shared" ca="1" si="1322"/>
        <v>7.1816322859530004</v>
      </c>
      <c r="BS287">
        <f t="shared" ca="1" si="1323"/>
        <v>0</v>
      </c>
      <c r="BT287">
        <f t="shared" ca="1" si="1324"/>
        <v>0</v>
      </c>
      <c r="BU287">
        <f t="shared" ca="1" si="1325"/>
        <v>0</v>
      </c>
      <c r="BV287">
        <f t="shared" ca="1" si="1326"/>
        <v>6.4968596843159396</v>
      </c>
      <c r="BW287">
        <f t="shared" ca="1" si="1327"/>
        <v>0</v>
      </c>
      <c r="BX287">
        <f t="shared" ca="1" si="1328"/>
        <v>43.757037351358669</v>
      </c>
      <c r="BY287">
        <f t="shared" ca="1" si="1329"/>
        <v>0</v>
      </c>
      <c r="BZ287">
        <f t="shared" ca="1" si="1330"/>
        <v>0</v>
      </c>
      <c r="CA287">
        <f t="shared" ca="1" si="1331"/>
        <v>29.689381850270298</v>
      </c>
      <c r="CB287">
        <f t="shared" ca="1" si="1332"/>
        <v>1.4634716825582732</v>
      </c>
      <c r="CC287">
        <f t="shared" ca="1" si="1333"/>
        <v>0</v>
      </c>
      <c r="CD287">
        <f t="shared" ca="1" si="1334"/>
        <v>0</v>
      </c>
      <c r="CE287">
        <f t="shared" ca="1" si="1335"/>
        <v>0</v>
      </c>
      <c r="CF287">
        <f t="shared" ca="1" si="1336"/>
        <v>6.4968596843159396</v>
      </c>
      <c r="CG287">
        <f t="shared" ca="1" si="1337"/>
        <v>1.9390736136819633</v>
      </c>
      <c r="CH287">
        <f t="shared" ca="1" si="1338"/>
        <v>16.529519941058698</v>
      </c>
      <c r="CI287">
        <f t="shared" ca="1" si="1339"/>
        <v>36.254512245979697</v>
      </c>
      <c r="CJ287">
        <f t="shared" ca="1" si="1340"/>
        <v>4.2355262349845999</v>
      </c>
      <c r="CK287">
        <f t="shared" ca="1" si="1341"/>
        <v>7.1816322859530004</v>
      </c>
      <c r="CL287">
        <f t="shared" ca="1" si="1342"/>
        <v>0</v>
      </c>
      <c r="CM287">
        <f t="shared" ca="1" si="1343"/>
        <v>27.64</v>
      </c>
      <c r="CN287">
        <f t="shared" ca="1" si="1344"/>
        <v>63.148271046636033</v>
      </c>
      <c r="CO287">
        <f t="shared" ca="1" si="1345"/>
        <v>1.4634716825582732</v>
      </c>
      <c r="CP287">
        <f t="shared" ca="1" si="1346"/>
        <v>0</v>
      </c>
      <c r="CQ287">
        <f t="shared" ca="1" si="1347"/>
        <v>23.976640125261998</v>
      </c>
      <c r="CR287">
        <f t="shared" ca="1" si="1348"/>
        <v>0</v>
      </c>
      <c r="CS287">
        <f t="shared" ca="1" si="1349"/>
        <v>0</v>
      </c>
      <c r="CT287">
        <f t="shared" ca="1" si="1350"/>
        <v>0</v>
      </c>
      <c r="CU287">
        <f t="shared" ca="1" si="1351"/>
        <v>0</v>
      </c>
      <c r="CV287">
        <f t="shared" ca="1" si="1352"/>
        <v>0</v>
      </c>
      <c r="CW287">
        <f t="shared" ca="1" si="1353"/>
        <v>0</v>
      </c>
      <c r="CX287">
        <f t="shared" ca="1" si="1354"/>
        <v>15.201594684346299</v>
      </c>
      <c r="CY287">
        <f t="shared" ca="1" si="1355"/>
        <v>87.56278423406394</v>
      </c>
      <c r="CZ287">
        <f t="shared" ca="1" si="1356"/>
        <v>0</v>
      </c>
      <c r="DA287">
        <f t="shared" ca="1" si="1357"/>
        <v>0</v>
      </c>
      <c r="DB287">
        <f t="shared" ca="1" si="1358"/>
        <v>-0.69408950617283338</v>
      </c>
      <c r="DC287">
        <f t="shared" ca="1" si="1359"/>
        <v>-3.4447135613504636</v>
      </c>
      <c r="DD287">
        <f t="shared" ca="1" si="1360"/>
        <v>-0.50360339506172669</v>
      </c>
      <c r="DE287">
        <f t="shared" ca="1" si="1361"/>
        <v>-4.8623820546737173</v>
      </c>
      <c r="DF287">
        <f t="shared" ca="1" si="1362"/>
        <v>0</v>
      </c>
      <c r="DG287">
        <f t="shared" ca="1" si="1363"/>
        <v>-3.1968846056941267</v>
      </c>
      <c r="DH287">
        <f t="shared" ca="1" si="1364"/>
        <v>0</v>
      </c>
      <c r="DI287">
        <f t="shared" ca="1" si="1365"/>
        <v>0.10822510822510793</v>
      </c>
      <c r="DJ287">
        <f t="shared" ca="1" si="1366"/>
        <v>12</v>
      </c>
      <c r="DK287">
        <f t="shared" ca="1" si="1367"/>
        <v>3</v>
      </c>
      <c r="DL287">
        <f t="shared" ca="1" si="1368"/>
        <v>1</v>
      </c>
      <c r="DM287">
        <f t="shared" ca="1" si="1369"/>
        <v>0</v>
      </c>
      <c r="DN287">
        <f t="shared" ca="1" si="1370"/>
        <v>0</v>
      </c>
      <c r="DO287">
        <f t="shared" ca="1" si="1371"/>
        <v>0</v>
      </c>
      <c r="DP287">
        <f t="shared" ca="1" si="1372"/>
        <v>1.6666666666666667</v>
      </c>
      <c r="DQ287">
        <f t="shared" ca="1" si="1373"/>
        <v>0</v>
      </c>
      <c r="DR287">
        <f t="shared" ca="1" si="1374"/>
        <v>1.6666666666666667</v>
      </c>
      <c r="DS287">
        <f t="shared" ca="1" si="1375"/>
        <v>0</v>
      </c>
      <c r="DT287">
        <f t="shared" ca="1" si="1376"/>
        <v>1</v>
      </c>
      <c r="DU287">
        <f t="shared" ca="1" si="1377"/>
        <v>2.3333333333333335</v>
      </c>
      <c r="DV287">
        <f t="shared" ca="1" si="1378"/>
        <v>2</v>
      </c>
      <c r="DW287">
        <f t="shared" ca="1" si="1379"/>
        <v>0</v>
      </c>
      <c r="DX287">
        <f t="shared" ca="1" si="1380"/>
        <v>0</v>
      </c>
      <c r="DY287">
        <f t="shared" ca="1" si="1381"/>
        <v>0</v>
      </c>
      <c r="DZ287">
        <f t="shared" ca="1" si="1382"/>
        <v>1.6666666666666667</v>
      </c>
      <c r="EA287">
        <f t="shared" ca="1" si="1383"/>
        <v>-1.7523333333333231</v>
      </c>
      <c r="EB287">
        <f t="shared" ca="1" si="1384"/>
        <v>44.690766666666669</v>
      </c>
      <c r="EC287">
        <f t="shared" ca="1" si="1385"/>
        <v>0</v>
      </c>
      <c r="ED287">
        <f t="shared" ca="1" si="1386"/>
        <v>0</v>
      </c>
      <c r="EE287">
        <f t="shared" ca="1" si="1387"/>
        <v>0</v>
      </c>
      <c r="EF287">
        <f t="shared" ca="1" si="1388"/>
        <v>0</v>
      </c>
      <c r="EG287">
        <f t="shared" ca="1" si="1389"/>
        <v>0</v>
      </c>
      <c r="EH287">
        <f t="shared" ca="1" si="1390"/>
        <v>0</v>
      </c>
      <c r="EI287">
        <f t="shared" ca="1" si="1391"/>
        <v>0</v>
      </c>
      <c r="EJ287">
        <f t="shared" ca="1" si="1392"/>
        <v>0</v>
      </c>
      <c r="EK287">
        <f t="shared" ca="1" si="1393"/>
        <v>0</v>
      </c>
      <c r="EL287">
        <f t="shared" ca="1" si="1394"/>
        <v>0</v>
      </c>
      <c r="EM287">
        <f t="shared" ca="1" si="1395"/>
        <v>0</v>
      </c>
      <c r="EN287">
        <f t="shared" ca="1" si="1396"/>
        <v>0</v>
      </c>
      <c r="EO287">
        <f t="shared" ca="1" si="1397"/>
        <v>0</v>
      </c>
      <c r="EP287">
        <f t="shared" ca="1" si="1398"/>
        <v>0</v>
      </c>
      <c r="EQ287">
        <f t="shared" ca="1" si="1399"/>
        <v>0</v>
      </c>
      <c r="ER287">
        <f t="shared" ca="1" si="1400"/>
        <v>0</v>
      </c>
      <c r="ES287">
        <f t="shared" ca="1" si="1401"/>
        <v>0</v>
      </c>
      <c r="ET287">
        <f t="shared" ca="1" si="1402"/>
        <v>0</v>
      </c>
      <c r="EU287">
        <f t="shared" ca="1" si="1403"/>
        <v>0</v>
      </c>
      <c r="EV287">
        <f t="shared" ca="1" si="1404"/>
        <v>0</v>
      </c>
      <c r="EW287">
        <f t="shared" ca="1" si="1405"/>
        <v>0</v>
      </c>
      <c r="EX287">
        <f t="shared" ca="1" si="1406"/>
        <v>0</v>
      </c>
      <c r="EY287">
        <f t="shared" ca="1" si="1407"/>
        <v>0</v>
      </c>
      <c r="EZ287">
        <f t="shared" ca="1" si="1408"/>
        <v>0</v>
      </c>
      <c r="FA287">
        <f t="shared" ca="1" si="1409"/>
        <v>0</v>
      </c>
      <c r="FB287">
        <f t="shared" ca="1" si="1410"/>
        <v>0</v>
      </c>
      <c r="FC287">
        <f t="shared" ca="1" si="1411"/>
        <v>0</v>
      </c>
      <c r="FD287">
        <f t="shared" ca="1" si="1412"/>
        <v>0</v>
      </c>
      <c r="FE287">
        <f t="shared" ca="1" si="1413"/>
        <v>0</v>
      </c>
      <c r="FF287">
        <f t="shared" ca="1" si="1414"/>
        <v>0</v>
      </c>
      <c r="FG287">
        <f t="shared" ca="1" si="1415"/>
        <v>0</v>
      </c>
      <c r="FH287">
        <f t="shared" ca="1" si="1416"/>
        <v>0</v>
      </c>
      <c r="FI287">
        <f t="shared" ca="1" si="1417"/>
        <v>0</v>
      </c>
      <c r="FJ287">
        <f t="shared" ca="1" si="1418"/>
        <v>0</v>
      </c>
      <c r="FK287">
        <f t="shared" ca="1" si="1419"/>
        <v>1.6666666666666667</v>
      </c>
      <c r="FL287">
        <f t="shared" ca="1" si="1420"/>
        <v>0</v>
      </c>
      <c r="FM287">
        <f t="shared" ca="1" si="1421"/>
        <v>0.66666666666666663</v>
      </c>
      <c r="FN287">
        <f t="shared" ca="1" si="1422"/>
        <v>0</v>
      </c>
      <c r="FO287">
        <f t="shared" ca="1" si="1423"/>
        <v>0</v>
      </c>
      <c r="FP287">
        <f t="shared" ca="1" si="1424"/>
        <v>0</v>
      </c>
      <c r="FQ287">
        <f t="shared" ca="1" si="1425"/>
        <v>0</v>
      </c>
      <c r="FR287">
        <f t="shared" ca="1" si="1426"/>
        <v>0</v>
      </c>
      <c r="FS287">
        <f t="shared" ca="1" si="1427"/>
        <v>0</v>
      </c>
      <c r="FT287">
        <f t="shared" ca="1" si="1428"/>
        <v>0</v>
      </c>
      <c r="FU287">
        <f t="shared" ca="1" si="1429"/>
        <v>1.3333333333333333</v>
      </c>
      <c r="FV287">
        <f t="shared" ca="1" si="1430"/>
        <v>0</v>
      </c>
      <c r="FW287">
        <f t="shared" ca="1" si="1431"/>
        <v>0</v>
      </c>
      <c r="FX287">
        <f t="shared" ca="1" si="1432"/>
        <v>0</v>
      </c>
      <c r="FY287">
        <f t="shared" ca="1" si="1433"/>
        <v>0</v>
      </c>
      <c r="FZ287">
        <f t="shared" ca="1" si="1434"/>
        <v>0</v>
      </c>
      <c r="GA287">
        <f t="shared" ca="1" si="1435"/>
        <v>0</v>
      </c>
      <c r="GB287">
        <f t="shared" ca="1" si="1436"/>
        <v>0</v>
      </c>
      <c r="GC287">
        <f t="shared" ca="1" si="1437"/>
        <v>0</v>
      </c>
      <c r="GD287">
        <f t="shared" ca="1" si="1438"/>
        <v>0</v>
      </c>
      <c r="GE287">
        <f t="shared" ca="1" si="1439"/>
        <v>0</v>
      </c>
      <c r="GF287">
        <f t="shared" ca="1" si="1440"/>
        <v>0</v>
      </c>
      <c r="GG287">
        <f t="shared" ca="1" si="1441"/>
        <v>0</v>
      </c>
      <c r="GH287">
        <f t="shared" ca="1" si="1442"/>
        <v>0</v>
      </c>
      <c r="GI287">
        <f t="shared" ca="1" si="1443"/>
        <v>0</v>
      </c>
      <c r="GJ287">
        <f t="shared" ca="1" si="1444"/>
        <v>0</v>
      </c>
      <c r="GK287">
        <f t="shared" ca="1" si="1445"/>
        <v>0</v>
      </c>
      <c r="GL287">
        <f t="shared" ca="1" si="1446"/>
        <v>0</v>
      </c>
      <c r="GM287">
        <f t="shared" ca="1" si="1447"/>
        <v>0</v>
      </c>
      <c r="GN287">
        <f t="shared" ca="1" si="1448"/>
        <v>0</v>
      </c>
      <c r="GO287">
        <f t="shared" ca="1" si="1449"/>
        <v>0</v>
      </c>
      <c r="GP287">
        <f t="shared" ca="1" si="1450"/>
        <v>0</v>
      </c>
      <c r="GQ287">
        <f t="shared" ca="1" si="1451"/>
        <v>0</v>
      </c>
      <c r="GR287">
        <f t="shared" ca="1" si="1452"/>
        <v>0</v>
      </c>
      <c r="GS287">
        <f t="shared" ca="1" si="1453"/>
        <v>0</v>
      </c>
      <c r="GT287">
        <f t="shared" ca="1" si="1454"/>
        <v>0</v>
      </c>
      <c r="GU287">
        <f t="shared" ca="1" si="1455"/>
        <v>0</v>
      </c>
      <c r="GV287">
        <f t="shared" ca="1" si="1456"/>
        <v>0</v>
      </c>
      <c r="GW287">
        <f t="shared" ca="1" si="1457"/>
        <v>0</v>
      </c>
      <c r="GX287">
        <f t="shared" ca="1" si="1458"/>
        <v>0</v>
      </c>
      <c r="GY287">
        <f t="shared" ca="1" si="1459"/>
        <v>1</v>
      </c>
      <c r="GZ287">
        <f t="shared" ca="1" si="1460"/>
        <v>0</v>
      </c>
      <c r="HA287">
        <f t="shared" ca="1" si="1461"/>
        <v>0</v>
      </c>
      <c r="HB287">
        <f t="shared" ca="1" si="1462"/>
        <v>0</v>
      </c>
      <c r="HC287">
        <f t="shared" ca="1" si="1463"/>
        <v>0</v>
      </c>
      <c r="HD287">
        <f t="shared" ca="1" si="1464"/>
        <v>0</v>
      </c>
      <c r="HE287">
        <f t="shared" ca="1" si="1465"/>
        <v>0</v>
      </c>
      <c r="HF287">
        <f t="shared" ca="1" si="1466"/>
        <v>0</v>
      </c>
      <c r="HG287">
        <f t="shared" ca="1" si="1467"/>
        <v>0</v>
      </c>
      <c r="HH287">
        <f t="shared" ca="1" si="1468"/>
        <v>0</v>
      </c>
      <c r="HI287">
        <f t="shared" ca="1" si="1469"/>
        <v>0</v>
      </c>
    </row>
    <row r="288" spans="2:217" x14ac:dyDescent="0.2">
      <c r="B288" s="2">
        <v>45810</v>
      </c>
      <c r="C288">
        <v>2</v>
      </c>
      <c r="D288">
        <v>1</v>
      </c>
      <c r="E288">
        <v>17</v>
      </c>
      <c r="F288">
        <v>14</v>
      </c>
      <c r="G288" s="5">
        <v>14</v>
      </c>
      <c r="H288">
        <f t="shared" ca="1" si="1470"/>
        <v>9.6666666666666661</v>
      </c>
      <c r="I288">
        <f t="shared" ca="1" si="1471"/>
        <v>9.6666666666666661</v>
      </c>
      <c r="J288">
        <f t="shared" ca="1" si="1262"/>
        <v>9.7039151864449202</v>
      </c>
      <c r="K288">
        <f t="shared" ca="1" si="1263"/>
        <v>-3.1846623834719066</v>
      </c>
      <c r="L288">
        <f t="shared" ca="1" si="1264"/>
        <v>9.7039151864449202</v>
      </c>
      <c r="M288">
        <f t="shared" ca="1" si="1265"/>
        <v>0</v>
      </c>
      <c r="N288">
        <f t="shared" ca="1" si="1266"/>
        <v>0.59529102309246806</v>
      </c>
      <c r="O288">
        <f t="shared" ca="1" si="1267"/>
        <v>274.43799999999936</v>
      </c>
      <c r="P288">
        <f t="shared" ca="1" si="1268"/>
        <v>263.34999999999962</v>
      </c>
      <c r="Q288">
        <f t="shared" ca="1" si="1269"/>
        <v>274.32642342533336</v>
      </c>
      <c r="R288">
        <f t="shared" ca="1" si="1270"/>
        <v>64</v>
      </c>
      <c r="S288">
        <f t="shared" ca="1" si="1271"/>
        <v>0</v>
      </c>
      <c r="T288">
        <f t="shared" ca="1" si="1272"/>
        <v>0.34429539164248135</v>
      </c>
      <c r="U288">
        <f t="shared" ca="1" si="1273"/>
        <v>-1</v>
      </c>
      <c r="V288">
        <f t="shared" ca="1" si="1274"/>
        <v>1</v>
      </c>
      <c r="W288">
        <f t="shared" ca="1" si="1275"/>
        <v>0.34429539164248135</v>
      </c>
      <c r="X288">
        <f t="shared" ca="1" si="1276"/>
        <v>1.3538461538461533</v>
      </c>
      <c r="Y288">
        <f t="shared" ca="1" si="1277"/>
        <v>2.0666666666666669</v>
      </c>
      <c r="Z288">
        <f t="shared" ca="1" si="1278"/>
        <v>2.7974358974358933</v>
      </c>
      <c r="AA288">
        <f t="shared" ca="1" si="1279"/>
        <v>10.160048650005066</v>
      </c>
      <c r="AB288">
        <f t="shared" ca="1" si="1280"/>
        <v>-0.21446221465549734</v>
      </c>
      <c r="AC288">
        <f t="shared" ca="1" si="1281"/>
        <v>-2.0762017745773032E-16</v>
      </c>
      <c r="AD288">
        <f t="shared" ca="1" si="1282"/>
        <v>-2.4612751354620732</v>
      </c>
      <c r="AE288">
        <f t="shared" ca="1" si="1283"/>
        <v>-6.2704821240375141E-17</v>
      </c>
      <c r="AF288">
        <f t="shared" ca="1" si="1284"/>
        <v>-3.2937985154392933</v>
      </c>
      <c r="AG288">
        <f t="shared" ca="1" si="1285"/>
        <v>1.4259663795724E-5</v>
      </c>
      <c r="AH288">
        <f t="shared" ca="1" si="1286"/>
        <v>-1.8970544041150668</v>
      </c>
      <c r="AI288">
        <f t="shared" ca="1" si="1287"/>
        <v>3.1633314658011703E-6</v>
      </c>
      <c r="AJ288">
        <f t="shared" ca="1" si="1288"/>
        <v>724.41981970426934</v>
      </c>
      <c r="AK288">
        <f t="shared" ca="1" si="1289"/>
        <v>17.337035666310033</v>
      </c>
      <c r="AL288">
        <f t="shared" ca="1" si="1290"/>
        <v>16.784499559512199</v>
      </c>
      <c r="AM288">
        <f t="shared" ca="1" si="1291"/>
        <v>7.9419978506885771</v>
      </c>
      <c r="AN288">
        <f t="shared" ca="1" si="1292"/>
        <v>9.8063379505735142</v>
      </c>
      <c r="AO288">
        <f t="shared" ca="1" si="1293"/>
        <v>8.2115749964180527</v>
      </c>
      <c r="AP288">
        <f t="shared" ca="1" si="1294"/>
        <v>2.8699342099181764</v>
      </c>
      <c r="AQ288">
        <f t="shared" ca="1" si="1295"/>
        <v>1.8414641443765198</v>
      </c>
      <c r="AR288">
        <f t="shared" ca="1" si="1296"/>
        <v>1.8414641443765198</v>
      </c>
      <c r="AS288">
        <f t="shared" ca="1" si="1297"/>
        <v>1.1849671049590853</v>
      </c>
      <c r="AT288">
        <f t="shared" ca="1" si="1298"/>
        <v>1.1849671049590853</v>
      </c>
      <c r="AU288">
        <f t="shared" ca="1" si="1299"/>
        <v>0.71528411895871058</v>
      </c>
      <c r="AV288">
        <f t="shared" ca="1" si="1300"/>
        <v>0.71528411895871058</v>
      </c>
      <c r="AW288">
        <f t="shared" ca="1" si="1301"/>
        <v>-0.45999999999999996</v>
      </c>
      <c r="AX288">
        <f t="shared" ca="1" si="1302"/>
        <v>63100.902275668232</v>
      </c>
      <c r="AY288">
        <f t="shared" ca="1" si="1303"/>
        <v>2.606731457036473</v>
      </c>
      <c r="AZ288">
        <f t="shared" ca="1" si="1304"/>
        <v>4.592807476053177</v>
      </c>
      <c r="BA288">
        <f t="shared" ca="1" si="1305"/>
        <v>2.2077105247476698</v>
      </c>
      <c r="BB288">
        <f t="shared" ca="1" si="1306"/>
        <v>104.41849523489991</v>
      </c>
      <c r="BC288">
        <f t="shared" ca="1" si="1307"/>
        <v>29.689381850270298</v>
      </c>
      <c r="BD288">
        <f t="shared" ca="1" si="1308"/>
        <v>6.2703134032259227</v>
      </c>
      <c r="BE288">
        <f t="shared" ca="1" si="1309"/>
        <v>0</v>
      </c>
      <c r="BF288">
        <f t="shared" ca="1" si="1310"/>
        <v>0</v>
      </c>
      <c r="BG288">
        <f t="shared" ca="1" si="1311"/>
        <v>0</v>
      </c>
      <c r="BH288">
        <f t="shared" ca="1" si="1312"/>
        <v>4.2355262349845999</v>
      </c>
      <c r="BI288">
        <f t="shared" ca="1" si="1313"/>
        <v>0</v>
      </c>
      <c r="BJ288">
        <f t="shared" ca="1" si="1314"/>
        <v>1.4634716825582732</v>
      </c>
      <c r="BK288">
        <f t="shared" ca="1" si="1315"/>
        <v>0</v>
      </c>
      <c r="BL288">
        <f t="shared" ca="1" si="1316"/>
        <v>0</v>
      </c>
      <c r="BM288">
        <f t="shared" ca="1" si="1317"/>
        <v>32.226233107537503</v>
      </c>
      <c r="BN288">
        <f t="shared" ca="1" si="1318"/>
        <v>11.209911424395168</v>
      </c>
      <c r="BO288">
        <f t="shared" ca="1" si="1319"/>
        <v>5.5634514916969904</v>
      </c>
      <c r="BP288">
        <f t="shared" ca="1" si="1320"/>
        <v>13.131688344133666</v>
      </c>
      <c r="BQ288">
        <f t="shared" ca="1" si="1321"/>
        <v>46.354448217174969</v>
      </c>
      <c r="BR288">
        <f t="shared" ca="1" si="1322"/>
        <v>7.1816322859530004</v>
      </c>
      <c r="BS288">
        <f t="shared" ca="1" si="1323"/>
        <v>0</v>
      </c>
      <c r="BT288">
        <f t="shared" ca="1" si="1324"/>
        <v>0</v>
      </c>
      <c r="BU288">
        <f t="shared" ca="1" si="1325"/>
        <v>0</v>
      </c>
      <c r="BV288">
        <f t="shared" ca="1" si="1326"/>
        <v>6.4968596843159396</v>
      </c>
      <c r="BW288">
        <f t="shared" ca="1" si="1327"/>
        <v>0</v>
      </c>
      <c r="BX288">
        <f t="shared" ca="1" si="1328"/>
        <v>43.757037351358669</v>
      </c>
      <c r="BY288">
        <f t="shared" ca="1" si="1329"/>
        <v>0</v>
      </c>
      <c r="BZ288">
        <f t="shared" ca="1" si="1330"/>
        <v>0</v>
      </c>
      <c r="CA288">
        <f t="shared" ca="1" si="1331"/>
        <v>29.689381850270298</v>
      </c>
      <c r="CB288">
        <f t="shared" ca="1" si="1332"/>
        <v>1.4634716825582732</v>
      </c>
      <c r="CC288">
        <f t="shared" ca="1" si="1333"/>
        <v>0</v>
      </c>
      <c r="CD288">
        <f t="shared" ca="1" si="1334"/>
        <v>0</v>
      </c>
      <c r="CE288">
        <f t="shared" ca="1" si="1335"/>
        <v>0</v>
      </c>
      <c r="CF288">
        <f t="shared" ca="1" si="1336"/>
        <v>6.4968596843159396</v>
      </c>
      <c r="CG288">
        <f t="shared" ca="1" si="1337"/>
        <v>1.9390736136819633</v>
      </c>
      <c r="CH288">
        <f t="shared" ca="1" si="1338"/>
        <v>16.529519941058698</v>
      </c>
      <c r="CI288">
        <f t="shared" ca="1" si="1339"/>
        <v>36.254512245979697</v>
      </c>
      <c r="CJ288">
        <f t="shared" ca="1" si="1340"/>
        <v>4.2355262349845999</v>
      </c>
      <c r="CK288">
        <f t="shared" ca="1" si="1341"/>
        <v>7.1816322859530004</v>
      </c>
      <c r="CL288">
        <f t="shared" ca="1" si="1342"/>
        <v>0</v>
      </c>
      <c r="CM288">
        <f t="shared" ca="1" si="1343"/>
        <v>27.64</v>
      </c>
      <c r="CN288">
        <f t="shared" ca="1" si="1344"/>
        <v>63.148271046636033</v>
      </c>
      <c r="CO288">
        <f t="shared" ca="1" si="1345"/>
        <v>1.4634716825582732</v>
      </c>
      <c r="CP288">
        <f t="shared" ca="1" si="1346"/>
        <v>0</v>
      </c>
      <c r="CQ288">
        <f t="shared" ca="1" si="1347"/>
        <v>23.976640125261998</v>
      </c>
      <c r="CR288">
        <f t="shared" ca="1" si="1348"/>
        <v>0</v>
      </c>
      <c r="CS288">
        <f t="shared" ca="1" si="1349"/>
        <v>0</v>
      </c>
      <c r="CT288">
        <f t="shared" ca="1" si="1350"/>
        <v>0</v>
      </c>
      <c r="CU288">
        <f t="shared" ca="1" si="1351"/>
        <v>0</v>
      </c>
      <c r="CV288">
        <f t="shared" ca="1" si="1352"/>
        <v>0</v>
      </c>
      <c r="CW288">
        <f t="shared" ca="1" si="1353"/>
        <v>0</v>
      </c>
      <c r="CX288">
        <f t="shared" ca="1" si="1354"/>
        <v>15.201594684346299</v>
      </c>
      <c r="CY288">
        <f t="shared" ca="1" si="1355"/>
        <v>87.543192397329236</v>
      </c>
      <c r="CZ288">
        <f t="shared" ca="1" si="1356"/>
        <v>0</v>
      </c>
      <c r="DA288">
        <f t="shared" ca="1" si="1357"/>
        <v>0</v>
      </c>
      <c r="DB288">
        <f t="shared" ca="1" si="1358"/>
        <v>-0.69408950617283338</v>
      </c>
      <c r="DC288">
        <f t="shared" ca="1" si="1359"/>
        <v>-3.4148439468379901</v>
      </c>
      <c r="DD288">
        <f t="shared" ca="1" si="1360"/>
        <v>-0.48068153187200663</v>
      </c>
      <c r="DE288">
        <f t="shared" ca="1" si="1361"/>
        <v>-4.9078039178634372</v>
      </c>
      <c r="DF288">
        <f t="shared" ca="1" si="1362"/>
        <v>0</v>
      </c>
      <c r="DG288">
        <f t="shared" ca="1" si="1363"/>
        <v>-3.1846623834719066</v>
      </c>
      <c r="DH288">
        <f t="shared" ca="1" si="1364"/>
        <v>0</v>
      </c>
      <c r="DI288">
        <f t="shared" ca="1" si="1365"/>
        <v>0.10822510822510793</v>
      </c>
      <c r="DJ288">
        <f t="shared" ca="1" si="1366"/>
        <v>12</v>
      </c>
      <c r="DK288">
        <f t="shared" ca="1" si="1367"/>
        <v>3</v>
      </c>
      <c r="DL288">
        <f t="shared" ca="1" si="1368"/>
        <v>1</v>
      </c>
      <c r="DM288">
        <f t="shared" ca="1" si="1369"/>
        <v>0</v>
      </c>
      <c r="DN288">
        <f t="shared" ca="1" si="1370"/>
        <v>0</v>
      </c>
      <c r="DO288">
        <f t="shared" ca="1" si="1371"/>
        <v>0</v>
      </c>
      <c r="DP288">
        <f t="shared" ca="1" si="1372"/>
        <v>1.6666666666666667</v>
      </c>
      <c r="DQ288">
        <f t="shared" ca="1" si="1373"/>
        <v>0</v>
      </c>
      <c r="DR288">
        <f t="shared" ca="1" si="1374"/>
        <v>1.6666666666666667</v>
      </c>
      <c r="DS288">
        <f t="shared" ca="1" si="1375"/>
        <v>0</v>
      </c>
      <c r="DT288">
        <f t="shared" ca="1" si="1376"/>
        <v>1</v>
      </c>
      <c r="DU288">
        <f t="shared" ca="1" si="1377"/>
        <v>2.3333333333333335</v>
      </c>
      <c r="DV288">
        <f t="shared" ca="1" si="1378"/>
        <v>2</v>
      </c>
      <c r="DW288">
        <f t="shared" ca="1" si="1379"/>
        <v>0</v>
      </c>
      <c r="DX288">
        <f t="shared" ca="1" si="1380"/>
        <v>0</v>
      </c>
      <c r="DY288">
        <f t="shared" ca="1" si="1381"/>
        <v>0</v>
      </c>
      <c r="DZ288">
        <f t="shared" ca="1" si="1382"/>
        <v>1.6666666666666667</v>
      </c>
      <c r="EA288">
        <f t="shared" ca="1" si="1383"/>
        <v>-1.7523333333333231</v>
      </c>
      <c r="EB288">
        <f t="shared" ca="1" si="1384"/>
        <v>44.690766666666669</v>
      </c>
      <c r="EC288">
        <f t="shared" ca="1" si="1385"/>
        <v>0</v>
      </c>
      <c r="ED288">
        <f t="shared" ca="1" si="1386"/>
        <v>0</v>
      </c>
      <c r="EE288">
        <f t="shared" ca="1" si="1387"/>
        <v>0</v>
      </c>
      <c r="EF288">
        <f t="shared" ca="1" si="1388"/>
        <v>0</v>
      </c>
      <c r="EG288">
        <f t="shared" ca="1" si="1389"/>
        <v>0</v>
      </c>
      <c r="EH288">
        <f t="shared" ca="1" si="1390"/>
        <v>0</v>
      </c>
      <c r="EI288">
        <f t="shared" ca="1" si="1391"/>
        <v>0</v>
      </c>
      <c r="EJ288">
        <f t="shared" ca="1" si="1392"/>
        <v>0</v>
      </c>
      <c r="EK288">
        <f t="shared" ca="1" si="1393"/>
        <v>0</v>
      </c>
      <c r="EL288">
        <f t="shared" ca="1" si="1394"/>
        <v>0</v>
      </c>
      <c r="EM288">
        <f t="shared" ca="1" si="1395"/>
        <v>0</v>
      </c>
      <c r="EN288">
        <f t="shared" ca="1" si="1396"/>
        <v>0</v>
      </c>
      <c r="EO288">
        <f t="shared" ca="1" si="1397"/>
        <v>0</v>
      </c>
      <c r="EP288">
        <f t="shared" ca="1" si="1398"/>
        <v>0</v>
      </c>
      <c r="EQ288">
        <f t="shared" ca="1" si="1399"/>
        <v>0</v>
      </c>
      <c r="ER288">
        <f t="shared" ca="1" si="1400"/>
        <v>0</v>
      </c>
      <c r="ES288">
        <f t="shared" ca="1" si="1401"/>
        <v>0</v>
      </c>
      <c r="ET288">
        <f t="shared" ca="1" si="1402"/>
        <v>0</v>
      </c>
      <c r="EU288">
        <f t="shared" ca="1" si="1403"/>
        <v>0</v>
      </c>
      <c r="EV288">
        <f t="shared" ca="1" si="1404"/>
        <v>0</v>
      </c>
      <c r="EW288">
        <f t="shared" ca="1" si="1405"/>
        <v>0</v>
      </c>
      <c r="EX288">
        <f t="shared" ca="1" si="1406"/>
        <v>0</v>
      </c>
      <c r="EY288">
        <f t="shared" ca="1" si="1407"/>
        <v>0</v>
      </c>
      <c r="EZ288">
        <f t="shared" ca="1" si="1408"/>
        <v>0</v>
      </c>
      <c r="FA288">
        <f t="shared" ca="1" si="1409"/>
        <v>0</v>
      </c>
      <c r="FB288">
        <f t="shared" ca="1" si="1410"/>
        <v>0</v>
      </c>
      <c r="FC288">
        <f t="shared" ca="1" si="1411"/>
        <v>0</v>
      </c>
      <c r="FD288">
        <f t="shared" ca="1" si="1412"/>
        <v>0</v>
      </c>
      <c r="FE288">
        <f t="shared" ca="1" si="1413"/>
        <v>0</v>
      </c>
      <c r="FF288">
        <f t="shared" ca="1" si="1414"/>
        <v>0</v>
      </c>
      <c r="FG288">
        <f t="shared" ca="1" si="1415"/>
        <v>0</v>
      </c>
      <c r="FH288">
        <f t="shared" ca="1" si="1416"/>
        <v>0</v>
      </c>
      <c r="FI288">
        <f t="shared" ca="1" si="1417"/>
        <v>0</v>
      </c>
      <c r="FJ288">
        <f t="shared" ca="1" si="1418"/>
        <v>0</v>
      </c>
      <c r="FK288">
        <f t="shared" ca="1" si="1419"/>
        <v>1.6666666666666667</v>
      </c>
      <c r="FL288">
        <f t="shared" ca="1" si="1420"/>
        <v>0</v>
      </c>
      <c r="FM288">
        <f t="shared" ca="1" si="1421"/>
        <v>0.66666666666666663</v>
      </c>
      <c r="FN288">
        <f t="shared" ca="1" si="1422"/>
        <v>0</v>
      </c>
      <c r="FO288">
        <f t="shared" ca="1" si="1423"/>
        <v>0</v>
      </c>
      <c r="FP288">
        <f t="shared" ca="1" si="1424"/>
        <v>0</v>
      </c>
      <c r="FQ288">
        <f t="shared" ca="1" si="1425"/>
        <v>0</v>
      </c>
      <c r="FR288">
        <f t="shared" ca="1" si="1426"/>
        <v>0</v>
      </c>
      <c r="FS288">
        <f t="shared" ca="1" si="1427"/>
        <v>0</v>
      </c>
      <c r="FT288">
        <f t="shared" ca="1" si="1428"/>
        <v>0</v>
      </c>
      <c r="FU288">
        <f t="shared" ca="1" si="1429"/>
        <v>1.3333333333333333</v>
      </c>
      <c r="FV288">
        <f t="shared" ca="1" si="1430"/>
        <v>0</v>
      </c>
      <c r="FW288">
        <f t="shared" ca="1" si="1431"/>
        <v>0</v>
      </c>
      <c r="FX288">
        <f t="shared" ca="1" si="1432"/>
        <v>0</v>
      </c>
      <c r="FY288">
        <f t="shared" ca="1" si="1433"/>
        <v>0</v>
      </c>
      <c r="FZ288">
        <f t="shared" ca="1" si="1434"/>
        <v>0</v>
      </c>
      <c r="GA288">
        <f t="shared" ca="1" si="1435"/>
        <v>0</v>
      </c>
      <c r="GB288">
        <f t="shared" ca="1" si="1436"/>
        <v>0</v>
      </c>
      <c r="GC288">
        <f t="shared" ca="1" si="1437"/>
        <v>0</v>
      </c>
      <c r="GD288">
        <f t="shared" ca="1" si="1438"/>
        <v>0</v>
      </c>
      <c r="GE288">
        <f t="shared" ca="1" si="1439"/>
        <v>0</v>
      </c>
      <c r="GF288">
        <f t="shared" ca="1" si="1440"/>
        <v>0</v>
      </c>
      <c r="GG288">
        <f t="shared" ca="1" si="1441"/>
        <v>0</v>
      </c>
      <c r="GH288">
        <f t="shared" ca="1" si="1442"/>
        <v>0</v>
      </c>
      <c r="GI288">
        <f t="shared" ca="1" si="1443"/>
        <v>0</v>
      </c>
      <c r="GJ288">
        <f t="shared" ca="1" si="1444"/>
        <v>0</v>
      </c>
      <c r="GK288">
        <f t="shared" ca="1" si="1445"/>
        <v>0</v>
      </c>
      <c r="GL288">
        <f t="shared" ca="1" si="1446"/>
        <v>0</v>
      </c>
      <c r="GM288">
        <f t="shared" ca="1" si="1447"/>
        <v>0</v>
      </c>
      <c r="GN288">
        <f t="shared" ca="1" si="1448"/>
        <v>0</v>
      </c>
      <c r="GO288">
        <f t="shared" ca="1" si="1449"/>
        <v>0</v>
      </c>
      <c r="GP288">
        <f t="shared" ca="1" si="1450"/>
        <v>0</v>
      </c>
      <c r="GQ288">
        <f t="shared" ca="1" si="1451"/>
        <v>0</v>
      </c>
      <c r="GR288">
        <f t="shared" ca="1" si="1452"/>
        <v>0</v>
      </c>
      <c r="GS288">
        <f t="shared" ca="1" si="1453"/>
        <v>0</v>
      </c>
      <c r="GT288">
        <f t="shared" ca="1" si="1454"/>
        <v>0</v>
      </c>
      <c r="GU288">
        <f t="shared" ca="1" si="1455"/>
        <v>0</v>
      </c>
      <c r="GV288">
        <f t="shared" ca="1" si="1456"/>
        <v>0</v>
      </c>
      <c r="GW288">
        <f t="shared" ca="1" si="1457"/>
        <v>0</v>
      </c>
      <c r="GX288">
        <f t="shared" ca="1" si="1458"/>
        <v>0</v>
      </c>
      <c r="GY288">
        <f t="shared" ca="1" si="1459"/>
        <v>1</v>
      </c>
      <c r="GZ288">
        <f t="shared" ca="1" si="1460"/>
        <v>0</v>
      </c>
      <c r="HA288">
        <f t="shared" ca="1" si="1461"/>
        <v>0</v>
      </c>
      <c r="HB288">
        <f t="shared" ca="1" si="1462"/>
        <v>0</v>
      </c>
      <c r="HC288">
        <f t="shared" ca="1" si="1463"/>
        <v>0</v>
      </c>
      <c r="HD288">
        <f t="shared" ca="1" si="1464"/>
        <v>0</v>
      </c>
      <c r="HE288">
        <f t="shared" ca="1" si="1465"/>
        <v>0</v>
      </c>
      <c r="HF288">
        <f t="shared" ca="1" si="1466"/>
        <v>0</v>
      </c>
      <c r="HG288">
        <f t="shared" ca="1" si="1467"/>
        <v>0</v>
      </c>
      <c r="HH288">
        <f t="shared" ca="1" si="1468"/>
        <v>0</v>
      </c>
      <c r="HI288">
        <f t="shared" ca="1" si="1469"/>
        <v>0</v>
      </c>
    </row>
    <row r="289" spans="2:217" x14ac:dyDescent="0.2">
      <c r="B289" s="2">
        <v>45810</v>
      </c>
      <c r="C289">
        <v>2</v>
      </c>
      <c r="D289">
        <v>1</v>
      </c>
      <c r="E289">
        <v>17</v>
      </c>
      <c r="F289">
        <v>20</v>
      </c>
      <c r="G289" s="5">
        <v>152</v>
      </c>
      <c r="H289">
        <f t="shared" ca="1" si="1470"/>
        <v>9.6666666666666661</v>
      </c>
      <c r="I289">
        <f t="shared" ca="1" si="1471"/>
        <v>12</v>
      </c>
      <c r="J289">
        <f t="shared" ca="1" si="1262"/>
        <v>7.9675925925925872</v>
      </c>
      <c r="K289">
        <f t="shared" ca="1" si="1263"/>
        <v>-3.5168768896447435</v>
      </c>
      <c r="L289">
        <f t="shared" ca="1" si="1264"/>
        <v>7.9675925925925872</v>
      </c>
      <c r="M289">
        <f t="shared" ca="1" si="1265"/>
        <v>0</v>
      </c>
      <c r="N289">
        <f t="shared" ca="1" si="1266"/>
        <v>0.58399032475873869</v>
      </c>
      <c r="O289">
        <f t="shared" ca="1" si="1267"/>
        <v>270.45733333333266</v>
      </c>
      <c r="P289">
        <f t="shared" ca="1" si="1268"/>
        <v>257.017333333333</v>
      </c>
      <c r="Q289">
        <f t="shared" ca="1" si="1269"/>
        <v>270.34521409333337</v>
      </c>
      <c r="R289">
        <f t="shared" ca="1" si="1270"/>
        <v>64</v>
      </c>
      <c r="S289">
        <f t="shared" ca="1" si="1271"/>
        <v>0</v>
      </c>
      <c r="T289">
        <f t="shared" ca="1" si="1272"/>
        <v>0.34420191065150463</v>
      </c>
      <c r="U289">
        <f t="shared" ca="1" si="1273"/>
        <v>-1</v>
      </c>
      <c r="V289">
        <f t="shared" ca="1" si="1274"/>
        <v>1</v>
      </c>
      <c r="W289">
        <f t="shared" ca="1" si="1275"/>
        <v>0.34420191065150463</v>
      </c>
      <c r="X289">
        <f t="shared" ca="1" si="1276"/>
        <v>1.3760683760683732</v>
      </c>
      <c r="Y289">
        <f t="shared" ca="1" si="1277"/>
        <v>2.1111111111111103</v>
      </c>
      <c r="Z289">
        <f t="shared" ca="1" si="1278"/>
        <v>2.860398860398853</v>
      </c>
      <c r="AA289">
        <f t="shared" ca="1" si="1279"/>
        <v>6.7341379069391989</v>
      </c>
      <c r="AB289">
        <f t="shared" ca="1" si="1280"/>
        <v>-0.214544464911544</v>
      </c>
      <c r="AC289">
        <f t="shared" ca="1" si="1281"/>
        <v>-0.1895192168770575</v>
      </c>
      <c r="AD289">
        <f t="shared" ca="1" si="1282"/>
        <v>-2.5780195070189666</v>
      </c>
      <c r="AE289">
        <f t="shared" ca="1" si="1283"/>
        <v>-0.18814821799846071</v>
      </c>
      <c r="AF289">
        <f t="shared" ca="1" si="1284"/>
        <v>-3.3061235242516971</v>
      </c>
      <c r="AG289">
        <f t="shared" ca="1" si="1285"/>
        <v>1.2076100889868695E-5</v>
      </c>
      <c r="AH289">
        <f t="shared" ca="1" si="1286"/>
        <v>-1.8947561571735434</v>
      </c>
      <c r="AI289">
        <f t="shared" ca="1" si="1287"/>
        <v>4.0033305460019998E-6</v>
      </c>
      <c r="AJ289">
        <f t="shared" ca="1" si="1288"/>
        <v>735.01130304668175</v>
      </c>
      <c r="AK289">
        <f t="shared" ca="1" si="1289"/>
        <v>19.182335127930802</v>
      </c>
      <c r="AL289">
        <f t="shared" ca="1" si="1290"/>
        <v>18.991844735175764</v>
      </c>
      <c r="AM289">
        <f t="shared" ca="1" si="1291"/>
        <v>7.8160096930188336</v>
      </c>
      <c r="AN289">
        <f t="shared" ca="1" si="1292"/>
        <v>10.497862457059201</v>
      </c>
      <c r="AO289">
        <f t="shared" ca="1" si="1293"/>
        <v>9.3152475842498497</v>
      </c>
      <c r="AP289">
        <f t="shared" ca="1" si="1294"/>
        <v>2.8069401310833033</v>
      </c>
      <c r="AQ289">
        <f t="shared" ca="1" si="1295"/>
        <v>1.7784700655416465</v>
      </c>
      <c r="AR289">
        <f t="shared" ca="1" si="1296"/>
        <v>1.7784700655416465</v>
      </c>
      <c r="AS289">
        <f t="shared" ca="1" si="1297"/>
        <v>1.1534700655416497</v>
      </c>
      <c r="AT289">
        <f t="shared" ca="1" si="1298"/>
        <v>1.1534700655416497</v>
      </c>
      <c r="AU289">
        <f t="shared" ca="1" si="1299"/>
        <v>0.69953559924999265</v>
      </c>
      <c r="AV289">
        <f t="shared" ca="1" si="1300"/>
        <v>0.69953559924999265</v>
      </c>
      <c r="AW289">
        <f t="shared" ca="1" si="1301"/>
        <v>-0.17666666666666667</v>
      </c>
      <c r="AX289">
        <f t="shared" ca="1" si="1302"/>
        <v>72253.776687523961</v>
      </c>
      <c r="AY289">
        <f t="shared" ca="1" si="1303"/>
        <v>2.2015028968630967</v>
      </c>
      <c r="AZ289">
        <f t="shared" ca="1" si="1304"/>
        <v>4.8757767869980899</v>
      </c>
      <c r="BA289">
        <f t="shared" ca="1" si="1305"/>
        <v>2.4700116685831763</v>
      </c>
      <c r="BB289">
        <f t="shared" ca="1" si="1306"/>
        <v>107.01715704324484</v>
      </c>
      <c r="BC289">
        <f t="shared" ca="1" si="1307"/>
        <v>29.689381850270298</v>
      </c>
      <c r="BD289">
        <f t="shared" ca="1" si="1308"/>
        <v>4.3312397895439601</v>
      </c>
      <c r="BE289">
        <f t="shared" ca="1" si="1309"/>
        <v>0</v>
      </c>
      <c r="BF289">
        <f t="shared" ca="1" si="1310"/>
        <v>0</v>
      </c>
      <c r="BG289">
        <f t="shared" ca="1" si="1311"/>
        <v>0</v>
      </c>
      <c r="BH289">
        <f t="shared" ca="1" si="1312"/>
        <v>4.2355262349845999</v>
      </c>
      <c r="BI289">
        <f t="shared" ca="1" si="1313"/>
        <v>0</v>
      </c>
      <c r="BJ289">
        <f t="shared" ca="1" si="1314"/>
        <v>0</v>
      </c>
      <c r="BK289">
        <f t="shared" ca="1" si="1315"/>
        <v>0</v>
      </c>
      <c r="BL289">
        <f t="shared" ca="1" si="1316"/>
        <v>0</v>
      </c>
      <c r="BM289">
        <f t="shared" ca="1" si="1317"/>
        <v>34.5708788704247</v>
      </c>
      <c r="BN289">
        <f t="shared" ca="1" si="1318"/>
        <v>11.430248886839232</v>
      </c>
      <c r="BO289">
        <f t="shared" ca="1" si="1319"/>
        <v>10.69973492887646</v>
      </c>
      <c r="BP289">
        <f t="shared" ca="1" si="1320"/>
        <v>11.304010269240059</v>
      </c>
      <c r="BQ289">
        <f t="shared" ca="1" si="1321"/>
        <v>48.089413165680533</v>
      </c>
      <c r="BR289">
        <f t="shared" ca="1" si="1322"/>
        <v>7.1816322859530004</v>
      </c>
      <c r="BS289">
        <f t="shared" ca="1" si="1323"/>
        <v>0</v>
      </c>
      <c r="BT289">
        <f t="shared" ca="1" si="1324"/>
        <v>0</v>
      </c>
      <c r="BU289">
        <f t="shared" ca="1" si="1325"/>
        <v>1.96465256178769</v>
      </c>
      <c r="BV289">
        <f t="shared" ca="1" si="1326"/>
        <v>14.952781291759559</v>
      </c>
      <c r="BW289">
        <f t="shared" ca="1" si="1327"/>
        <v>2.16561989477198</v>
      </c>
      <c r="BX289">
        <f t="shared" ca="1" si="1328"/>
        <v>31.906921630226666</v>
      </c>
      <c r="BY289">
        <f t="shared" ca="1" si="1329"/>
        <v>0</v>
      </c>
      <c r="BZ289">
        <f t="shared" ca="1" si="1330"/>
        <v>0</v>
      </c>
      <c r="CA289">
        <f t="shared" ca="1" si="1331"/>
        <v>29.689381850270298</v>
      </c>
      <c r="CB289">
        <f t="shared" ca="1" si="1332"/>
        <v>0</v>
      </c>
      <c r="CC289">
        <f t="shared" ca="1" si="1333"/>
        <v>0</v>
      </c>
      <c r="CD289">
        <f t="shared" ca="1" si="1334"/>
        <v>0</v>
      </c>
      <c r="CE289">
        <f t="shared" ca="1" si="1335"/>
        <v>2.16561989477198</v>
      </c>
      <c r="CF289">
        <f t="shared" ca="1" si="1336"/>
        <v>4.3312397895439601</v>
      </c>
      <c r="CG289">
        <f t="shared" ca="1" si="1337"/>
        <v>1.96465256178769</v>
      </c>
      <c r="CH289">
        <f t="shared" ca="1" si="1338"/>
        <v>28.495014243772534</v>
      </c>
      <c r="CI289">
        <f t="shared" ca="1" si="1339"/>
        <v>28.197953969095334</v>
      </c>
      <c r="CJ289">
        <f t="shared" ca="1" si="1340"/>
        <v>4.2355262349845999</v>
      </c>
      <c r="CK289">
        <f t="shared" ca="1" si="1341"/>
        <v>7.1816322859530004</v>
      </c>
      <c r="CL289">
        <f t="shared" ca="1" si="1342"/>
        <v>0</v>
      </c>
      <c r="CM289">
        <f t="shared" ca="1" si="1343"/>
        <v>27.64</v>
      </c>
      <c r="CN289">
        <f t="shared" ca="1" si="1344"/>
        <v>63.884349389507328</v>
      </c>
      <c r="CO289">
        <f t="shared" ca="1" si="1345"/>
        <v>0</v>
      </c>
      <c r="CP289">
        <f t="shared" ca="1" si="1346"/>
        <v>0</v>
      </c>
      <c r="CQ289">
        <f t="shared" ca="1" si="1347"/>
        <v>23.976640125261998</v>
      </c>
      <c r="CR289">
        <f t="shared" ca="1" si="1348"/>
        <v>0</v>
      </c>
      <c r="CS289">
        <f t="shared" ca="1" si="1349"/>
        <v>0</v>
      </c>
      <c r="CT289">
        <f t="shared" ca="1" si="1350"/>
        <v>0</v>
      </c>
      <c r="CU289">
        <f t="shared" ca="1" si="1351"/>
        <v>0</v>
      </c>
      <c r="CV289">
        <f t="shared" ca="1" si="1352"/>
        <v>0</v>
      </c>
      <c r="CW289">
        <f t="shared" ca="1" si="1353"/>
        <v>0</v>
      </c>
      <c r="CX289">
        <f t="shared" ca="1" si="1354"/>
        <v>18.400031315410132</v>
      </c>
      <c r="CY289">
        <f t="shared" ca="1" si="1355"/>
        <v>101.95075302343128</v>
      </c>
      <c r="CZ289">
        <f t="shared" ca="1" si="1356"/>
        <v>0</v>
      </c>
      <c r="DA289">
        <f t="shared" ca="1" si="1357"/>
        <v>0</v>
      </c>
      <c r="DB289">
        <f t="shared" ca="1" si="1358"/>
        <v>-0.69408950617283338</v>
      </c>
      <c r="DC289">
        <f t="shared" ca="1" si="1359"/>
        <v>-3.2725045666414672</v>
      </c>
      <c r="DD289">
        <f t="shared" ca="1" si="1360"/>
        <v>-1.3853009259259235</v>
      </c>
      <c r="DE289">
        <f t="shared" ca="1" si="1361"/>
        <v>-3.4887144116906001</v>
      </c>
      <c r="DF289">
        <f t="shared" ca="1" si="1362"/>
        <v>-6.5841232048374669</v>
      </c>
      <c r="DG289">
        <f t="shared" ca="1" si="1363"/>
        <v>-3.4982426303854868</v>
      </c>
      <c r="DH289">
        <f t="shared" ca="1" si="1364"/>
        <v>0</v>
      </c>
      <c r="DI289">
        <f t="shared" ca="1" si="1365"/>
        <v>0.39393939393939398</v>
      </c>
      <c r="DJ289">
        <f t="shared" ca="1" si="1366"/>
        <v>11.666666666666666</v>
      </c>
      <c r="DK289">
        <f t="shared" ca="1" si="1367"/>
        <v>3</v>
      </c>
      <c r="DL289">
        <f t="shared" ca="1" si="1368"/>
        <v>1</v>
      </c>
      <c r="DM289">
        <f t="shared" ca="1" si="1369"/>
        <v>0.33333333333333331</v>
      </c>
      <c r="DN289">
        <f t="shared" ca="1" si="1370"/>
        <v>0</v>
      </c>
      <c r="DO289">
        <f t="shared" ca="1" si="1371"/>
        <v>0.33333333333333331</v>
      </c>
      <c r="DP289">
        <f t="shared" ca="1" si="1372"/>
        <v>1.3333333333333333</v>
      </c>
      <c r="DQ289">
        <f t="shared" ca="1" si="1373"/>
        <v>0</v>
      </c>
      <c r="DR289">
        <f t="shared" ca="1" si="1374"/>
        <v>1.3333333333333333</v>
      </c>
      <c r="DS289">
        <f t="shared" ca="1" si="1375"/>
        <v>0</v>
      </c>
      <c r="DT289">
        <f t="shared" ca="1" si="1376"/>
        <v>1</v>
      </c>
      <c r="DU289">
        <f t="shared" ca="1" si="1377"/>
        <v>2</v>
      </c>
      <c r="DV289">
        <f t="shared" ca="1" si="1378"/>
        <v>2</v>
      </c>
      <c r="DW289">
        <f t="shared" ca="1" si="1379"/>
        <v>0.33333333333333331</v>
      </c>
      <c r="DX289">
        <f t="shared" ca="1" si="1380"/>
        <v>0</v>
      </c>
      <c r="DY289">
        <f t="shared" ca="1" si="1381"/>
        <v>0.33333333333333331</v>
      </c>
      <c r="DZ289">
        <f t="shared" ca="1" si="1382"/>
        <v>1.6666666666666667</v>
      </c>
      <c r="EA289">
        <f t="shared" ca="1" si="1383"/>
        <v>-1.6719999999999899</v>
      </c>
      <c r="EB289">
        <f t="shared" ca="1" si="1384"/>
        <v>45.136766666666631</v>
      </c>
      <c r="EC289">
        <f t="shared" ca="1" si="1385"/>
        <v>0</v>
      </c>
      <c r="ED289">
        <f t="shared" ca="1" si="1386"/>
        <v>0</v>
      </c>
      <c r="EE289">
        <f t="shared" ca="1" si="1387"/>
        <v>0</v>
      </c>
      <c r="EF289">
        <f t="shared" ca="1" si="1388"/>
        <v>0</v>
      </c>
      <c r="EG289">
        <f t="shared" ca="1" si="1389"/>
        <v>0</v>
      </c>
      <c r="EH289">
        <f t="shared" ca="1" si="1390"/>
        <v>0</v>
      </c>
      <c r="EI289">
        <f t="shared" ca="1" si="1391"/>
        <v>0</v>
      </c>
      <c r="EJ289">
        <f t="shared" ca="1" si="1392"/>
        <v>0</v>
      </c>
      <c r="EK289">
        <f t="shared" ca="1" si="1393"/>
        <v>0</v>
      </c>
      <c r="EL289">
        <f t="shared" ca="1" si="1394"/>
        <v>0</v>
      </c>
      <c r="EM289">
        <f t="shared" ca="1" si="1395"/>
        <v>0</v>
      </c>
      <c r="EN289">
        <f t="shared" ca="1" si="1396"/>
        <v>0</v>
      </c>
      <c r="EO289">
        <f t="shared" ca="1" si="1397"/>
        <v>0</v>
      </c>
      <c r="EP289">
        <f t="shared" ca="1" si="1398"/>
        <v>0</v>
      </c>
      <c r="EQ289">
        <f t="shared" ca="1" si="1399"/>
        <v>0</v>
      </c>
      <c r="ER289">
        <f t="shared" ca="1" si="1400"/>
        <v>0</v>
      </c>
      <c r="ES289">
        <f t="shared" ca="1" si="1401"/>
        <v>0</v>
      </c>
      <c r="ET289">
        <f t="shared" ca="1" si="1402"/>
        <v>0</v>
      </c>
      <c r="EU289">
        <f t="shared" ca="1" si="1403"/>
        <v>0</v>
      </c>
      <c r="EV289">
        <f t="shared" ca="1" si="1404"/>
        <v>0</v>
      </c>
      <c r="EW289">
        <f t="shared" ca="1" si="1405"/>
        <v>0</v>
      </c>
      <c r="EX289">
        <f t="shared" ca="1" si="1406"/>
        <v>0</v>
      </c>
      <c r="EY289">
        <f t="shared" ca="1" si="1407"/>
        <v>0</v>
      </c>
      <c r="EZ289">
        <f t="shared" ca="1" si="1408"/>
        <v>0</v>
      </c>
      <c r="FA289">
        <f t="shared" ca="1" si="1409"/>
        <v>0</v>
      </c>
      <c r="FB289">
        <f t="shared" ca="1" si="1410"/>
        <v>0</v>
      </c>
      <c r="FC289">
        <f t="shared" ca="1" si="1411"/>
        <v>0</v>
      </c>
      <c r="FD289">
        <f t="shared" ca="1" si="1412"/>
        <v>0</v>
      </c>
      <c r="FE289">
        <f t="shared" ca="1" si="1413"/>
        <v>0</v>
      </c>
      <c r="FF289">
        <f t="shared" ca="1" si="1414"/>
        <v>0</v>
      </c>
      <c r="FG289">
        <f t="shared" ca="1" si="1415"/>
        <v>0</v>
      </c>
      <c r="FH289">
        <f t="shared" ca="1" si="1416"/>
        <v>0</v>
      </c>
      <c r="FI289">
        <f t="shared" ca="1" si="1417"/>
        <v>0</v>
      </c>
      <c r="FJ289">
        <f t="shared" ca="1" si="1418"/>
        <v>0</v>
      </c>
      <c r="FK289">
        <f t="shared" ca="1" si="1419"/>
        <v>1.3333333333333333</v>
      </c>
      <c r="FL289">
        <f t="shared" ca="1" si="1420"/>
        <v>0</v>
      </c>
      <c r="FM289">
        <f t="shared" ca="1" si="1421"/>
        <v>0.66666666666666663</v>
      </c>
      <c r="FN289">
        <f t="shared" ca="1" si="1422"/>
        <v>0</v>
      </c>
      <c r="FO289">
        <f t="shared" ca="1" si="1423"/>
        <v>0</v>
      </c>
      <c r="FP289">
        <f t="shared" ca="1" si="1424"/>
        <v>0</v>
      </c>
      <c r="FQ289">
        <f t="shared" ca="1" si="1425"/>
        <v>0</v>
      </c>
      <c r="FR289">
        <f t="shared" ca="1" si="1426"/>
        <v>0</v>
      </c>
      <c r="FS289">
        <f t="shared" ca="1" si="1427"/>
        <v>0</v>
      </c>
      <c r="FT289">
        <f t="shared" ca="1" si="1428"/>
        <v>0</v>
      </c>
      <c r="FU289">
        <f t="shared" ca="1" si="1429"/>
        <v>1</v>
      </c>
      <c r="FV289">
        <f t="shared" ca="1" si="1430"/>
        <v>0</v>
      </c>
      <c r="FW289">
        <f t="shared" ca="1" si="1431"/>
        <v>0</v>
      </c>
      <c r="FX289">
        <f t="shared" ca="1" si="1432"/>
        <v>0</v>
      </c>
      <c r="FY289">
        <f t="shared" ca="1" si="1433"/>
        <v>0</v>
      </c>
      <c r="FZ289">
        <f t="shared" ca="1" si="1434"/>
        <v>0</v>
      </c>
      <c r="GA289">
        <f t="shared" ca="1" si="1435"/>
        <v>0</v>
      </c>
      <c r="GB289">
        <f t="shared" ca="1" si="1436"/>
        <v>0</v>
      </c>
      <c r="GC289">
        <f t="shared" ca="1" si="1437"/>
        <v>0</v>
      </c>
      <c r="GD289">
        <f t="shared" ca="1" si="1438"/>
        <v>0</v>
      </c>
      <c r="GE289">
        <f t="shared" ca="1" si="1439"/>
        <v>0</v>
      </c>
      <c r="GF289">
        <f t="shared" ca="1" si="1440"/>
        <v>0</v>
      </c>
      <c r="GG289">
        <f t="shared" ca="1" si="1441"/>
        <v>0</v>
      </c>
      <c r="GH289">
        <f t="shared" ca="1" si="1442"/>
        <v>0</v>
      </c>
      <c r="GI289">
        <f t="shared" ca="1" si="1443"/>
        <v>0</v>
      </c>
      <c r="GJ289">
        <f t="shared" ca="1" si="1444"/>
        <v>0</v>
      </c>
      <c r="GK289">
        <f t="shared" ca="1" si="1445"/>
        <v>0</v>
      </c>
      <c r="GL289">
        <f t="shared" ca="1" si="1446"/>
        <v>0</v>
      </c>
      <c r="GM289">
        <f t="shared" ca="1" si="1447"/>
        <v>0</v>
      </c>
      <c r="GN289">
        <f t="shared" ca="1" si="1448"/>
        <v>0</v>
      </c>
      <c r="GO289">
        <f t="shared" ca="1" si="1449"/>
        <v>0</v>
      </c>
      <c r="GP289">
        <f t="shared" ca="1" si="1450"/>
        <v>0</v>
      </c>
      <c r="GQ289">
        <f t="shared" ca="1" si="1451"/>
        <v>0</v>
      </c>
      <c r="GR289">
        <f t="shared" ca="1" si="1452"/>
        <v>0</v>
      </c>
      <c r="GS289">
        <f t="shared" ca="1" si="1453"/>
        <v>0</v>
      </c>
      <c r="GT289">
        <f t="shared" ca="1" si="1454"/>
        <v>0</v>
      </c>
      <c r="GU289">
        <f t="shared" ca="1" si="1455"/>
        <v>0</v>
      </c>
      <c r="GV289">
        <f t="shared" ca="1" si="1456"/>
        <v>0</v>
      </c>
      <c r="GW289">
        <f t="shared" ca="1" si="1457"/>
        <v>0</v>
      </c>
      <c r="GX289">
        <f t="shared" ca="1" si="1458"/>
        <v>0</v>
      </c>
      <c r="GY289">
        <f t="shared" ca="1" si="1459"/>
        <v>1</v>
      </c>
      <c r="GZ289">
        <f t="shared" ca="1" si="1460"/>
        <v>0</v>
      </c>
      <c r="HA289">
        <f t="shared" ca="1" si="1461"/>
        <v>0</v>
      </c>
      <c r="HB289">
        <f t="shared" ca="1" si="1462"/>
        <v>0</v>
      </c>
      <c r="HC289">
        <f t="shared" ca="1" si="1463"/>
        <v>0</v>
      </c>
      <c r="HD289">
        <f t="shared" ca="1" si="1464"/>
        <v>0</v>
      </c>
      <c r="HE289">
        <f t="shared" ca="1" si="1465"/>
        <v>0</v>
      </c>
      <c r="HF289">
        <f t="shared" ca="1" si="1466"/>
        <v>0</v>
      </c>
      <c r="HG289">
        <f t="shared" ca="1" si="1467"/>
        <v>0</v>
      </c>
      <c r="HH289">
        <f t="shared" ca="1" si="1468"/>
        <v>0</v>
      </c>
      <c r="HI289">
        <f t="shared" ca="1" si="1469"/>
        <v>0</v>
      </c>
    </row>
    <row r="290" spans="2:217" x14ac:dyDescent="0.2">
      <c r="B290" s="2">
        <v>45810</v>
      </c>
      <c r="C290">
        <v>2</v>
      </c>
      <c r="D290">
        <v>1</v>
      </c>
      <c r="E290">
        <v>17</v>
      </c>
      <c r="F290">
        <v>18</v>
      </c>
      <c r="G290" s="5">
        <v>13</v>
      </c>
      <c r="H290">
        <f t="shared" ca="1" si="1470"/>
        <v>11</v>
      </c>
      <c r="I290">
        <f t="shared" ca="1" si="1471"/>
        <v>10</v>
      </c>
      <c r="J290">
        <f t="shared" ca="1" si="1262"/>
        <v>7.9812731481481407</v>
      </c>
      <c r="K290">
        <f t="shared" ca="1" si="1263"/>
        <v>-3.193542335915847</v>
      </c>
      <c r="L290">
        <f t="shared" ca="1" si="1264"/>
        <v>7.9812731481481407</v>
      </c>
      <c r="M290">
        <f t="shared" ca="1" si="1265"/>
        <v>0</v>
      </c>
      <c r="N290">
        <f t="shared" ca="1" si="1266"/>
        <v>0.62339138389779603</v>
      </c>
      <c r="O290">
        <f t="shared" ca="1" si="1267"/>
        <v>285.12799999999902</v>
      </c>
      <c r="P290">
        <f t="shared" ca="1" si="1268"/>
        <v>273.03199999999998</v>
      </c>
      <c r="Q290">
        <f t="shared" ca="1" si="1269"/>
        <v>285.00144738400002</v>
      </c>
      <c r="R290">
        <f t="shared" ca="1" si="1270"/>
        <v>68</v>
      </c>
      <c r="S290">
        <f t="shared" ca="1" si="1271"/>
        <v>0</v>
      </c>
      <c r="T290">
        <f t="shared" ca="1" si="1272"/>
        <v>0.34429539233365763</v>
      </c>
      <c r="U290">
        <f t="shared" ca="1" si="1273"/>
        <v>-1</v>
      </c>
      <c r="V290">
        <f t="shared" ca="1" si="1274"/>
        <v>1</v>
      </c>
      <c r="W290">
        <f t="shared" ca="1" si="1275"/>
        <v>0.34429539233365763</v>
      </c>
      <c r="X290">
        <f t="shared" ca="1" si="1276"/>
        <v>1.2307692307692299</v>
      </c>
      <c r="Y290">
        <f t="shared" ca="1" si="1277"/>
        <v>2</v>
      </c>
      <c r="Z290">
        <f t="shared" ca="1" si="1278"/>
        <v>2.8205128205128136</v>
      </c>
      <c r="AA290">
        <f t="shared" ca="1" si="1279"/>
        <v>10.111819515229966</v>
      </c>
      <c r="AB290">
        <f t="shared" ca="1" si="1280"/>
        <v>-0.21446981939874266</v>
      </c>
      <c r="AC290">
        <f t="shared" ca="1" si="1281"/>
        <v>-1.1292506569920143E-16</v>
      </c>
      <c r="AD290">
        <f t="shared" ca="1" si="1282"/>
        <v>-2.4618386705096031</v>
      </c>
      <c r="AE290">
        <f t="shared" ca="1" si="1283"/>
        <v>-7.1775054652078341E-17</v>
      </c>
      <c r="AF290">
        <f t="shared" ca="1" si="1284"/>
        <v>-3.2937893876645368</v>
      </c>
      <c r="AG290">
        <f t="shared" ca="1" si="1285"/>
        <v>1.7353593504620133E-5</v>
      </c>
      <c r="AH290">
        <f t="shared" ca="1" si="1286"/>
        <v>-1.8970537634166469</v>
      </c>
      <c r="AI290">
        <f t="shared" ca="1" si="1287"/>
        <v>3.1249979033347833E-6</v>
      </c>
      <c r="AJ290">
        <f t="shared" ca="1" si="1288"/>
        <v>853.72118189258799</v>
      </c>
      <c r="AK290">
        <f t="shared" ca="1" si="1289"/>
        <v>18.773502691896201</v>
      </c>
      <c r="AL290">
        <f t="shared" ca="1" si="1290"/>
        <v>18.3251780685091</v>
      </c>
      <c r="AM290">
        <f t="shared" ca="1" si="1291"/>
        <v>8.4826763596855006</v>
      </c>
      <c r="AN290">
        <f t="shared" ca="1" si="1292"/>
        <v>10.7467936855888</v>
      </c>
      <c r="AO290">
        <f t="shared" ca="1" si="1293"/>
        <v>9.0652475842498497</v>
      </c>
      <c r="AP290">
        <f t="shared" ca="1" si="1294"/>
        <v>3.2236067977499698</v>
      </c>
      <c r="AQ290">
        <f t="shared" ca="1" si="1295"/>
        <v>2.1118033988749798</v>
      </c>
      <c r="AR290">
        <f t="shared" ca="1" si="1296"/>
        <v>2.1118033988749798</v>
      </c>
      <c r="AS290">
        <f t="shared" ca="1" si="1297"/>
        <v>1.4034700655416465</v>
      </c>
      <c r="AT290">
        <f t="shared" ca="1" si="1298"/>
        <v>1.4034700655416465</v>
      </c>
      <c r="AU290">
        <f t="shared" ca="1" si="1299"/>
        <v>0.8766189325833259</v>
      </c>
      <c r="AV290">
        <f t="shared" ca="1" si="1300"/>
        <v>0.8766189325833259</v>
      </c>
      <c r="AW290">
        <f t="shared" ca="1" si="1301"/>
        <v>-0.61</v>
      </c>
      <c r="AX290">
        <f t="shared" ca="1" si="1302"/>
        <v>91960.848009643261</v>
      </c>
      <c r="AY290">
        <f t="shared" ca="1" si="1303"/>
        <v>2.7020610295893799</v>
      </c>
      <c r="AZ290">
        <f t="shared" ca="1" si="1304"/>
        <v>4.5771686220671297</v>
      </c>
      <c r="BA290">
        <f t="shared" ca="1" si="1305"/>
        <v>2.0672002496176298</v>
      </c>
      <c r="BB290">
        <f t="shared" ca="1" si="1306"/>
        <v>111.99550877800398</v>
      </c>
      <c r="BC290">
        <f t="shared" ca="1" si="1307"/>
        <v>29.689381850270298</v>
      </c>
      <c r="BD290">
        <f t="shared" ca="1" si="1308"/>
        <v>4.3312397895439601</v>
      </c>
      <c r="BE290">
        <f t="shared" ca="1" si="1309"/>
        <v>0</v>
      </c>
      <c r="BF290">
        <f t="shared" ca="1" si="1310"/>
        <v>0</v>
      </c>
      <c r="BG290">
        <f t="shared" ca="1" si="1311"/>
        <v>0</v>
      </c>
      <c r="BH290">
        <f t="shared" ca="1" si="1312"/>
        <v>4.2355262349845999</v>
      </c>
      <c r="BI290">
        <f t="shared" ca="1" si="1313"/>
        <v>0</v>
      </c>
      <c r="BJ290">
        <f t="shared" ca="1" si="1314"/>
        <v>0</v>
      </c>
      <c r="BK290">
        <f t="shared" ca="1" si="1315"/>
        <v>0</v>
      </c>
      <c r="BL290">
        <f t="shared" ca="1" si="1316"/>
        <v>0</v>
      </c>
      <c r="BM290">
        <f t="shared" ca="1" si="1317"/>
        <v>40.282791384421898</v>
      </c>
      <c r="BN290">
        <f t="shared" ca="1" si="1318"/>
        <v>12.786587998150599</v>
      </c>
      <c r="BO290">
        <f t="shared" ca="1" si="1319"/>
        <v>5.5634514916969904</v>
      </c>
      <c r="BP290">
        <f t="shared" ca="1" si="1320"/>
        <v>14.5024469003039</v>
      </c>
      <c r="BQ290">
        <f t="shared" ca="1" si="1321"/>
        <v>46.261735090786907</v>
      </c>
      <c r="BR290">
        <f t="shared" ca="1" si="1322"/>
        <v>10.772448428929501</v>
      </c>
      <c r="BS290">
        <f t="shared" ca="1" si="1323"/>
        <v>0</v>
      </c>
      <c r="BT290">
        <f t="shared" ca="1" si="1324"/>
        <v>0</v>
      </c>
      <c r="BU290">
        <f t="shared" ca="1" si="1325"/>
        <v>0</v>
      </c>
      <c r="BV290">
        <f t="shared" ca="1" si="1326"/>
        <v>6.4968596843159396</v>
      </c>
      <c r="BW290">
        <f t="shared" ca="1" si="1327"/>
        <v>0</v>
      </c>
      <c r="BX290">
        <f t="shared" ca="1" si="1328"/>
        <v>47.860382445340001</v>
      </c>
      <c r="BY290">
        <f t="shared" ca="1" si="1329"/>
        <v>0</v>
      </c>
      <c r="BZ290">
        <f t="shared" ca="1" si="1330"/>
        <v>0</v>
      </c>
      <c r="CA290">
        <f t="shared" ca="1" si="1331"/>
        <v>29.689381850270298</v>
      </c>
      <c r="CB290">
        <f t="shared" ca="1" si="1332"/>
        <v>0</v>
      </c>
      <c r="CC290">
        <f t="shared" ca="1" si="1333"/>
        <v>0</v>
      </c>
      <c r="CD290">
        <f t="shared" ca="1" si="1334"/>
        <v>0</v>
      </c>
      <c r="CE290">
        <f t="shared" ca="1" si="1335"/>
        <v>0</v>
      </c>
      <c r="CF290">
        <f t="shared" ca="1" si="1336"/>
        <v>6.4968596843159396</v>
      </c>
      <c r="CG290">
        <f t="shared" ca="1" si="1337"/>
        <v>0</v>
      </c>
      <c r="CH290">
        <f t="shared" ca="1" si="1338"/>
        <v>17.9002784972289</v>
      </c>
      <c r="CI290">
        <f t="shared" ca="1" si="1339"/>
        <v>42.296930953642999</v>
      </c>
      <c r="CJ290">
        <f t="shared" ca="1" si="1340"/>
        <v>4.2355262349845999</v>
      </c>
      <c r="CK290">
        <f t="shared" ca="1" si="1341"/>
        <v>10.772448428929501</v>
      </c>
      <c r="CL290">
        <f t="shared" ca="1" si="1342"/>
        <v>0</v>
      </c>
      <c r="CM290">
        <f t="shared" ca="1" si="1343"/>
        <v>27.64</v>
      </c>
      <c r="CN290">
        <f t="shared" ca="1" si="1344"/>
        <v>70.842432283593894</v>
      </c>
      <c r="CO290">
        <f t="shared" ca="1" si="1345"/>
        <v>0</v>
      </c>
      <c r="CP290">
        <f t="shared" ca="1" si="1346"/>
        <v>0</v>
      </c>
      <c r="CQ290">
        <f t="shared" ca="1" si="1347"/>
        <v>23.976640125261998</v>
      </c>
      <c r="CR290">
        <f t="shared" ca="1" si="1348"/>
        <v>0</v>
      </c>
      <c r="CS290">
        <f t="shared" ca="1" si="1349"/>
        <v>0</v>
      </c>
      <c r="CT290">
        <f t="shared" ca="1" si="1350"/>
        <v>0</v>
      </c>
      <c r="CU290">
        <f t="shared" ca="1" si="1351"/>
        <v>0</v>
      </c>
      <c r="CV290">
        <f t="shared" ca="1" si="1352"/>
        <v>0</v>
      </c>
      <c r="CW290">
        <f t="shared" ca="1" si="1353"/>
        <v>0</v>
      </c>
      <c r="CX290">
        <f t="shared" ca="1" si="1354"/>
        <v>16.572353240516499</v>
      </c>
      <c r="CY290">
        <f t="shared" ca="1" si="1355"/>
        <v>92.190008385298498</v>
      </c>
      <c r="CZ290">
        <f t="shared" ca="1" si="1356"/>
        <v>0</v>
      </c>
      <c r="DA290">
        <f t="shared" ca="1" si="1357"/>
        <v>0</v>
      </c>
      <c r="DB290">
        <f t="shared" ca="1" si="1358"/>
        <v>-0.98948554421768076</v>
      </c>
      <c r="DC290">
        <f t="shared" ca="1" si="1359"/>
        <v>-3.3925285283866597</v>
      </c>
      <c r="DD290">
        <f t="shared" ca="1" si="1360"/>
        <v>0</v>
      </c>
      <c r="DE290">
        <f t="shared" ca="1" si="1361"/>
        <v>-5.1977853101116933</v>
      </c>
      <c r="DF290">
        <f t="shared" ca="1" si="1362"/>
        <v>0</v>
      </c>
      <c r="DG290">
        <f t="shared" ca="1" si="1363"/>
        <v>-3.193542335915847</v>
      </c>
      <c r="DH290">
        <f t="shared" ca="1" si="1364"/>
        <v>0</v>
      </c>
      <c r="DI290">
        <f t="shared" ca="1" si="1365"/>
        <v>9.0909090909090898E-2</v>
      </c>
      <c r="DJ290">
        <f t="shared" ca="1" si="1366"/>
        <v>13</v>
      </c>
      <c r="DK290">
        <f t="shared" ca="1" si="1367"/>
        <v>3</v>
      </c>
      <c r="DL290">
        <f t="shared" ca="1" si="1368"/>
        <v>1</v>
      </c>
      <c r="DM290">
        <f t="shared" ca="1" si="1369"/>
        <v>0</v>
      </c>
      <c r="DN290">
        <f t="shared" ca="1" si="1370"/>
        <v>0</v>
      </c>
      <c r="DO290">
        <f t="shared" ca="1" si="1371"/>
        <v>0</v>
      </c>
      <c r="DP290">
        <f t="shared" ca="1" si="1372"/>
        <v>2</v>
      </c>
      <c r="DQ290">
        <f t="shared" ca="1" si="1373"/>
        <v>0</v>
      </c>
      <c r="DR290">
        <f t="shared" ca="1" si="1374"/>
        <v>2</v>
      </c>
      <c r="DS290">
        <f t="shared" ca="1" si="1375"/>
        <v>0</v>
      </c>
      <c r="DT290">
        <f t="shared" ca="1" si="1376"/>
        <v>1</v>
      </c>
      <c r="DU290">
        <f t="shared" ca="1" si="1377"/>
        <v>2</v>
      </c>
      <c r="DV290">
        <f t="shared" ca="1" si="1378"/>
        <v>2</v>
      </c>
      <c r="DW290">
        <f t="shared" ca="1" si="1379"/>
        <v>0</v>
      </c>
      <c r="DX290">
        <f t="shared" ca="1" si="1380"/>
        <v>0</v>
      </c>
      <c r="DY290">
        <f t="shared" ca="1" si="1381"/>
        <v>0</v>
      </c>
      <c r="DZ290">
        <f t="shared" ca="1" si="1382"/>
        <v>2</v>
      </c>
      <c r="EA290">
        <f t="shared" ca="1" si="1383"/>
        <v>-1.4142999999999899</v>
      </c>
      <c r="EB290">
        <f t="shared" ca="1" si="1384"/>
        <v>50.540100000000002</v>
      </c>
      <c r="EC290">
        <f t="shared" ca="1" si="1385"/>
        <v>0</v>
      </c>
      <c r="ED290">
        <f t="shared" ca="1" si="1386"/>
        <v>0</v>
      </c>
      <c r="EE290">
        <f t="shared" ca="1" si="1387"/>
        <v>0</v>
      </c>
      <c r="EF290">
        <f t="shared" ca="1" si="1388"/>
        <v>0</v>
      </c>
      <c r="EG290">
        <f t="shared" ca="1" si="1389"/>
        <v>0</v>
      </c>
      <c r="EH290">
        <f t="shared" ca="1" si="1390"/>
        <v>0</v>
      </c>
      <c r="EI290">
        <f t="shared" ca="1" si="1391"/>
        <v>0</v>
      </c>
      <c r="EJ290">
        <f t="shared" ca="1" si="1392"/>
        <v>0</v>
      </c>
      <c r="EK290">
        <f t="shared" ca="1" si="1393"/>
        <v>0</v>
      </c>
      <c r="EL290">
        <f t="shared" ca="1" si="1394"/>
        <v>0</v>
      </c>
      <c r="EM290">
        <f t="shared" ca="1" si="1395"/>
        <v>0</v>
      </c>
      <c r="EN290">
        <f t="shared" ca="1" si="1396"/>
        <v>0</v>
      </c>
      <c r="EO290">
        <f t="shared" ca="1" si="1397"/>
        <v>0</v>
      </c>
      <c r="EP290">
        <f t="shared" ca="1" si="1398"/>
        <v>0</v>
      </c>
      <c r="EQ290">
        <f t="shared" ca="1" si="1399"/>
        <v>0</v>
      </c>
      <c r="ER290">
        <f t="shared" ca="1" si="1400"/>
        <v>0</v>
      </c>
      <c r="ES290">
        <f t="shared" ca="1" si="1401"/>
        <v>0</v>
      </c>
      <c r="ET290">
        <f t="shared" ca="1" si="1402"/>
        <v>0</v>
      </c>
      <c r="EU290">
        <f t="shared" ca="1" si="1403"/>
        <v>0</v>
      </c>
      <c r="EV290">
        <f t="shared" ca="1" si="1404"/>
        <v>0</v>
      </c>
      <c r="EW290">
        <f t="shared" ca="1" si="1405"/>
        <v>0</v>
      </c>
      <c r="EX290">
        <f t="shared" ca="1" si="1406"/>
        <v>0</v>
      </c>
      <c r="EY290">
        <f t="shared" ca="1" si="1407"/>
        <v>0</v>
      </c>
      <c r="EZ290">
        <f t="shared" ca="1" si="1408"/>
        <v>0</v>
      </c>
      <c r="FA290">
        <f t="shared" ca="1" si="1409"/>
        <v>0</v>
      </c>
      <c r="FB290">
        <f t="shared" ca="1" si="1410"/>
        <v>0</v>
      </c>
      <c r="FC290">
        <f t="shared" ca="1" si="1411"/>
        <v>0</v>
      </c>
      <c r="FD290">
        <f t="shared" ca="1" si="1412"/>
        <v>0</v>
      </c>
      <c r="FE290">
        <f t="shared" ca="1" si="1413"/>
        <v>0</v>
      </c>
      <c r="FF290">
        <f t="shared" ca="1" si="1414"/>
        <v>0</v>
      </c>
      <c r="FG290">
        <f t="shared" ca="1" si="1415"/>
        <v>0</v>
      </c>
      <c r="FH290">
        <f t="shared" ca="1" si="1416"/>
        <v>0</v>
      </c>
      <c r="FI290">
        <f t="shared" ca="1" si="1417"/>
        <v>0</v>
      </c>
      <c r="FJ290">
        <f t="shared" ca="1" si="1418"/>
        <v>0</v>
      </c>
      <c r="FK290">
        <f t="shared" ca="1" si="1419"/>
        <v>2</v>
      </c>
      <c r="FL290">
        <f t="shared" ca="1" si="1420"/>
        <v>0</v>
      </c>
      <c r="FM290">
        <f t="shared" ca="1" si="1421"/>
        <v>1</v>
      </c>
      <c r="FN290">
        <f t="shared" ca="1" si="1422"/>
        <v>0</v>
      </c>
      <c r="FO290">
        <f t="shared" ca="1" si="1423"/>
        <v>0</v>
      </c>
      <c r="FP290">
        <f t="shared" ca="1" si="1424"/>
        <v>0</v>
      </c>
      <c r="FQ290">
        <f t="shared" ca="1" si="1425"/>
        <v>0</v>
      </c>
      <c r="FR290">
        <f t="shared" ca="1" si="1426"/>
        <v>0</v>
      </c>
      <c r="FS290">
        <f t="shared" ca="1" si="1427"/>
        <v>0</v>
      </c>
      <c r="FT290">
        <f t="shared" ca="1" si="1428"/>
        <v>0</v>
      </c>
      <c r="FU290">
        <f t="shared" ca="1" si="1429"/>
        <v>1</v>
      </c>
      <c r="FV290">
        <f t="shared" ca="1" si="1430"/>
        <v>0</v>
      </c>
      <c r="FW290">
        <f t="shared" ca="1" si="1431"/>
        <v>0</v>
      </c>
      <c r="FX290">
        <f t="shared" ca="1" si="1432"/>
        <v>0</v>
      </c>
      <c r="FY290">
        <f t="shared" ca="1" si="1433"/>
        <v>0</v>
      </c>
      <c r="FZ290">
        <f t="shared" ca="1" si="1434"/>
        <v>0</v>
      </c>
      <c r="GA290">
        <f t="shared" ca="1" si="1435"/>
        <v>0</v>
      </c>
      <c r="GB290">
        <f t="shared" ca="1" si="1436"/>
        <v>0</v>
      </c>
      <c r="GC290">
        <f t="shared" ca="1" si="1437"/>
        <v>0</v>
      </c>
      <c r="GD290">
        <f t="shared" ca="1" si="1438"/>
        <v>0</v>
      </c>
      <c r="GE290">
        <f t="shared" ca="1" si="1439"/>
        <v>0</v>
      </c>
      <c r="GF290">
        <f t="shared" ca="1" si="1440"/>
        <v>0</v>
      </c>
      <c r="GG290">
        <f t="shared" ca="1" si="1441"/>
        <v>0</v>
      </c>
      <c r="GH290">
        <f t="shared" ca="1" si="1442"/>
        <v>0</v>
      </c>
      <c r="GI290">
        <f t="shared" ca="1" si="1443"/>
        <v>0</v>
      </c>
      <c r="GJ290">
        <f t="shared" ca="1" si="1444"/>
        <v>0</v>
      </c>
      <c r="GK290">
        <f t="shared" ca="1" si="1445"/>
        <v>0</v>
      </c>
      <c r="GL290">
        <f t="shared" ca="1" si="1446"/>
        <v>0</v>
      </c>
      <c r="GM290">
        <f t="shared" ca="1" si="1447"/>
        <v>0</v>
      </c>
      <c r="GN290">
        <f t="shared" ca="1" si="1448"/>
        <v>0</v>
      </c>
      <c r="GO290">
        <f t="shared" ca="1" si="1449"/>
        <v>0</v>
      </c>
      <c r="GP290">
        <f t="shared" ca="1" si="1450"/>
        <v>0</v>
      </c>
      <c r="GQ290">
        <f t="shared" ca="1" si="1451"/>
        <v>0</v>
      </c>
      <c r="GR290">
        <f t="shared" ca="1" si="1452"/>
        <v>0</v>
      </c>
      <c r="GS290">
        <f t="shared" ca="1" si="1453"/>
        <v>0</v>
      </c>
      <c r="GT290">
        <f t="shared" ca="1" si="1454"/>
        <v>0</v>
      </c>
      <c r="GU290">
        <f t="shared" ca="1" si="1455"/>
        <v>0</v>
      </c>
      <c r="GV290">
        <f t="shared" ca="1" si="1456"/>
        <v>0</v>
      </c>
      <c r="GW290">
        <f t="shared" ca="1" si="1457"/>
        <v>0</v>
      </c>
      <c r="GX290">
        <f t="shared" ca="1" si="1458"/>
        <v>0</v>
      </c>
      <c r="GY290">
        <f t="shared" ca="1" si="1459"/>
        <v>1</v>
      </c>
      <c r="GZ290">
        <f t="shared" ca="1" si="1460"/>
        <v>0</v>
      </c>
      <c r="HA290">
        <f t="shared" ca="1" si="1461"/>
        <v>0</v>
      </c>
      <c r="HB290">
        <f t="shared" ca="1" si="1462"/>
        <v>0</v>
      </c>
      <c r="HC290">
        <f t="shared" ca="1" si="1463"/>
        <v>0</v>
      </c>
      <c r="HD290">
        <f t="shared" ca="1" si="1464"/>
        <v>0</v>
      </c>
      <c r="HE290">
        <f t="shared" ca="1" si="1465"/>
        <v>0</v>
      </c>
      <c r="HF290">
        <f t="shared" ca="1" si="1466"/>
        <v>0</v>
      </c>
      <c r="HG290">
        <f t="shared" ca="1" si="1467"/>
        <v>0</v>
      </c>
      <c r="HH290">
        <f t="shared" ca="1" si="1468"/>
        <v>0</v>
      </c>
      <c r="HI290">
        <f t="shared" ca="1" si="1469"/>
        <v>0</v>
      </c>
    </row>
    <row r="291" spans="2:217" x14ac:dyDescent="0.2">
      <c r="B291" s="2">
        <v>45810</v>
      </c>
      <c r="C291">
        <v>2</v>
      </c>
      <c r="D291">
        <v>1</v>
      </c>
      <c r="E291">
        <v>12</v>
      </c>
      <c r="F291">
        <v>18</v>
      </c>
      <c r="G291" s="5">
        <v>324</v>
      </c>
      <c r="H291">
        <f t="shared" ca="1" si="1470"/>
        <v>8.3333333333333339</v>
      </c>
      <c r="I291">
        <f t="shared" ca="1" si="1471"/>
        <v>9.3333333333333339</v>
      </c>
      <c r="J291">
        <f t="shared" ca="1" si="1262"/>
        <v>11.834313271604886</v>
      </c>
      <c r="K291">
        <f t="shared" ca="1" si="1263"/>
        <v>-3.2375836561476401</v>
      </c>
      <c r="L291">
        <f t="shared" ca="1" si="1264"/>
        <v>11.834313271604886</v>
      </c>
      <c r="M291">
        <f t="shared" ca="1" si="1265"/>
        <v>0</v>
      </c>
      <c r="N291">
        <f t="shared" ca="1" si="1266"/>
        <v>0.56719066228713999</v>
      </c>
      <c r="O291">
        <f t="shared" ca="1" si="1267"/>
        <v>263.74799999999965</v>
      </c>
      <c r="P291">
        <f t="shared" ca="1" si="1268"/>
        <v>253.66799999999932</v>
      </c>
      <c r="Q291">
        <f t="shared" ca="1" si="1269"/>
        <v>263.65139946666665</v>
      </c>
      <c r="R291">
        <f t="shared" ca="1" si="1270"/>
        <v>60</v>
      </c>
      <c r="S291">
        <f t="shared" ca="1" si="1271"/>
        <v>0</v>
      </c>
      <c r="T291">
        <f t="shared" ca="1" si="1272"/>
        <v>0.34429610046838305</v>
      </c>
      <c r="U291">
        <f t="shared" ca="1" si="1273"/>
        <v>-1</v>
      </c>
      <c r="V291">
        <f t="shared" ca="1" si="1274"/>
        <v>1</v>
      </c>
      <c r="W291">
        <f t="shared" ca="1" si="1275"/>
        <v>0.34429610046838305</v>
      </c>
      <c r="X291">
        <f t="shared" ca="1" si="1276"/>
        <v>1.5435897435897434</v>
      </c>
      <c r="Y291">
        <f t="shared" ca="1" si="1277"/>
        <v>2.2666666666666666</v>
      </c>
      <c r="Z291">
        <f t="shared" ca="1" si="1278"/>
        <v>2.9897435897435867</v>
      </c>
      <c r="AA291">
        <f t="shared" ca="1" si="1279"/>
        <v>10.217454489108434</v>
      </c>
      <c r="AB291">
        <f t="shared" ca="1" si="1280"/>
        <v>-0.21445483573697133</v>
      </c>
      <c r="AC291">
        <f t="shared" ca="1" si="1281"/>
        <v>-9.8007725770174767E-17</v>
      </c>
      <c r="AD291">
        <f t="shared" ca="1" si="1282"/>
        <v>-2.4566290570015101</v>
      </c>
      <c r="AE291">
        <f t="shared" ca="1" si="1283"/>
        <v>6.0469224098126621E-19</v>
      </c>
      <c r="AF291">
        <f t="shared" ca="1" si="1284"/>
        <v>-3.2940396252646038</v>
      </c>
      <c r="AG291">
        <f t="shared" ca="1" si="1285"/>
        <v>1.1728278242061107E-5</v>
      </c>
      <c r="AH291">
        <f t="shared" ca="1" si="1286"/>
        <v>-1.8970939981928667</v>
      </c>
      <c r="AI291">
        <f t="shared" ca="1" si="1287"/>
        <v>3.2016649849342835E-6</v>
      </c>
      <c r="AJ291">
        <f t="shared" ca="1" si="1288"/>
        <v>600.61845751595058</v>
      </c>
      <c r="AK291">
        <f t="shared" ca="1" si="1289"/>
        <v>15.900568640723867</v>
      </c>
      <c r="AL291">
        <f t="shared" ca="1" si="1290"/>
        <v>15.243821050515299</v>
      </c>
      <c r="AM291">
        <f t="shared" ca="1" si="1291"/>
        <v>7.4013193416916536</v>
      </c>
      <c r="AN291">
        <f t="shared" ca="1" si="1292"/>
        <v>8.8658822155582282</v>
      </c>
      <c r="AO291">
        <f t="shared" ca="1" si="1293"/>
        <v>7.3579024085862565</v>
      </c>
      <c r="AP291">
        <f t="shared" ca="1" si="1294"/>
        <v>2.5162616220863829</v>
      </c>
      <c r="AQ291">
        <f t="shared" ca="1" si="1295"/>
        <v>1.5711248898780596</v>
      </c>
      <c r="AR291">
        <f t="shared" ca="1" si="1296"/>
        <v>1.5711248898780596</v>
      </c>
      <c r="AS291">
        <f t="shared" ca="1" si="1297"/>
        <v>0.95629451712729274</v>
      </c>
      <c r="AT291">
        <f t="shared" ca="1" si="1298"/>
        <v>0.95629451712729274</v>
      </c>
      <c r="AU291">
        <f t="shared" ca="1" si="1299"/>
        <v>0.52856797643373865</v>
      </c>
      <c r="AV291">
        <f t="shared" ca="1" si="1300"/>
        <v>0.52856797643373865</v>
      </c>
      <c r="AW291">
        <f t="shared" ca="1" si="1301"/>
        <v>-0.31</v>
      </c>
      <c r="AX291">
        <f t="shared" ca="1" si="1302"/>
        <v>33228.801089022942</v>
      </c>
      <c r="AY291">
        <f t="shared" ca="1" si="1303"/>
        <v>2.5114018844835666</v>
      </c>
      <c r="AZ291">
        <f t="shared" ca="1" si="1304"/>
        <v>4.6084463300392224</v>
      </c>
      <c r="BA291">
        <f t="shared" ca="1" si="1305"/>
        <v>2.2148894058702235</v>
      </c>
      <c r="BB291">
        <f t="shared" ca="1" si="1306"/>
        <v>96.841481691795806</v>
      </c>
      <c r="BC291">
        <f t="shared" ca="1" si="1307"/>
        <v>29.689381850270298</v>
      </c>
      <c r="BD291">
        <f t="shared" ca="1" si="1308"/>
        <v>8.2093870169078667</v>
      </c>
      <c r="BE291">
        <f t="shared" ca="1" si="1309"/>
        <v>0</v>
      </c>
      <c r="BF291">
        <f t="shared" ca="1" si="1310"/>
        <v>0</v>
      </c>
      <c r="BG291">
        <f t="shared" ca="1" si="1311"/>
        <v>0</v>
      </c>
      <c r="BH291">
        <f t="shared" ca="1" si="1312"/>
        <v>4.2355262349845999</v>
      </c>
      <c r="BI291">
        <f t="shared" ca="1" si="1313"/>
        <v>0</v>
      </c>
      <c r="BJ291">
        <f t="shared" ca="1" si="1314"/>
        <v>2.9269433651165464</v>
      </c>
      <c r="BK291">
        <f t="shared" ca="1" si="1315"/>
        <v>0</v>
      </c>
      <c r="BL291">
        <f t="shared" ca="1" si="1316"/>
        <v>0</v>
      </c>
      <c r="BM291">
        <f t="shared" ca="1" si="1317"/>
        <v>24.169674830653097</v>
      </c>
      <c r="BN291">
        <f t="shared" ca="1" si="1318"/>
        <v>9.6332348506397931</v>
      </c>
      <c r="BO291">
        <f t="shared" ca="1" si="1319"/>
        <v>5.5634514916969904</v>
      </c>
      <c r="BP291">
        <f t="shared" ca="1" si="1320"/>
        <v>11.760929787963514</v>
      </c>
      <c r="BQ291">
        <f t="shared" ca="1" si="1321"/>
        <v>46.447161343563039</v>
      </c>
      <c r="BR291">
        <f t="shared" ca="1" si="1322"/>
        <v>3.5908161429765002</v>
      </c>
      <c r="BS291">
        <f t="shared" ca="1" si="1323"/>
        <v>0</v>
      </c>
      <c r="BT291">
        <f t="shared" ca="1" si="1324"/>
        <v>0</v>
      </c>
      <c r="BU291">
        <f t="shared" ca="1" si="1325"/>
        <v>0</v>
      </c>
      <c r="BV291">
        <f t="shared" ca="1" si="1326"/>
        <v>6.4968596843159396</v>
      </c>
      <c r="BW291">
        <f t="shared" ca="1" si="1327"/>
        <v>0</v>
      </c>
      <c r="BX291">
        <f t="shared" ca="1" si="1328"/>
        <v>39.653692257377337</v>
      </c>
      <c r="BY291">
        <f t="shared" ca="1" si="1329"/>
        <v>0</v>
      </c>
      <c r="BZ291">
        <f t="shared" ca="1" si="1330"/>
        <v>0</v>
      </c>
      <c r="CA291">
        <f t="shared" ca="1" si="1331"/>
        <v>29.689381850270298</v>
      </c>
      <c r="CB291">
        <f t="shared" ca="1" si="1332"/>
        <v>2.9269433651165464</v>
      </c>
      <c r="CC291">
        <f t="shared" ca="1" si="1333"/>
        <v>0</v>
      </c>
      <c r="CD291">
        <f t="shared" ca="1" si="1334"/>
        <v>0</v>
      </c>
      <c r="CE291">
        <f t="shared" ca="1" si="1335"/>
        <v>0</v>
      </c>
      <c r="CF291">
        <f t="shared" ca="1" si="1336"/>
        <v>6.4968596843159396</v>
      </c>
      <c r="CG291">
        <f t="shared" ca="1" si="1337"/>
        <v>3.8781472273639266</v>
      </c>
      <c r="CH291">
        <f t="shared" ca="1" si="1338"/>
        <v>15.1587613848885</v>
      </c>
      <c r="CI291">
        <f t="shared" ca="1" si="1339"/>
        <v>30.212093538316399</v>
      </c>
      <c r="CJ291">
        <f t="shared" ca="1" si="1340"/>
        <v>4.2355262349845999</v>
      </c>
      <c r="CK291">
        <f t="shared" ca="1" si="1341"/>
        <v>3.5908161429765002</v>
      </c>
      <c r="CL291">
        <f t="shared" ca="1" si="1342"/>
        <v>0</v>
      </c>
      <c r="CM291">
        <f t="shared" ca="1" si="1343"/>
        <v>27.64</v>
      </c>
      <c r="CN291">
        <f t="shared" ca="1" si="1344"/>
        <v>55.454109809678165</v>
      </c>
      <c r="CO291">
        <f t="shared" ca="1" si="1345"/>
        <v>2.9269433651165464</v>
      </c>
      <c r="CP291">
        <f t="shared" ca="1" si="1346"/>
        <v>0</v>
      </c>
      <c r="CQ291">
        <f t="shared" ca="1" si="1347"/>
        <v>23.976640125261998</v>
      </c>
      <c r="CR291">
        <f t="shared" ca="1" si="1348"/>
        <v>0</v>
      </c>
      <c r="CS291">
        <f t="shared" ca="1" si="1349"/>
        <v>0</v>
      </c>
      <c r="CT291">
        <f t="shared" ca="1" si="1350"/>
        <v>0</v>
      </c>
      <c r="CU291">
        <f t="shared" ca="1" si="1351"/>
        <v>0</v>
      </c>
      <c r="CV291">
        <f t="shared" ca="1" si="1352"/>
        <v>0</v>
      </c>
      <c r="CW291">
        <f t="shared" ca="1" si="1353"/>
        <v>0</v>
      </c>
      <c r="CX291">
        <f t="shared" ca="1" si="1354"/>
        <v>13.830836128176101</v>
      </c>
      <c r="CY291">
        <f t="shared" ca="1" si="1355"/>
        <v>82.855836207168025</v>
      </c>
      <c r="CZ291">
        <f t="shared" ca="1" si="1356"/>
        <v>0</v>
      </c>
      <c r="DA291">
        <f t="shared" ca="1" si="1357"/>
        <v>0</v>
      </c>
      <c r="DB291">
        <f t="shared" ca="1" si="1358"/>
        <v>-0.29539603804484732</v>
      </c>
      <c r="DC291">
        <f t="shared" ca="1" si="1359"/>
        <v>-3.6509102051314333</v>
      </c>
      <c r="DD291">
        <f t="shared" ca="1" si="1360"/>
        <v>-1.06466049382716</v>
      </c>
      <c r="DE291">
        <f t="shared" ca="1" si="1361"/>
        <v>-4.3017302584613999</v>
      </c>
      <c r="DF291">
        <f t="shared" ca="1" si="1362"/>
        <v>0</v>
      </c>
      <c r="DG291">
        <f t="shared" ca="1" si="1363"/>
        <v>-3.2375836561476401</v>
      </c>
      <c r="DH291">
        <f t="shared" ca="1" si="1364"/>
        <v>0</v>
      </c>
      <c r="DI291">
        <f t="shared" ca="1" si="1365"/>
        <v>0.12554112554112495</v>
      </c>
      <c r="DJ291">
        <f t="shared" ca="1" si="1366"/>
        <v>11</v>
      </c>
      <c r="DK291">
        <f t="shared" ca="1" si="1367"/>
        <v>3</v>
      </c>
      <c r="DL291">
        <f t="shared" ca="1" si="1368"/>
        <v>1</v>
      </c>
      <c r="DM291">
        <f t="shared" ca="1" si="1369"/>
        <v>0</v>
      </c>
      <c r="DN291">
        <f t="shared" ca="1" si="1370"/>
        <v>0</v>
      </c>
      <c r="DO291">
        <f t="shared" ca="1" si="1371"/>
        <v>0</v>
      </c>
      <c r="DP291">
        <f t="shared" ca="1" si="1372"/>
        <v>1.3333333333333333</v>
      </c>
      <c r="DQ291">
        <f t="shared" ca="1" si="1373"/>
        <v>0</v>
      </c>
      <c r="DR291">
        <f t="shared" ca="1" si="1374"/>
        <v>1.3333333333333333</v>
      </c>
      <c r="DS291">
        <f t="shared" ca="1" si="1375"/>
        <v>0</v>
      </c>
      <c r="DT291">
        <f t="shared" ca="1" si="1376"/>
        <v>1</v>
      </c>
      <c r="DU291">
        <f t="shared" ca="1" si="1377"/>
        <v>2.6666666666666665</v>
      </c>
      <c r="DV291">
        <f t="shared" ca="1" si="1378"/>
        <v>2</v>
      </c>
      <c r="DW291">
        <f t="shared" ca="1" si="1379"/>
        <v>0</v>
      </c>
      <c r="DX291">
        <f t="shared" ca="1" si="1380"/>
        <v>0</v>
      </c>
      <c r="DY291">
        <f t="shared" ca="1" si="1381"/>
        <v>0</v>
      </c>
      <c r="DZ291">
        <f t="shared" ca="1" si="1382"/>
        <v>1.3333333333333333</v>
      </c>
      <c r="EA291">
        <f t="shared" ca="1" si="1383"/>
        <v>-2.0903666666666569</v>
      </c>
      <c r="EB291">
        <f t="shared" ca="1" si="1384"/>
        <v>38.841433333333335</v>
      </c>
      <c r="EC291">
        <f t="shared" ca="1" si="1385"/>
        <v>0</v>
      </c>
      <c r="ED291">
        <f t="shared" ca="1" si="1386"/>
        <v>0</v>
      </c>
      <c r="EE291">
        <f t="shared" ca="1" si="1387"/>
        <v>0</v>
      </c>
      <c r="EF291">
        <f t="shared" ca="1" si="1388"/>
        <v>0</v>
      </c>
      <c r="EG291">
        <f t="shared" ca="1" si="1389"/>
        <v>0</v>
      </c>
      <c r="EH291">
        <f t="shared" ca="1" si="1390"/>
        <v>0</v>
      </c>
      <c r="EI291">
        <f t="shared" ca="1" si="1391"/>
        <v>0</v>
      </c>
      <c r="EJ291">
        <f t="shared" ca="1" si="1392"/>
        <v>0</v>
      </c>
      <c r="EK291">
        <f t="shared" ca="1" si="1393"/>
        <v>0</v>
      </c>
      <c r="EL291">
        <f t="shared" ca="1" si="1394"/>
        <v>0</v>
      </c>
      <c r="EM291">
        <f t="shared" ca="1" si="1395"/>
        <v>0</v>
      </c>
      <c r="EN291">
        <f t="shared" ca="1" si="1396"/>
        <v>0</v>
      </c>
      <c r="EO291">
        <f t="shared" ca="1" si="1397"/>
        <v>0</v>
      </c>
      <c r="EP291">
        <f t="shared" ca="1" si="1398"/>
        <v>0</v>
      </c>
      <c r="EQ291">
        <f t="shared" ca="1" si="1399"/>
        <v>0</v>
      </c>
      <c r="ER291">
        <f t="shared" ca="1" si="1400"/>
        <v>0</v>
      </c>
      <c r="ES291">
        <f t="shared" ca="1" si="1401"/>
        <v>0</v>
      </c>
      <c r="ET291">
        <f t="shared" ca="1" si="1402"/>
        <v>0</v>
      </c>
      <c r="EU291">
        <f t="shared" ca="1" si="1403"/>
        <v>0</v>
      </c>
      <c r="EV291">
        <f t="shared" ca="1" si="1404"/>
        <v>0</v>
      </c>
      <c r="EW291">
        <f t="shared" ca="1" si="1405"/>
        <v>0</v>
      </c>
      <c r="EX291">
        <f t="shared" ca="1" si="1406"/>
        <v>0</v>
      </c>
      <c r="EY291">
        <f t="shared" ca="1" si="1407"/>
        <v>0</v>
      </c>
      <c r="EZ291">
        <f t="shared" ca="1" si="1408"/>
        <v>0</v>
      </c>
      <c r="FA291">
        <f t="shared" ca="1" si="1409"/>
        <v>0</v>
      </c>
      <c r="FB291">
        <f t="shared" ca="1" si="1410"/>
        <v>0</v>
      </c>
      <c r="FC291">
        <f t="shared" ca="1" si="1411"/>
        <v>0</v>
      </c>
      <c r="FD291">
        <f t="shared" ca="1" si="1412"/>
        <v>0</v>
      </c>
      <c r="FE291">
        <f t="shared" ca="1" si="1413"/>
        <v>0</v>
      </c>
      <c r="FF291">
        <f t="shared" ca="1" si="1414"/>
        <v>0</v>
      </c>
      <c r="FG291">
        <f t="shared" ca="1" si="1415"/>
        <v>0</v>
      </c>
      <c r="FH291">
        <f t="shared" ca="1" si="1416"/>
        <v>0</v>
      </c>
      <c r="FI291">
        <f t="shared" ca="1" si="1417"/>
        <v>0</v>
      </c>
      <c r="FJ291">
        <f t="shared" ca="1" si="1418"/>
        <v>0</v>
      </c>
      <c r="FK291">
        <f t="shared" ca="1" si="1419"/>
        <v>1.3333333333333333</v>
      </c>
      <c r="FL291">
        <f t="shared" ca="1" si="1420"/>
        <v>0</v>
      </c>
      <c r="FM291">
        <f t="shared" ca="1" si="1421"/>
        <v>0.33333333333333331</v>
      </c>
      <c r="FN291">
        <f t="shared" ca="1" si="1422"/>
        <v>0</v>
      </c>
      <c r="FO291">
        <f t="shared" ca="1" si="1423"/>
        <v>0</v>
      </c>
      <c r="FP291">
        <f t="shared" ca="1" si="1424"/>
        <v>0</v>
      </c>
      <c r="FQ291">
        <f t="shared" ca="1" si="1425"/>
        <v>0</v>
      </c>
      <c r="FR291">
        <f t="shared" ca="1" si="1426"/>
        <v>0</v>
      </c>
      <c r="FS291">
        <f t="shared" ca="1" si="1427"/>
        <v>0</v>
      </c>
      <c r="FT291">
        <f t="shared" ca="1" si="1428"/>
        <v>0</v>
      </c>
      <c r="FU291">
        <f t="shared" ca="1" si="1429"/>
        <v>1.6666666666666667</v>
      </c>
      <c r="FV291">
        <f t="shared" ca="1" si="1430"/>
        <v>0</v>
      </c>
      <c r="FW291">
        <f t="shared" ca="1" si="1431"/>
        <v>0</v>
      </c>
      <c r="FX291">
        <f t="shared" ca="1" si="1432"/>
        <v>0</v>
      </c>
      <c r="FY291">
        <f t="shared" ca="1" si="1433"/>
        <v>0</v>
      </c>
      <c r="FZ291">
        <f t="shared" ca="1" si="1434"/>
        <v>0</v>
      </c>
      <c r="GA291">
        <f t="shared" ca="1" si="1435"/>
        <v>0</v>
      </c>
      <c r="GB291">
        <f t="shared" ca="1" si="1436"/>
        <v>0</v>
      </c>
      <c r="GC291">
        <f t="shared" ca="1" si="1437"/>
        <v>0</v>
      </c>
      <c r="GD291">
        <f t="shared" ca="1" si="1438"/>
        <v>0</v>
      </c>
      <c r="GE291">
        <f t="shared" ca="1" si="1439"/>
        <v>0</v>
      </c>
      <c r="GF291">
        <f t="shared" ca="1" si="1440"/>
        <v>0</v>
      </c>
      <c r="GG291">
        <f t="shared" ca="1" si="1441"/>
        <v>0</v>
      </c>
      <c r="GH291">
        <f t="shared" ca="1" si="1442"/>
        <v>0</v>
      </c>
      <c r="GI291">
        <f t="shared" ca="1" si="1443"/>
        <v>0</v>
      </c>
      <c r="GJ291">
        <f t="shared" ca="1" si="1444"/>
        <v>0</v>
      </c>
      <c r="GK291">
        <f t="shared" ca="1" si="1445"/>
        <v>0</v>
      </c>
      <c r="GL291">
        <f t="shared" ca="1" si="1446"/>
        <v>0</v>
      </c>
      <c r="GM291">
        <f t="shared" ca="1" si="1447"/>
        <v>0</v>
      </c>
      <c r="GN291">
        <f t="shared" ca="1" si="1448"/>
        <v>0</v>
      </c>
      <c r="GO291">
        <f t="shared" ca="1" si="1449"/>
        <v>0</v>
      </c>
      <c r="GP291">
        <f t="shared" ca="1" si="1450"/>
        <v>0</v>
      </c>
      <c r="GQ291">
        <f t="shared" ca="1" si="1451"/>
        <v>0</v>
      </c>
      <c r="GR291">
        <f t="shared" ca="1" si="1452"/>
        <v>0</v>
      </c>
      <c r="GS291">
        <f t="shared" ca="1" si="1453"/>
        <v>0</v>
      </c>
      <c r="GT291">
        <f t="shared" ca="1" si="1454"/>
        <v>0</v>
      </c>
      <c r="GU291">
        <f t="shared" ca="1" si="1455"/>
        <v>0</v>
      </c>
      <c r="GV291">
        <f t="shared" ca="1" si="1456"/>
        <v>0</v>
      </c>
      <c r="GW291">
        <f t="shared" ca="1" si="1457"/>
        <v>0</v>
      </c>
      <c r="GX291">
        <f t="shared" ca="1" si="1458"/>
        <v>0</v>
      </c>
      <c r="GY291">
        <f t="shared" ca="1" si="1459"/>
        <v>1</v>
      </c>
      <c r="GZ291">
        <f t="shared" ca="1" si="1460"/>
        <v>0</v>
      </c>
      <c r="HA291">
        <f t="shared" ca="1" si="1461"/>
        <v>0</v>
      </c>
      <c r="HB291">
        <f t="shared" ca="1" si="1462"/>
        <v>0</v>
      </c>
      <c r="HC291">
        <f t="shared" ca="1" si="1463"/>
        <v>0</v>
      </c>
      <c r="HD291">
        <f t="shared" ca="1" si="1464"/>
        <v>0</v>
      </c>
      <c r="HE291">
        <f t="shared" ca="1" si="1465"/>
        <v>0</v>
      </c>
      <c r="HF291">
        <f t="shared" ca="1" si="1466"/>
        <v>0</v>
      </c>
      <c r="HG291">
        <f t="shared" ca="1" si="1467"/>
        <v>0</v>
      </c>
      <c r="HH291">
        <f t="shared" ca="1" si="1468"/>
        <v>0</v>
      </c>
      <c r="HI291">
        <f t="shared" ca="1" si="1469"/>
        <v>0</v>
      </c>
    </row>
    <row r="292" spans="2:217" x14ac:dyDescent="0.2">
      <c r="B292" s="2">
        <v>45811</v>
      </c>
      <c r="C292">
        <v>1</v>
      </c>
      <c r="D292">
        <v>2</v>
      </c>
      <c r="E292">
        <v>16</v>
      </c>
      <c r="F292">
        <v>22</v>
      </c>
      <c r="G292" s="5">
        <v>419</v>
      </c>
      <c r="H292">
        <f t="shared" ca="1" si="1470"/>
        <v>6</v>
      </c>
      <c r="I292">
        <f t="shared" ca="1" si="1471"/>
        <v>10.333333333333334</v>
      </c>
      <c r="J292">
        <f t="shared" ca="1" si="1262"/>
        <v>9.5457586136306336</v>
      </c>
      <c r="K292">
        <f t="shared" ca="1" si="1263"/>
        <v>-3.3676004661123664</v>
      </c>
      <c r="L292">
        <f t="shared" ca="1" si="1264"/>
        <v>9.5457586136306336</v>
      </c>
      <c r="M292">
        <f t="shared" ca="1" si="1265"/>
        <v>0</v>
      </c>
      <c r="N292">
        <f t="shared" ca="1" si="1266"/>
        <v>0.57151611768782373</v>
      </c>
      <c r="O292">
        <f t="shared" ca="1" si="1267"/>
        <v>259.11099999999965</v>
      </c>
      <c r="P292">
        <f t="shared" ca="1" si="1268"/>
        <v>248.694999999999</v>
      </c>
      <c r="Q292">
        <f t="shared" ca="1" si="1269"/>
        <v>258.96925407066664</v>
      </c>
      <c r="R292">
        <f t="shared" ca="1" si="1270"/>
        <v>55.333333333333336</v>
      </c>
      <c r="S292">
        <f t="shared" ca="1" si="1271"/>
        <v>0</v>
      </c>
      <c r="T292">
        <f t="shared" ca="1" si="1272"/>
        <v>0.34401595651495365</v>
      </c>
      <c r="U292">
        <f t="shared" ca="1" si="1273"/>
        <v>-1</v>
      </c>
      <c r="V292">
        <f t="shared" ca="1" si="1274"/>
        <v>1</v>
      </c>
      <c r="W292">
        <f t="shared" ca="1" si="1275"/>
        <v>0.34401595651495365</v>
      </c>
      <c r="X292">
        <f t="shared" ca="1" si="1276"/>
        <v>1.8484848484848466</v>
      </c>
      <c r="Y292">
        <f t="shared" ca="1" si="1277"/>
        <v>2.6531986531986465</v>
      </c>
      <c r="Z292">
        <f t="shared" ca="1" si="1278"/>
        <v>3.2053872053872001</v>
      </c>
      <c r="AA292">
        <f t="shared" ca="1" si="1279"/>
        <v>1.2305057483697688E-15</v>
      </c>
      <c r="AB292">
        <f t="shared" ca="1" si="1280"/>
        <v>-0.21473887873669331</v>
      </c>
      <c r="AC292">
        <f t="shared" ca="1" si="1281"/>
        <v>-3.6110667832538962E-16</v>
      </c>
      <c r="AD292">
        <f t="shared" ca="1" si="1282"/>
        <v>-2.5332744079562999</v>
      </c>
      <c r="AE292">
        <f t="shared" ca="1" si="1283"/>
        <v>-7.4923498237930237E-17</v>
      </c>
      <c r="AF292">
        <f t="shared" ca="1" si="1284"/>
        <v>-3.3268454079688898</v>
      </c>
      <c r="AG292">
        <f t="shared" ca="1" si="1285"/>
        <v>2.2596429786911003E-16</v>
      </c>
      <c r="AH292">
        <f t="shared" ca="1" si="1286"/>
        <v>-1.8901416856344966</v>
      </c>
      <c r="AI292">
        <f t="shared" ca="1" si="1287"/>
        <v>3.6299980615510695E-6</v>
      </c>
      <c r="AJ292">
        <f t="shared" ca="1" si="1288"/>
        <v>495.35700719114266</v>
      </c>
      <c r="AK292">
        <f t="shared" ca="1" si="1289"/>
        <v>15.332372443675899</v>
      </c>
      <c r="AL292">
        <f t="shared" ca="1" si="1290"/>
        <v>14.889998419821467</v>
      </c>
      <c r="AM292">
        <f t="shared" ca="1" si="1291"/>
        <v>7.2584944316163034</v>
      </c>
      <c r="AN292">
        <f t="shared" ca="1" si="1292"/>
        <v>8.2832905089085873</v>
      </c>
      <c r="AO292">
        <f t="shared" ca="1" si="1293"/>
        <v>7.0670738567272933</v>
      </c>
      <c r="AP292">
        <f t="shared" ca="1" si="1294"/>
        <v>2.60309745751257</v>
      </c>
      <c r="AQ292">
        <f t="shared" ca="1" si="1295"/>
        <v>1.1552963380190999</v>
      </c>
      <c r="AR292">
        <f t="shared" ca="1" si="1296"/>
        <v>1.6996273919709133</v>
      </c>
      <c r="AS292">
        <f t="shared" ca="1" si="1297"/>
        <v>0.62485621742019504</v>
      </c>
      <c r="AT292">
        <f t="shared" ca="1" si="1298"/>
        <v>1.0331045078840535</v>
      </c>
      <c r="AU292">
        <f t="shared" ca="1" si="1299"/>
        <v>0.33313658620526199</v>
      </c>
      <c r="AV292">
        <f t="shared" ca="1" si="1300"/>
        <v>0.60171045328169137</v>
      </c>
      <c r="AW292">
        <f t="shared" ca="1" si="1301"/>
        <v>0.206666666666666</v>
      </c>
      <c r="AX292">
        <f t="shared" ca="1" si="1302"/>
        <v>8044.452297586834</v>
      </c>
      <c r="AY292">
        <f t="shared" ca="1" si="1303"/>
        <v>2.1085402321379032</v>
      </c>
      <c r="AZ292">
        <f t="shared" ca="1" si="1304"/>
        <v>5.2928187189344031</v>
      </c>
      <c r="BA292">
        <f t="shared" ca="1" si="1305"/>
        <v>3.33849552197508</v>
      </c>
      <c r="BB292">
        <f t="shared" ca="1" si="1306"/>
        <v>93.152589508302171</v>
      </c>
      <c r="BC292">
        <f t="shared" ca="1" si="1307"/>
        <v>29.689381850270298</v>
      </c>
      <c r="BD292">
        <f t="shared" ca="1" si="1308"/>
        <v>1.9390736136819633</v>
      </c>
      <c r="BE292">
        <f t="shared" ca="1" si="1309"/>
        <v>0</v>
      </c>
      <c r="BF292">
        <f t="shared" ca="1" si="1310"/>
        <v>0</v>
      </c>
      <c r="BG292">
        <f t="shared" ca="1" si="1311"/>
        <v>0</v>
      </c>
      <c r="BH292">
        <f t="shared" ca="1" si="1312"/>
        <v>4.2355262349845999</v>
      </c>
      <c r="BI292">
        <f t="shared" ca="1" si="1313"/>
        <v>0</v>
      </c>
      <c r="BJ292">
        <f t="shared" ca="1" si="1314"/>
        <v>1.4634716825582732</v>
      </c>
      <c r="BK292">
        <f t="shared" ca="1" si="1315"/>
        <v>0</v>
      </c>
      <c r="BL292">
        <f t="shared" ca="1" si="1316"/>
        <v>7.5578572519564666</v>
      </c>
      <c r="BM292">
        <f t="shared" ca="1" si="1317"/>
        <v>8.0565582768843598</v>
      </c>
      <c r="BN292">
        <f t="shared" ca="1" si="1318"/>
        <v>13.481785047228366</v>
      </c>
      <c r="BO292">
        <f t="shared" ca="1" si="1319"/>
        <v>12.365873476137338</v>
      </c>
      <c r="BP292">
        <f t="shared" ca="1" si="1320"/>
        <v>13.8075719838904</v>
      </c>
      <c r="BQ292">
        <f t="shared" ca="1" si="1321"/>
        <v>45.44060917972817</v>
      </c>
      <c r="BR292">
        <f t="shared" ca="1" si="1322"/>
        <v>7.5578572519564666</v>
      </c>
      <c r="BS292">
        <f t="shared" ca="1" si="1323"/>
        <v>0</v>
      </c>
      <c r="BT292">
        <f t="shared" ca="1" si="1324"/>
        <v>0</v>
      </c>
      <c r="BU292">
        <f t="shared" ca="1" si="1325"/>
        <v>0</v>
      </c>
      <c r="BV292">
        <f t="shared" ca="1" si="1326"/>
        <v>6.3729249013293696</v>
      </c>
      <c r="BW292">
        <f t="shared" ca="1" si="1327"/>
        <v>6.4968596843159396</v>
      </c>
      <c r="BX292">
        <f t="shared" ca="1" si="1328"/>
        <v>26.728848400262265</v>
      </c>
      <c r="BY292">
        <f t="shared" ca="1" si="1329"/>
        <v>0</v>
      </c>
      <c r="BZ292">
        <f t="shared" ca="1" si="1330"/>
        <v>0</v>
      </c>
      <c r="CA292">
        <f t="shared" ca="1" si="1331"/>
        <v>29.689381850270298</v>
      </c>
      <c r="CB292">
        <f t="shared" ca="1" si="1332"/>
        <v>1.4634716825582732</v>
      </c>
      <c r="CC292">
        <f t="shared" ca="1" si="1333"/>
        <v>0</v>
      </c>
      <c r="CD292">
        <f t="shared" ca="1" si="1334"/>
        <v>7.5578572519564666</v>
      </c>
      <c r="CE292">
        <f t="shared" ca="1" si="1335"/>
        <v>6.4968596843159396</v>
      </c>
      <c r="CF292">
        <f t="shared" ca="1" si="1336"/>
        <v>6.3729249013293696</v>
      </c>
      <c r="CG292">
        <f t="shared" ca="1" si="1337"/>
        <v>1.9390736136819633</v>
      </c>
      <c r="CH292">
        <f t="shared" ca="1" si="1338"/>
        <v>15.1581447049481</v>
      </c>
      <c r="CI292">
        <f t="shared" ca="1" si="1339"/>
        <v>19.6838594935471</v>
      </c>
      <c r="CJ292">
        <f t="shared" ca="1" si="1340"/>
        <v>4.2355262349845999</v>
      </c>
      <c r="CK292">
        <f t="shared" ca="1" si="1341"/>
        <v>0</v>
      </c>
      <c r="CL292">
        <f t="shared" ca="1" si="1342"/>
        <v>0</v>
      </c>
      <c r="CM292">
        <f t="shared" ca="1" si="1343"/>
        <v>27.64</v>
      </c>
      <c r="CN292">
        <f t="shared" ca="1" si="1344"/>
        <v>45.31137471091597</v>
      </c>
      <c r="CO292">
        <f t="shared" ca="1" si="1345"/>
        <v>1.4634716825582732</v>
      </c>
      <c r="CP292">
        <f t="shared" ca="1" si="1346"/>
        <v>0</v>
      </c>
      <c r="CQ292">
        <f t="shared" ca="1" si="1347"/>
        <v>23.976640125261998</v>
      </c>
      <c r="CR292">
        <f t="shared" ca="1" si="1348"/>
        <v>7.5578572519564666</v>
      </c>
      <c r="CS292">
        <f t="shared" ca="1" si="1349"/>
        <v>0</v>
      </c>
      <c r="CT292">
        <f t="shared" ca="1" si="1350"/>
        <v>0</v>
      </c>
      <c r="CU292">
        <f t="shared" ca="1" si="1351"/>
        <v>0</v>
      </c>
      <c r="CV292">
        <f t="shared" ca="1" si="1352"/>
        <v>0</v>
      </c>
      <c r="CW292">
        <f t="shared" ca="1" si="1353"/>
        <v>0</v>
      </c>
      <c r="CX292">
        <f t="shared" ca="1" si="1354"/>
        <v>14.2877556468995</v>
      </c>
      <c r="CY292">
        <f t="shared" ca="1" si="1355"/>
        <v>80.030210774124427</v>
      </c>
      <c r="CZ292">
        <f t="shared" ca="1" si="1356"/>
        <v>0.27171296296296266</v>
      </c>
      <c r="DA292">
        <f t="shared" ca="1" si="1357"/>
        <v>-0.37237654320987601</v>
      </c>
      <c r="DB292">
        <f t="shared" ca="1" si="1358"/>
        <v>-0.26375503905265735</v>
      </c>
      <c r="DC292">
        <f t="shared" ca="1" si="1359"/>
        <v>-2.9751290469891636</v>
      </c>
      <c r="DD292">
        <f t="shared" ca="1" si="1360"/>
        <v>-0.50664052658100001</v>
      </c>
      <c r="DE292">
        <f t="shared" ca="1" si="1361"/>
        <v>-2.35210884353741</v>
      </c>
      <c r="DF292">
        <f t="shared" ca="1" si="1362"/>
        <v>-3.130979938271603</v>
      </c>
      <c r="DG292">
        <f t="shared" ca="1" si="1363"/>
        <v>-3.3676004661123664</v>
      </c>
      <c r="DH292">
        <f t="shared" ca="1" si="1364"/>
        <v>0</v>
      </c>
      <c r="DI292">
        <f t="shared" ca="1" si="1365"/>
        <v>0.3055555555555553</v>
      </c>
      <c r="DJ292">
        <f t="shared" ca="1" si="1366"/>
        <v>9.6666666666666661</v>
      </c>
      <c r="DK292">
        <f t="shared" ca="1" si="1367"/>
        <v>3</v>
      </c>
      <c r="DL292">
        <f t="shared" ca="1" si="1368"/>
        <v>1</v>
      </c>
      <c r="DM292">
        <f t="shared" ca="1" si="1369"/>
        <v>0</v>
      </c>
      <c r="DN292">
        <f t="shared" ca="1" si="1370"/>
        <v>0</v>
      </c>
      <c r="DO292">
        <f t="shared" ca="1" si="1371"/>
        <v>0</v>
      </c>
      <c r="DP292">
        <f t="shared" ca="1" si="1372"/>
        <v>0.33333333333333331</v>
      </c>
      <c r="DQ292">
        <f t="shared" ca="1" si="1373"/>
        <v>0.66666666666666663</v>
      </c>
      <c r="DR292">
        <f t="shared" ca="1" si="1374"/>
        <v>1</v>
      </c>
      <c r="DS292">
        <f t="shared" ca="1" si="1375"/>
        <v>0.66666666666666663</v>
      </c>
      <c r="DT292">
        <f t="shared" ca="1" si="1376"/>
        <v>1</v>
      </c>
      <c r="DU292">
        <f t="shared" ca="1" si="1377"/>
        <v>3</v>
      </c>
      <c r="DV292">
        <f t="shared" ca="1" si="1378"/>
        <v>3</v>
      </c>
      <c r="DW292">
        <f t="shared" ca="1" si="1379"/>
        <v>0</v>
      </c>
      <c r="DX292">
        <f t="shared" ca="1" si="1380"/>
        <v>0</v>
      </c>
      <c r="DY292">
        <f t="shared" ca="1" si="1381"/>
        <v>0</v>
      </c>
      <c r="DZ292">
        <f t="shared" ca="1" si="1382"/>
        <v>1</v>
      </c>
      <c r="EA292">
        <f t="shared" ca="1" si="1383"/>
        <v>-2.4376333333333235</v>
      </c>
      <c r="EB292">
        <f t="shared" ca="1" si="1384"/>
        <v>36.471766666666667</v>
      </c>
      <c r="EC292">
        <f t="shared" ca="1" si="1385"/>
        <v>0</v>
      </c>
      <c r="ED292">
        <f t="shared" ca="1" si="1386"/>
        <v>0</v>
      </c>
      <c r="EE292">
        <f t="shared" ca="1" si="1387"/>
        <v>0</v>
      </c>
      <c r="EF292">
        <f t="shared" ca="1" si="1388"/>
        <v>0</v>
      </c>
      <c r="EG292">
        <f t="shared" ca="1" si="1389"/>
        <v>0</v>
      </c>
      <c r="EH292">
        <f t="shared" ca="1" si="1390"/>
        <v>0</v>
      </c>
      <c r="EI292">
        <f t="shared" ca="1" si="1391"/>
        <v>0</v>
      </c>
      <c r="EJ292">
        <f t="shared" ca="1" si="1392"/>
        <v>0</v>
      </c>
      <c r="EK292">
        <f t="shared" ca="1" si="1393"/>
        <v>0</v>
      </c>
      <c r="EL292">
        <f t="shared" ca="1" si="1394"/>
        <v>0</v>
      </c>
      <c r="EM292">
        <f t="shared" ca="1" si="1395"/>
        <v>0</v>
      </c>
      <c r="EN292">
        <f t="shared" ca="1" si="1396"/>
        <v>0</v>
      </c>
      <c r="EO292">
        <f t="shared" ca="1" si="1397"/>
        <v>0</v>
      </c>
      <c r="EP292">
        <f t="shared" ca="1" si="1398"/>
        <v>0</v>
      </c>
      <c r="EQ292">
        <f t="shared" ca="1" si="1399"/>
        <v>0</v>
      </c>
      <c r="ER292">
        <f t="shared" ca="1" si="1400"/>
        <v>0</v>
      </c>
      <c r="ES292">
        <f t="shared" ca="1" si="1401"/>
        <v>0</v>
      </c>
      <c r="ET292">
        <f t="shared" ca="1" si="1402"/>
        <v>0</v>
      </c>
      <c r="EU292">
        <f t="shared" ca="1" si="1403"/>
        <v>0</v>
      </c>
      <c r="EV292">
        <f t="shared" ca="1" si="1404"/>
        <v>0</v>
      </c>
      <c r="EW292">
        <f t="shared" ca="1" si="1405"/>
        <v>0</v>
      </c>
      <c r="EX292">
        <f t="shared" ca="1" si="1406"/>
        <v>0</v>
      </c>
      <c r="EY292">
        <f t="shared" ca="1" si="1407"/>
        <v>0</v>
      </c>
      <c r="EZ292">
        <f t="shared" ca="1" si="1408"/>
        <v>0</v>
      </c>
      <c r="FA292">
        <f t="shared" ca="1" si="1409"/>
        <v>0</v>
      </c>
      <c r="FB292">
        <f t="shared" ca="1" si="1410"/>
        <v>0</v>
      </c>
      <c r="FC292">
        <f t="shared" ca="1" si="1411"/>
        <v>0</v>
      </c>
      <c r="FD292">
        <f t="shared" ca="1" si="1412"/>
        <v>0</v>
      </c>
      <c r="FE292">
        <f t="shared" ca="1" si="1413"/>
        <v>0</v>
      </c>
      <c r="FF292">
        <f t="shared" ca="1" si="1414"/>
        <v>0</v>
      </c>
      <c r="FG292">
        <f t="shared" ca="1" si="1415"/>
        <v>0.66666666666666663</v>
      </c>
      <c r="FH292">
        <f t="shared" ca="1" si="1416"/>
        <v>0</v>
      </c>
      <c r="FI292">
        <f t="shared" ca="1" si="1417"/>
        <v>0</v>
      </c>
      <c r="FJ292">
        <f t="shared" ca="1" si="1418"/>
        <v>0</v>
      </c>
      <c r="FK292">
        <f t="shared" ca="1" si="1419"/>
        <v>0.33333333333333331</v>
      </c>
      <c r="FL292">
        <f t="shared" ca="1" si="1420"/>
        <v>0</v>
      </c>
      <c r="FM292">
        <f t="shared" ca="1" si="1421"/>
        <v>0</v>
      </c>
      <c r="FN292">
        <f t="shared" ca="1" si="1422"/>
        <v>0</v>
      </c>
      <c r="FO292">
        <f t="shared" ca="1" si="1423"/>
        <v>0</v>
      </c>
      <c r="FP292">
        <f t="shared" ca="1" si="1424"/>
        <v>0</v>
      </c>
      <c r="FQ292">
        <f t="shared" ca="1" si="1425"/>
        <v>0</v>
      </c>
      <c r="FR292">
        <f t="shared" ca="1" si="1426"/>
        <v>0</v>
      </c>
      <c r="FS292">
        <f t="shared" ca="1" si="1427"/>
        <v>0</v>
      </c>
      <c r="FT292">
        <f t="shared" ca="1" si="1428"/>
        <v>0</v>
      </c>
      <c r="FU292">
        <f t="shared" ca="1" si="1429"/>
        <v>1.3333333333333333</v>
      </c>
      <c r="FV292">
        <f t="shared" ca="1" si="1430"/>
        <v>0</v>
      </c>
      <c r="FW292">
        <f t="shared" ca="1" si="1431"/>
        <v>0</v>
      </c>
      <c r="FX292">
        <f t="shared" ca="1" si="1432"/>
        <v>0</v>
      </c>
      <c r="FY292">
        <f t="shared" ca="1" si="1433"/>
        <v>0</v>
      </c>
      <c r="FZ292">
        <f t="shared" ca="1" si="1434"/>
        <v>0</v>
      </c>
      <c r="GA292">
        <f t="shared" ca="1" si="1435"/>
        <v>0</v>
      </c>
      <c r="GB292">
        <f t="shared" ca="1" si="1436"/>
        <v>0</v>
      </c>
      <c r="GC292">
        <f t="shared" ca="1" si="1437"/>
        <v>0</v>
      </c>
      <c r="GD292">
        <f t="shared" ca="1" si="1438"/>
        <v>0</v>
      </c>
      <c r="GE292">
        <f t="shared" ca="1" si="1439"/>
        <v>0</v>
      </c>
      <c r="GF292">
        <f t="shared" ca="1" si="1440"/>
        <v>0</v>
      </c>
      <c r="GG292">
        <f t="shared" ca="1" si="1441"/>
        <v>0</v>
      </c>
      <c r="GH292">
        <f t="shared" ca="1" si="1442"/>
        <v>0</v>
      </c>
      <c r="GI292">
        <f t="shared" ca="1" si="1443"/>
        <v>0</v>
      </c>
      <c r="GJ292">
        <f t="shared" ca="1" si="1444"/>
        <v>0</v>
      </c>
      <c r="GK292">
        <f t="shared" ca="1" si="1445"/>
        <v>0</v>
      </c>
      <c r="GL292">
        <f t="shared" ca="1" si="1446"/>
        <v>0</v>
      </c>
      <c r="GM292">
        <f t="shared" ca="1" si="1447"/>
        <v>0</v>
      </c>
      <c r="GN292">
        <f t="shared" ca="1" si="1448"/>
        <v>0</v>
      </c>
      <c r="GO292">
        <f t="shared" ca="1" si="1449"/>
        <v>0</v>
      </c>
      <c r="GP292">
        <f t="shared" ca="1" si="1450"/>
        <v>0</v>
      </c>
      <c r="GQ292">
        <f t="shared" ca="1" si="1451"/>
        <v>0</v>
      </c>
      <c r="GR292">
        <f t="shared" ca="1" si="1452"/>
        <v>0</v>
      </c>
      <c r="GS292">
        <f t="shared" ca="1" si="1453"/>
        <v>0</v>
      </c>
      <c r="GT292">
        <f t="shared" ca="1" si="1454"/>
        <v>0</v>
      </c>
      <c r="GU292">
        <f t="shared" ca="1" si="1455"/>
        <v>0</v>
      </c>
      <c r="GV292">
        <f t="shared" ca="1" si="1456"/>
        <v>0</v>
      </c>
      <c r="GW292">
        <f t="shared" ca="1" si="1457"/>
        <v>0</v>
      </c>
      <c r="GX292">
        <f t="shared" ca="1" si="1458"/>
        <v>0</v>
      </c>
      <c r="GY292">
        <f t="shared" ca="1" si="1459"/>
        <v>1</v>
      </c>
      <c r="GZ292">
        <f t="shared" ca="1" si="1460"/>
        <v>0</v>
      </c>
      <c r="HA292">
        <f t="shared" ca="1" si="1461"/>
        <v>0</v>
      </c>
      <c r="HB292">
        <f t="shared" ca="1" si="1462"/>
        <v>0</v>
      </c>
      <c r="HC292">
        <f t="shared" ca="1" si="1463"/>
        <v>0</v>
      </c>
      <c r="HD292">
        <f t="shared" ca="1" si="1464"/>
        <v>0</v>
      </c>
      <c r="HE292">
        <f t="shared" ca="1" si="1465"/>
        <v>0</v>
      </c>
      <c r="HF292">
        <f t="shared" ca="1" si="1466"/>
        <v>0</v>
      </c>
      <c r="HG292">
        <f t="shared" ca="1" si="1467"/>
        <v>0.66666666666666663</v>
      </c>
      <c r="HH292">
        <f t="shared" ca="1" si="1468"/>
        <v>0</v>
      </c>
      <c r="HI292">
        <f t="shared" ca="1" si="1469"/>
        <v>0</v>
      </c>
    </row>
    <row r="293" spans="2:217" x14ac:dyDescent="0.2">
      <c r="B293" s="2">
        <v>45811</v>
      </c>
      <c r="C293">
        <v>1</v>
      </c>
      <c r="D293">
        <v>2</v>
      </c>
      <c r="E293">
        <v>15</v>
      </c>
      <c r="F293">
        <v>22</v>
      </c>
      <c r="G293" s="5">
        <v>1031</v>
      </c>
      <c r="H293">
        <f t="shared" ca="1" si="1470"/>
        <v>6</v>
      </c>
      <c r="I293">
        <f t="shared" ca="1" si="1471"/>
        <v>10.333333333333334</v>
      </c>
      <c r="J293">
        <f t="shared" ref="J293:J299" ca="1" si="1472">(INDIRECT("j"&amp;$E293)*$C293+INDIRECT("j"&amp;$F293)*$D293)/($C293+$D293)</f>
        <v>9.6221250629881343</v>
      </c>
      <c r="K293">
        <f t="shared" ref="K293:K299" ca="1" si="1473">(INDIRECT("k"&amp;$E293)*$C293+INDIRECT("k"&amp;$F293)*$D293)/($C293+$D293)</f>
        <v>-3.3749700806248364</v>
      </c>
      <c r="L293">
        <f t="shared" ref="L293:L299" ca="1" si="1474">(INDIRECT("l"&amp;$E293)*$C293+INDIRECT("l"&amp;$F293)*$D293)/($C293+$D293)</f>
        <v>9.6221250629881343</v>
      </c>
      <c r="M293">
        <f t="shared" ref="M293:M299" ca="1" si="1475">(INDIRECT("m"&amp;$E293)*$C293+INDIRECT("m"&amp;$F293)*$D293)/($C293+$D293)</f>
        <v>0</v>
      </c>
      <c r="N293">
        <f t="shared" ref="N293:N299" ca="1" si="1476">(INDIRECT("n"&amp;$E293)*$C293+INDIRECT("n"&amp;$F293)*$D293)/($C293+$D293)</f>
        <v>0.57151611768782373</v>
      </c>
      <c r="O293">
        <f t="shared" ref="O293:O299" ca="1" si="1477">(INDIRECT("o"&amp;$E293)*$C293+INDIRECT("o"&amp;$F293)*$D293)/($C293+$D293)</f>
        <v>259.11099999999965</v>
      </c>
      <c r="P293">
        <f t="shared" ref="P293:P299" ca="1" si="1478">(INDIRECT("p"&amp;$E293)*$C293+INDIRECT("p"&amp;$F293)*$D293)/($C293+$D293)</f>
        <v>248.694999999999</v>
      </c>
      <c r="Q293">
        <f t="shared" ref="Q293:Q299" ca="1" si="1479">(INDIRECT("q"&amp;$E293)*$C293+INDIRECT("q"&amp;$F293)*$D293)/($C293+$D293)</f>
        <v>258.96925407066664</v>
      </c>
      <c r="R293">
        <f t="shared" ref="R293:R299" ca="1" si="1480">(INDIRECT("r"&amp;$E293)*$C293+INDIRECT("r"&amp;$F293)*$D293)/($C293+$D293)</f>
        <v>55.333333333333336</v>
      </c>
      <c r="S293">
        <f t="shared" ref="S293:S299" ca="1" si="1481">(INDIRECT("s"&amp;$E293)*$C293+INDIRECT("s"&amp;$F293)*$D293)/($C293+$D293)</f>
        <v>0</v>
      </c>
      <c r="T293">
        <f t="shared" ref="T293:T299" ca="1" si="1482">(INDIRECT("t"&amp;$E293)*$C293+INDIRECT("t"&amp;$F293)*$D293)/($C293+$D293)</f>
        <v>0.34401595652827605</v>
      </c>
      <c r="U293">
        <f t="shared" ref="U293:U299" ca="1" si="1483">(INDIRECT("u"&amp;$E293)*$C293+INDIRECT("u"&amp;$F293)*$D293)/($C293+$D293)</f>
        <v>-1</v>
      </c>
      <c r="V293">
        <f t="shared" ref="V293:V299" ca="1" si="1484">(INDIRECT("v"&amp;$E293)*$C293+INDIRECT("v"&amp;$F293)*$D293)/($C293+$D293)</f>
        <v>1</v>
      </c>
      <c r="W293">
        <f t="shared" ref="W293:W299" ca="1" si="1485">(INDIRECT("w"&amp;$E293)*$C293+INDIRECT("w"&amp;$F293)*$D293)/($C293+$D293)</f>
        <v>0.34401595652827605</v>
      </c>
      <c r="X293">
        <f t="shared" ref="X293:X299" ca="1" si="1486">(INDIRECT("x"&amp;$E293)*$C293+INDIRECT("x"&amp;$F293)*$D293)/($C293+$D293)</f>
        <v>1.9090909090909065</v>
      </c>
      <c r="Y293">
        <f t="shared" ref="Y293:Y299" ca="1" si="1487">(INDIRECT("y"&amp;$E293)*$C293+INDIRECT("y"&amp;$F293)*$D293)/($C293+$D293)</f>
        <v>2.7744107744107667</v>
      </c>
      <c r="Z293">
        <f t="shared" ref="Z293:Z299" ca="1" si="1488">(INDIRECT("z"&amp;$E293)*$C293+INDIRECT("z"&amp;$F293)*$D293)/($C293+$D293)</f>
        <v>3.3872053872053836</v>
      </c>
      <c r="AA293">
        <f t="shared" ref="AA293:AA299" ca="1" si="1489">(INDIRECT("aa"&amp;$E293)*$C293+INDIRECT("aa"&amp;$F293)*$D293)/($C293+$D293)</f>
        <v>1.0250434158575152E-15</v>
      </c>
      <c r="AB293">
        <f t="shared" ref="AB293:AB299" ca="1" si="1490">(INDIRECT("ab"&amp;$E293)*$C293+INDIRECT("ab"&amp;$F293)*$D293)/($C293+$D293)</f>
        <v>-0.21473885732279299</v>
      </c>
      <c r="AC293">
        <f t="shared" ref="AC293:AC299" ca="1" si="1491">(INDIRECT("ac"&amp;$E293)*$C293+INDIRECT("ac"&amp;$F293)*$D293)/($C293+$D293)</f>
        <v>-2.9178079768129334E-16</v>
      </c>
      <c r="AD293">
        <f t="shared" ref="AD293:AD299" ca="1" si="1492">(INDIRECT("ad"&amp;$E293)*$C293+INDIRECT("ad"&amp;$F293)*$D293)/($C293+$D293)</f>
        <v>-2.5330612516768731</v>
      </c>
      <c r="AE293">
        <f t="shared" ref="AE293:AE299" ca="1" si="1493">(INDIRECT("ae"&amp;$E293)*$C293+INDIRECT("ae"&amp;$F293)*$D293)/($C293+$D293)</f>
        <v>-5.3414827381151697E-17</v>
      </c>
      <c r="AF293">
        <f t="shared" ref="AF293:AF299" ca="1" si="1494">(INDIRECT("af"&amp;$E293)*$C293+INDIRECT("af"&amp;$F293)*$D293)/($C293+$D293)</f>
        <v>-3.3268460081135367</v>
      </c>
      <c r="AG293">
        <f t="shared" ref="AG293:AG299" ca="1" si="1495">(INDIRECT("ag"&amp;$E293)*$C293+INDIRECT("ag"&amp;$F293)*$D293)/($C293+$D293)</f>
        <v>8.0014259349841663E-17</v>
      </c>
      <c r="AH293">
        <f t="shared" ref="AH293:AH299" ca="1" si="1496">(INDIRECT("ah"&amp;$E293)*$C293+INDIRECT("ah"&amp;$F293)*$D293)/($C293+$D293)</f>
        <v>-1.8901416495871433</v>
      </c>
      <c r="AI293">
        <f t="shared" ref="AI293:AI299" ca="1" si="1497">(INDIRECT("ai"&amp;$E293)*$C293+INDIRECT("ai"&amp;$F293)*$D293)/($C293+$D293)</f>
        <v>3.6299980615510695E-6</v>
      </c>
      <c r="AJ293">
        <f t="shared" ref="AJ293:AJ299" ca="1" si="1498">(INDIRECT("aj"&amp;$E293)*$C293+INDIRECT("aj"&amp;$F293)*$D293)/($C293+$D293)</f>
        <v>495.35700719114266</v>
      </c>
      <c r="AK293">
        <f t="shared" ref="AK293:AK299" ca="1" si="1499">(INDIRECT("ak"&amp;$E293)*$C293+INDIRECT("ak"&amp;$F293)*$D293)/($C293+$D293)</f>
        <v>15.332372443675899</v>
      </c>
      <c r="AL293">
        <f t="shared" ref="AL293:AL299" ca="1" si="1500">(INDIRECT("al"&amp;$E293)*$C293+INDIRECT("al"&amp;$F293)*$D293)/($C293+$D293)</f>
        <v>14.889998419821467</v>
      </c>
      <c r="AM293">
        <f t="shared" ref="AM293:AM299" ca="1" si="1501">(INDIRECT("am"&amp;$E293)*$C293+INDIRECT("am"&amp;$F293)*$D293)/($C293+$D293)</f>
        <v>7.2584944316163034</v>
      </c>
      <c r="AN293">
        <f t="shared" ref="AN293:AN299" ca="1" si="1502">(INDIRECT("an"&amp;$E293)*$C293+INDIRECT("an"&amp;$F293)*$D293)/($C293+$D293)</f>
        <v>8.2832905089085873</v>
      </c>
      <c r="AO293">
        <f t="shared" ref="AO293:AO299" ca="1" si="1503">(INDIRECT("ao"&amp;$E293)*$C293+INDIRECT("ao"&amp;$F293)*$D293)/($C293+$D293)</f>
        <v>7.0670738567272933</v>
      </c>
      <c r="AP293">
        <f t="shared" ref="AP293:AP299" ca="1" si="1504">(INDIRECT("ap"&amp;$E293)*$C293+INDIRECT("ap"&amp;$F293)*$D293)/($C293+$D293)</f>
        <v>2.60309745751257</v>
      </c>
      <c r="AQ293">
        <f t="shared" ref="AQ293:AQ299" ca="1" si="1505">(INDIRECT("aq"&amp;$E293)*$C293+INDIRECT("aq"&amp;$F293)*$D293)/($C293+$D293)</f>
        <v>1.1552963380190999</v>
      </c>
      <c r="AR293">
        <f t="shared" ref="AR293:AR299" ca="1" si="1506">(INDIRECT("ar"&amp;$E293)*$C293+INDIRECT("ar"&amp;$F293)*$D293)/($C293+$D293)</f>
        <v>1.6996273919709133</v>
      </c>
      <c r="AS293">
        <f t="shared" ref="AS293:AS299" ca="1" si="1507">(INDIRECT("as"&amp;$E293)*$C293+INDIRECT("as"&amp;$F293)*$D293)/($C293+$D293)</f>
        <v>0.62485621742019504</v>
      </c>
      <c r="AT293">
        <f t="shared" ref="AT293:AT299" ca="1" si="1508">(INDIRECT("at"&amp;$E293)*$C293+INDIRECT("at"&amp;$F293)*$D293)/($C293+$D293)</f>
        <v>1.0331045078840535</v>
      </c>
      <c r="AU293">
        <f t="shared" ref="AU293:AU299" ca="1" si="1509">(INDIRECT("au"&amp;$E293)*$C293+INDIRECT("au"&amp;$F293)*$D293)/($C293+$D293)</f>
        <v>0.34101084605962068</v>
      </c>
      <c r="AV293">
        <f t="shared" ref="AV293:AV299" ca="1" si="1510">(INDIRECT("av"&amp;$E293)*$C293+INDIRECT("av"&amp;$F293)*$D293)/($C293+$D293)</f>
        <v>0.60958471313605</v>
      </c>
      <c r="AW293">
        <f t="shared" ref="AW293:AW299" ca="1" si="1511">(INDIRECT("aw"&amp;$E293)*$C293+INDIRECT("aw"&amp;$F293)*$D293)/($C293+$D293)</f>
        <v>0.206666666666666</v>
      </c>
      <c r="AX293">
        <f t="shared" ref="AX293:AX299" ca="1" si="1512">(INDIRECT("ax"&amp;$E293)*$C293+INDIRECT("ax"&amp;$F293)*$D293)/($C293+$D293)</f>
        <v>8044.452297586834</v>
      </c>
      <c r="AY293">
        <f t="shared" ref="AY293:AY299" ca="1" si="1513">(INDIRECT("ay"&amp;$E293)*$C293+INDIRECT("ay"&amp;$F293)*$D293)/($C293+$D293)</f>
        <v>2.1085402321379032</v>
      </c>
      <c r="AZ293">
        <f t="shared" ref="AZ293:AZ299" ca="1" si="1514">(INDIRECT("az"&amp;$E293)*$C293+INDIRECT("az"&amp;$F293)*$D293)/($C293+$D293)</f>
        <v>5.2928187189344031</v>
      </c>
      <c r="BA293">
        <f t="shared" ref="BA293:BA299" ca="1" si="1515">(INDIRECT("ba"&amp;$E293)*$C293+INDIRECT("ba"&amp;$F293)*$D293)/($C293+$D293)</f>
        <v>3.33849552197508</v>
      </c>
      <c r="BB293">
        <f t="shared" ref="BB293:BB299" ca="1" si="1516">(INDIRECT("bb"&amp;$E293)*$C293+INDIRECT("bb"&amp;$F293)*$D293)/($C293+$D293)</f>
        <v>93.152589508302171</v>
      </c>
      <c r="BC293">
        <f t="shared" ref="BC293:BC299" ca="1" si="1517">(INDIRECT("bc"&amp;$E293)*$C293+INDIRECT("bc"&amp;$F293)*$D293)/($C293+$D293)</f>
        <v>29.689381850270298</v>
      </c>
      <c r="BD293">
        <f t="shared" ref="BD293:BD299" ca="1" si="1518">(INDIRECT("bd"&amp;$E293)*$C293+INDIRECT("bd"&amp;$F293)*$D293)/($C293+$D293)</f>
        <v>1.9390736136819633</v>
      </c>
      <c r="BE293">
        <f t="shared" ref="BE293:BE299" ca="1" si="1519">(INDIRECT("be"&amp;$E293)*$C293+INDIRECT("be"&amp;$F293)*$D293)/($C293+$D293)</f>
        <v>0</v>
      </c>
      <c r="BF293">
        <f t="shared" ref="BF293:BF299" ca="1" si="1520">(INDIRECT("bf"&amp;$E293)*$C293+INDIRECT("bf"&amp;$F293)*$D293)/($C293+$D293)</f>
        <v>0</v>
      </c>
      <c r="BG293">
        <f t="shared" ref="BG293:BG299" ca="1" si="1521">(INDIRECT("bg"&amp;$E293)*$C293+INDIRECT("bg"&amp;$F293)*$D293)/($C293+$D293)</f>
        <v>0</v>
      </c>
      <c r="BH293">
        <f t="shared" ref="BH293:BH299" ca="1" si="1522">(INDIRECT("bh"&amp;$E293)*$C293+INDIRECT("bh"&amp;$F293)*$D293)/($C293+$D293)</f>
        <v>4.2355262349845999</v>
      </c>
      <c r="BI293">
        <f t="shared" ref="BI293:BI299" ca="1" si="1523">(INDIRECT("bi"&amp;$E293)*$C293+INDIRECT("bi"&amp;$F293)*$D293)/($C293+$D293)</f>
        <v>0</v>
      </c>
      <c r="BJ293">
        <f t="shared" ref="BJ293:BJ299" ca="1" si="1524">(INDIRECT("bj"&amp;$E293)*$C293+INDIRECT("bj"&amp;$F293)*$D293)/($C293+$D293)</f>
        <v>1.4634716825582732</v>
      </c>
      <c r="BK293">
        <f t="shared" ref="BK293:BK299" ca="1" si="1525">(INDIRECT("bk"&amp;$E293)*$C293+INDIRECT("bk"&amp;$F293)*$D293)/($C293+$D293)</f>
        <v>0</v>
      </c>
      <c r="BL293">
        <f t="shared" ref="BL293:BL299" ca="1" si="1526">(INDIRECT("bl"&amp;$E293)*$C293+INDIRECT("bl"&amp;$F293)*$D293)/($C293+$D293)</f>
        <v>7.5578572519564666</v>
      </c>
      <c r="BM293">
        <f t="shared" ref="BM293:BM299" ca="1" si="1527">(INDIRECT("bm"&amp;$E293)*$C293+INDIRECT("bm"&amp;$F293)*$D293)/($C293+$D293)</f>
        <v>8.0565582768843598</v>
      </c>
      <c r="BN293">
        <f t="shared" ref="BN293:BN299" ca="1" si="1528">(INDIRECT("bn"&amp;$E293)*$C293+INDIRECT("bn"&amp;$F293)*$D293)/($C293+$D293)</f>
        <v>13.481785047228366</v>
      </c>
      <c r="BO293">
        <f t="shared" ref="BO293:BO299" ca="1" si="1529">(INDIRECT("bo"&amp;$E293)*$C293+INDIRECT("bo"&amp;$F293)*$D293)/($C293+$D293)</f>
        <v>12.365873476137338</v>
      </c>
      <c r="BP293">
        <f t="shared" ref="BP293:BP299" ca="1" si="1530">(INDIRECT("bp"&amp;$E293)*$C293+INDIRECT("bp"&amp;$F293)*$D293)/($C293+$D293)</f>
        <v>13.8075719838904</v>
      </c>
      <c r="BQ293">
        <f t="shared" ref="BQ293:BQ299" ca="1" si="1531">(INDIRECT("bq"&amp;$E293)*$C293+INDIRECT("bq"&amp;$F293)*$D293)/($C293+$D293)</f>
        <v>45.44060917972817</v>
      </c>
      <c r="BR293">
        <f t="shared" ref="BR293:BR299" ca="1" si="1532">(INDIRECT("br"&amp;$E293)*$C293+INDIRECT("br"&amp;$F293)*$D293)/($C293+$D293)</f>
        <v>7.5578572519564666</v>
      </c>
      <c r="BS293">
        <f t="shared" ref="BS293:BS299" ca="1" si="1533">(INDIRECT("bs"&amp;$E293)*$C293+INDIRECT("bs"&amp;$F293)*$D293)/($C293+$D293)</f>
        <v>0</v>
      </c>
      <c r="BT293">
        <f t="shared" ref="BT293:BT299" ca="1" si="1534">(INDIRECT("bt"&amp;$E293)*$C293+INDIRECT("bt"&amp;$F293)*$D293)/($C293+$D293)</f>
        <v>0</v>
      </c>
      <c r="BU293">
        <f t="shared" ref="BU293:BU299" ca="1" si="1535">(INDIRECT("bu"&amp;$E293)*$C293+INDIRECT("bu"&amp;$F293)*$D293)/($C293+$D293)</f>
        <v>0</v>
      </c>
      <c r="BV293">
        <f t="shared" ref="BV293:BV299" ca="1" si="1536">(INDIRECT("bv"&amp;$E293)*$C293+INDIRECT("bv"&amp;$F293)*$D293)/($C293+$D293)</f>
        <v>6.3729249013293696</v>
      </c>
      <c r="BW293">
        <f t="shared" ref="BW293:BW299" ca="1" si="1537">(INDIRECT("bw"&amp;$E293)*$C293+INDIRECT("bw"&amp;$F293)*$D293)/($C293+$D293)</f>
        <v>6.4968596843159396</v>
      </c>
      <c r="BX293">
        <f t="shared" ref="BX293:BX299" ca="1" si="1538">(INDIRECT("bx"&amp;$E293)*$C293+INDIRECT("bx"&amp;$F293)*$D293)/($C293+$D293)</f>
        <v>26.728848400262265</v>
      </c>
      <c r="BY293">
        <f t="shared" ref="BY293:BY299" ca="1" si="1539">(INDIRECT("by"&amp;$E293)*$C293+INDIRECT("by"&amp;$F293)*$D293)/($C293+$D293)</f>
        <v>0</v>
      </c>
      <c r="BZ293">
        <f t="shared" ref="BZ293:BZ299" ca="1" si="1540">(INDIRECT("bz"&amp;$E293)*$C293+INDIRECT("bz"&amp;$F293)*$D293)/($C293+$D293)</f>
        <v>0</v>
      </c>
      <c r="CA293">
        <f t="shared" ref="CA293:CA299" ca="1" si="1541">(INDIRECT("ca"&amp;$E293)*$C293+INDIRECT("ca"&amp;$F293)*$D293)/($C293+$D293)</f>
        <v>29.689381850270298</v>
      </c>
      <c r="CB293">
        <f t="shared" ref="CB293:CB299" ca="1" si="1542">(INDIRECT("cb"&amp;$E293)*$C293+INDIRECT("cb"&amp;$F293)*$D293)/($C293+$D293)</f>
        <v>1.4634716825582732</v>
      </c>
      <c r="CC293">
        <f t="shared" ref="CC293:CC299" ca="1" si="1543">(INDIRECT("cc"&amp;$E293)*$C293+INDIRECT("cc"&amp;$F293)*$D293)/($C293+$D293)</f>
        <v>0</v>
      </c>
      <c r="CD293">
        <f t="shared" ref="CD293:CD299" ca="1" si="1544">(INDIRECT("cd"&amp;$E293)*$C293+INDIRECT("cd"&amp;$F293)*$D293)/($C293+$D293)</f>
        <v>7.5578572519564666</v>
      </c>
      <c r="CE293">
        <f t="shared" ref="CE293:CE299" ca="1" si="1545">(INDIRECT("ce"&amp;$E293)*$C293+INDIRECT("ce"&amp;$F293)*$D293)/($C293+$D293)</f>
        <v>6.4968596843159396</v>
      </c>
      <c r="CF293">
        <f t="shared" ref="CF293:CF299" ca="1" si="1546">(INDIRECT("cf"&amp;$E293)*$C293+INDIRECT("cf"&amp;$F293)*$D293)/($C293+$D293)</f>
        <v>6.3729249013293696</v>
      </c>
      <c r="CG293">
        <f t="shared" ref="CG293:CG299" ca="1" si="1547">(INDIRECT("cg"&amp;$E293)*$C293+INDIRECT("cg"&amp;$F293)*$D293)/($C293+$D293)</f>
        <v>1.9390736136819633</v>
      </c>
      <c r="CH293">
        <f t="shared" ref="CH293:CH299" ca="1" si="1548">(INDIRECT("ch"&amp;$E293)*$C293+INDIRECT("ch"&amp;$F293)*$D293)/($C293+$D293)</f>
        <v>15.1581447049481</v>
      </c>
      <c r="CI293">
        <f t="shared" ref="CI293:CI299" ca="1" si="1549">(INDIRECT("ci"&amp;$E293)*$C293+INDIRECT("ci"&amp;$F293)*$D293)/($C293+$D293)</f>
        <v>19.6838594935471</v>
      </c>
      <c r="CJ293">
        <f t="shared" ref="CJ293:CJ299" ca="1" si="1550">(INDIRECT("cj"&amp;$E293)*$C293+INDIRECT("cj"&amp;$F293)*$D293)/($C293+$D293)</f>
        <v>4.2355262349845999</v>
      </c>
      <c r="CK293">
        <f t="shared" ref="CK293:CK299" ca="1" si="1551">(INDIRECT("ck"&amp;$E293)*$C293+INDIRECT("ck"&amp;$F293)*$D293)/($C293+$D293)</f>
        <v>0</v>
      </c>
      <c r="CL293">
        <f t="shared" ref="CL293:CL299" ca="1" si="1552">(INDIRECT("cl"&amp;$E293)*$C293+INDIRECT("cl"&amp;$F293)*$D293)/($C293+$D293)</f>
        <v>0</v>
      </c>
      <c r="CM293">
        <f t="shared" ref="CM293:CM299" ca="1" si="1553">(INDIRECT("cm"&amp;$E293)*$C293+INDIRECT("cm"&amp;$F293)*$D293)/($C293+$D293)</f>
        <v>27.64</v>
      </c>
      <c r="CN293">
        <f t="shared" ref="CN293:CN299" ca="1" si="1554">(INDIRECT("cn"&amp;$E293)*$C293+INDIRECT("cn"&amp;$F293)*$D293)/($C293+$D293)</f>
        <v>45.31137471091597</v>
      </c>
      <c r="CO293">
        <f t="shared" ref="CO293:CO299" ca="1" si="1555">(INDIRECT("co"&amp;$E293)*$C293+INDIRECT("co"&amp;$F293)*$D293)/($C293+$D293)</f>
        <v>1.4634716825582732</v>
      </c>
      <c r="CP293">
        <f t="shared" ref="CP293:CP299" ca="1" si="1556">(INDIRECT("cp"&amp;$E293)*$C293+INDIRECT("cp"&amp;$F293)*$D293)/($C293+$D293)</f>
        <v>0</v>
      </c>
      <c r="CQ293">
        <f t="shared" ref="CQ293:CQ299" ca="1" si="1557">(INDIRECT("cq"&amp;$E293)*$C293+INDIRECT("cq"&amp;$F293)*$D293)/($C293+$D293)</f>
        <v>23.976640125261998</v>
      </c>
      <c r="CR293">
        <f t="shared" ref="CR293:CR299" ca="1" si="1558">(INDIRECT("cr"&amp;$E293)*$C293+INDIRECT("cr"&amp;$F293)*$D293)/($C293+$D293)</f>
        <v>7.5578572519564666</v>
      </c>
      <c r="CS293">
        <f t="shared" ref="CS293:CS299" ca="1" si="1559">(INDIRECT("cs"&amp;$E293)*$C293+INDIRECT("cs"&amp;$F293)*$D293)/($C293+$D293)</f>
        <v>0</v>
      </c>
      <c r="CT293">
        <f t="shared" ref="CT293:CT299" ca="1" si="1560">(INDIRECT("ct"&amp;$E293)*$C293+INDIRECT("ct"&amp;$F293)*$D293)/($C293+$D293)</f>
        <v>0</v>
      </c>
      <c r="CU293">
        <f t="shared" ref="CU293:CU299" ca="1" si="1561">(INDIRECT("cu"&amp;$E293)*$C293+INDIRECT("cu"&amp;$F293)*$D293)/($C293+$D293)</f>
        <v>0</v>
      </c>
      <c r="CV293">
        <f t="shared" ref="CV293:CV299" ca="1" si="1562">(INDIRECT("cv"&amp;$E293)*$C293+INDIRECT("cv"&amp;$F293)*$D293)/($C293+$D293)</f>
        <v>0</v>
      </c>
      <c r="CW293">
        <f t="shared" ref="CW293:CW299" ca="1" si="1563">(INDIRECT("cw"&amp;$E293)*$C293+INDIRECT("cw"&amp;$F293)*$D293)/($C293+$D293)</f>
        <v>0</v>
      </c>
      <c r="CX293">
        <f t="shared" ref="CX293:CX299" ca="1" si="1564">(INDIRECT("cx"&amp;$E293)*$C293+INDIRECT("cx"&amp;$F293)*$D293)/($C293+$D293)</f>
        <v>14.2877556468995</v>
      </c>
      <c r="CY293">
        <f t="shared" ref="CY293:CY299" ca="1" si="1565">(INDIRECT("cy"&amp;$E293)*$C293+INDIRECT("cy"&amp;$F293)*$D293)/($C293+$D293)</f>
        <v>80.054585774124433</v>
      </c>
      <c r="CZ293">
        <f t="shared" ref="CZ293:CZ299" ca="1" si="1566">(INDIRECT("cz"&amp;$E293)*$C293+INDIRECT("cz"&amp;$F293)*$D293)/($C293+$D293)</f>
        <v>0.27171296296296266</v>
      </c>
      <c r="DA293">
        <f t="shared" ref="DA293:DA299" ca="1" si="1567">(INDIRECT("da"&amp;$E293)*$C293+INDIRECT("da"&amp;$F293)*$D293)/($C293+$D293)</f>
        <v>-0.37237654320987601</v>
      </c>
      <c r="DB293">
        <f t="shared" ref="DB293:DB299" ca="1" si="1568">(INDIRECT("db"&amp;$E293)*$C293+INDIRECT("db"&amp;$F293)*$D293)/($C293+$D293)</f>
        <v>-0.26375503905265735</v>
      </c>
      <c r="DC293">
        <f t="shared" ref="DC293:DC299" ca="1" si="1569">(INDIRECT("dc"&amp;$E293)*$C293+INDIRECT("dc"&amp;$F293)*$D293)/($C293+$D293)</f>
        <v>-3.0024122102544699</v>
      </c>
      <c r="DD293">
        <f t="shared" ref="DD293:DD299" ca="1" si="1570">(INDIRECT("dd"&amp;$E293)*$C293+INDIRECT("dd"&amp;$F293)*$D293)/($C293+$D293)</f>
        <v>-0.53588986520533999</v>
      </c>
      <c r="DE293">
        <f t="shared" ref="DE293:DE299" ca="1" si="1571">(INDIRECT("de"&amp;$E293)*$C293+INDIRECT("de"&amp;$F293)*$D293)/($C293+$D293)</f>
        <v>-2.3003595049130698</v>
      </c>
      <c r="DF293">
        <f t="shared" ref="DF293:DF299" ca="1" si="1572">(INDIRECT("df"&amp;$E293)*$C293+INDIRECT("df"&amp;$F293)*$D293)/($C293+$D293)</f>
        <v>-3.1432021604938232</v>
      </c>
      <c r="DG293">
        <f t="shared" ref="DG293:DG299" ca="1" si="1573">(INDIRECT("dg"&amp;$E293)*$C293+INDIRECT("dg"&amp;$F293)*$D293)/($C293+$D293)</f>
        <v>-3.3749700806248364</v>
      </c>
      <c r="DH293">
        <f t="shared" ref="DH293:DH299" ca="1" si="1574">(INDIRECT("dh"&amp;$E293)*$C293+INDIRECT("dh"&amp;$F293)*$D293)/($C293+$D293)</f>
        <v>0</v>
      </c>
      <c r="DI293">
        <f t="shared" ref="DI293:DI299" ca="1" si="1575">(INDIRECT("di"&amp;$E293)*$C293+INDIRECT("di"&amp;$F293)*$D293)/($C293+$D293)</f>
        <v>0.3055555555555553</v>
      </c>
      <c r="DJ293">
        <f t="shared" ref="DJ293:DJ299" ca="1" si="1576">(INDIRECT("dj"&amp;$E293)*$C293+INDIRECT("dj"&amp;$F293)*$D293)/($C293+$D293)</f>
        <v>9.6666666666666661</v>
      </c>
      <c r="DK293">
        <f t="shared" ref="DK293:DK299" ca="1" si="1577">(INDIRECT("dk"&amp;$E293)*$C293+INDIRECT("dk"&amp;$F293)*$D293)/($C293+$D293)</f>
        <v>3</v>
      </c>
      <c r="DL293">
        <f t="shared" ref="DL293:DL299" ca="1" si="1578">(INDIRECT("dl"&amp;$E293)*$C293+INDIRECT("dl"&amp;$F293)*$D293)/($C293+$D293)</f>
        <v>1</v>
      </c>
      <c r="DM293">
        <f t="shared" ref="DM293:DM299" ca="1" si="1579">(INDIRECT("dm"&amp;$E293)*$C293+INDIRECT("dm"&amp;$F293)*$D293)/($C293+$D293)</f>
        <v>0</v>
      </c>
      <c r="DN293">
        <f t="shared" ref="DN293:DN299" ca="1" si="1580">(INDIRECT("dn"&amp;$E293)*$C293+INDIRECT("dn"&amp;$F293)*$D293)/($C293+$D293)</f>
        <v>0</v>
      </c>
      <c r="DO293">
        <f t="shared" ref="DO293:DO299" ca="1" si="1581">(INDIRECT("do"&amp;$E293)*$C293+INDIRECT("do"&amp;$F293)*$D293)/($C293+$D293)</f>
        <v>0</v>
      </c>
      <c r="DP293">
        <f t="shared" ref="DP293:DP299" ca="1" si="1582">(INDIRECT("dp"&amp;$E293)*$C293+INDIRECT("dp"&amp;$F293)*$D293)/($C293+$D293)</f>
        <v>0.33333333333333331</v>
      </c>
      <c r="DQ293">
        <f t="shared" ref="DQ293:DQ299" ca="1" si="1583">(INDIRECT("dq"&amp;$E293)*$C293+INDIRECT("dq"&amp;$F293)*$D293)/($C293+$D293)</f>
        <v>0.66666666666666663</v>
      </c>
      <c r="DR293">
        <f t="shared" ref="DR293:DR299" ca="1" si="1584">(INDIRECT("dr"&amp;$E293)*$C293+INDIRECT("dr"&amp;$F293)*$D293)/($C293+$D293)</f>
        <v>1</v>
      </c>
      <c r="DS293">
        <f t="shared" ref="DS293:DS299" ca="1" si="1585">(INDIRECT("ds"&amp;$E293)*$C293+INDIRECT("ds"&amp;$F293)*$D293)/($C293+$D293)</f>
        <v>0.66666666666666663</v>
      </c>
      <c r="DT293">
        <f t="shared" ref="DT293:DT299" ca="1" si="1586">(INDIRECT("dt"&amp;$E293)*$C293+INDIRECT("dt"&amp;$F293)*$D293)/($C293+$D293)</f>
        <v>1</v>
      </c>
      <c r="DU293">
        <f t="shared" ref="DU293:DU299" ca="1" si="1587">(INDIRECT("du"&amp;$E293)*$C293+INDIRECT("du"&amp;$F293)*$D293)/($C293+$D293)</f>
        <v>3</v>
      </c>
      <c r="DV293">
        <f t="shared" ref="DV293:DV299" ca="1" si="1588">(INDIRECT("dv"&amp;$E293)*$C293+INDIRECT("dv"&amp;$F293)*$D293)/($C293+$D293)</f>
        <v>3</v>
      </c>
      <c r="DW293">
        <f t="shared" ref="DW293:DW299" ca="1" si="1589">(INDIRECT("dw"&amp;$E293)*$C293+INDIRECT("dw"&amp;$F293)*$D293)/($C293+$D293)</f>
        <v>0</v>
      </c>
      <c r="DX293">
        <f t="shared" ref="DX293:DX299" ca="1" si="1590">(INDIRECT("dx"&amp;$E293)*$C293+INDIRECT("dx"&amp;$F293)*$D293)/($C293+$D293)</f>
        <v>0</v>
      </c>
      <c r="DY293">
        <f t="shared" ref="DY293:DY299" ca="1" si="1591">(INDIRECT("dy"&amp;$E293)*$C293+INDIRECT("dy"&amp;$F293)*$D293)/($C293+$D293)</f>
        <v>0</v>
      </c>
      <c r="DZ293">
        <f t="shared" ref="DZ293:DZ299" ca="1" si="1592">(INDIRECT("dz"&amp;$E293)*$C293+INDIRECT("dz"&amp;$F293)*$D293)/($C293+$D293)</f>
        <v>1</v>
      </c>
      <c r="EA293">
        <f t="shared" ref="EA293:EA299" ca="1" si="1593">(INDIRECT("ea"&amp;$E293)*$C293+INDIRECT("ea"&amp;$F293)*$D293)/($C293+$D293)</f>
        <v>-2.4376333333333235</v>
      </c>
      <c r="EB293">
        <f t="shared" ref="EB293:EB299" ca="1" si="1594">(INDIRECT("eb"&amp;$E293)*$C293+INDIRECT("eb"&amp;$F293)*$D293)/($C293+$D293)</f>
        <v>36.471766666666667</v>
      </c>
      <c r="EC293">
        <f t="shared" ref="EC293:EC299" ca="1" si="1595">(INDIRECT("ec"&amp;$E293)*$C293+INDIRECT("ec"&amp;$F293)*$D293)/($C293+$D293)</f>
        <v>0</v>
      </c>
      <c r="ED293">
        <f t="shared" ref="ED293:ED299" ca="1" si="1596">(INDIRECT("ed"&amp;$E293)*$C293+INDIRECT("ed"&amp;$F293)*$D293)/($C293+$D293)</f>
        <v>0</v>
      </c>
      <c r="EE293">
        <f t="shared" ref="EE293:EE299" ca="1" si="1597">(INDIRECT("ee"&amp;$E293)*$C293+INDIRECT("ee"&amp;$F293)*$D293)/($C293+$D293)</f>
        <v>0</v>
      </c>
      <c r="EF293">
        <f t="shared" ref="EF293:EF299" ca="1" si="1598">(INDIRECT("ef"&amp;$E293)*$C293+INDIRECT("ef"&amp;$F293)*$D293)/($C293+$D293)</f>
        <v>0</v>
      </c>
      <c r="EG293">
        <f t="shared" ref="EG293:EG299" ca="1" si="1599">(INDIRECT("eg"&amp;$E293)*$C293+INDIRECT("eg"&amp;$F293)*$D293)/($C293+$D293)</f>
        <v>0</v>
      </c>
      <c r="EH293">
        <f t="shared" ref="EH293:EH299" ca="1" si="1600">(INDIRECT("eh"&amp;$E293)*$C293+INDIRECT("eh"&amp;$F293)*$D293)/($C293+$D293)</f>
        <v>0</v>
      </c>
      <c r="EI293">
        <f t="shared" ref="EI293:EI299" ca="1" si="1601">(INDIRECT("ei"&amp;$E293)*$C293+INDIRECT("ei"&amp;$F293)*$D293)/($C293+$D293)</f>
        <v>0</v>
      </c>
      <c r="EJ293">
        <f t="shared" ref="EJ293:EJ299" ca="1" si="1602">(INDIRECT("ej"&amp;$E293)*$C293+INDIRECT("ej"&amp;$F293)*$D293)/($C293+$D293)</f>
        <v>0</v>
      </c>
      <c r="EK293">
        <f t="shared" ref="EK293:EK299" ca="1" si="1603">(INDIRECT("ek"&amp;$E293)*$C293+INDIRECT("ek"&amp;$F293)*$D293)/($C293+$D293)</f>
        <v>0</v>
      </c>
      <c r="EL293">
        <f t="shared" ref="EL293:EL299" ca="1" si="1604">(INDIRECT("el"&amp;$E293)*$C293+INDIRECT("el"&amp;$F293)*$D293)/($C293+$D293)</f>
        <v>0</v>
      </c>
      <c r="EM293">
        <f t="shared" ref="EM293:EM299" ca="1" si="1605">(INDIRECT("em"&amp;$E293)*$C293+INDIRECT("em"&amp;$F293)*$D293)/($C293+$D293)</f>
        <v>0</v>
      </c>
      <c r="EN293">
        <f t="shared" ref="EN293:EN299" ca="1" si="1606">(INDIRECT("en"&amp;$E293)*$C293+INDIRECT("en"&amp;$F293)*$D293)/($C293+$D293)</f>
        <v>0</v>
      </c>
      <c r="EO293">
        <f t="shared" ref="EO293:EO299" ca="1" si="1607">(INDIRECT("eo"&amp;$E293)*$C293+INDIRECT("eo"&amp;$F293)*$D293)/($C293+$D293)</f>
        <v>0</v>
      </c>
      <c r="EP293">
        <f t="shared" ref="EP293:EP299" ca="1" si="1608">(INDIRECT("ep"&amp;$E293)*$C293+INDIRECT("ep"&amp;$F293)*$D293)/($C293+$D293)</f>
        <v>0</v>
      </c>
      <c r="EQ293">
        <f t="shared" ref="EQ293:EQ299" ca="1" si="1609">(INDIRECT("eq"&amp;$E293)*$C293+INDIRECT("eq"&amp;$F293)*$D293)/($C293+$D293)</f>
        <v>0</v>
      </c>
      <c r="ER293">
        <f t="shared" ref="ER293:ER299" ca="1" si="1610">(INDIRECT("er"&amp;$E293)*$C293+INDIRECT("er"&amp;$F293)*$D293)/($C293+$D293)</f>
        <v>0</v>
      </c>
      <c r="ES293">
        <f t="shared" ref="ES293:ES299" ca="1" si="1611">(INDIRECT("es"&amp;$E293)*$C293+INDIRECT("es"&amp;$F293)*$D293)/($C293+$D293)</f>
        <v>0</v>
      </c>
      <c r="ET293">
        <f t="shared" ref="ET293:ET299" ca="1" si="1612">(INDIRECT("et"&amp;$E293)*$C293+INDIRECT("et"&amp;$F293)*$D293)/($C293+$D293)</f>
        <v>0</v>
      </c>
      <c r="EU293">
        <f t="shared" ref="EU293:EU299" ca="1" si="1613">(INDIRECT("eu"&amp;$E293)*$C293+INDIRECT("eu"&amp;$F293)*$D293)/($C293+$D293)</f>
        <v>0</v>
      </c>
      <c r="EV293">
        <f t="shared" ref="EV293:EV299" ca="1" si="1614">(INDIRECT("ev"&amp;$E293)*$C293+INDIRECT("ev"&amp;$F293)*$D293)/($C293+$D293)</f>
        <v>0</v>
      </c>
      <c r="EW293">
        <f t="shared" ref="EW293:EW299" ca="1" si="1615">(INDIRECT("ew"&amp;$E293)*$C293+INDIRECT("ew"&amp;$F293)*$D293)/($C293+$D293)</f>
        <v>0</v>
      </c>
      <c r="EX293">
        <f t="shared" ref="EX293:EX299" ca="1" si="1616">(INDIRECT("ex"&amp;$E293)*$C293+INDIRECT("ex"&amp;$F293)*$D293)/($C293+$D293)</f>
        <v>0</v>
      </c>
      <c r="EY293">
        <f t="shared" ref="EY293:EY299" ca="1" si="1617">(INDIRECT("ey"&amp;$E293)*$C293+INDIRECT("ey"&amp;$F293)*$D293)/($C293+$D293)</f>
        <v>0</v>
      </c>
      <c r="EZ293">
        <f t="shared" ref="EZ293:EZ299" ca="1" si="1618">(INDIRECT("ez"&amp;$E293)*$C293+INDIRECT("ez"&amp;$F293)*$D293)/($C293+$D293)</f>
        <v>0</v>
      </c>
      <c r="FA293">
        <f t="shared" ref="FA293:FA299" ca="1" si="1619">(INDIRECT("fa"&amp;$E293)*$C293+INDIRECT("fa"&amp;$F293)*$D293)/($C293+$D293)</f>
        <v>0</v>
      </c>
      <c r="FB293">
        <f t="shared" ref="FB293:FB299" ca="1" si="1620">(INDIRECT("fb"&amp;$E293)*$C293+INDIRECT("fb"&amp;$F293)*$D293)/($C293+$D293)</f>
        <v>0</v>
      </c>
      <c r="FC293">
        <f t="shared" ref="FC293:FC299" ca="1" si="1621">(INDIRECT("fc"&amp;$E293)*$C293+INDIRECT("fc"&amp;$F293)*$D293)/($C293+$D293)</f>
        <v>0</v>
      </c>
      <c r="FD293">
        <f t="shared" ref="FD293:FD299" ca="1" si="1622">(INDIRECT("fd"&amp;$E293)*$C293+INDIRECT("fd"&amp;$F293)*$D293)/($C293+$D293)</f>
        <v>0</v>
      </c>
      <c r="FE293">
        <f t="shared" ref="FE293:FE299" ca="1" si="1623">(INDIRECT("fe"&amp;$E293)*$C293+INDIRECT("fe"&amp;$F293)*$D293)/($C293+$D293)</f>
        <v>0</v>
      </c>
      <c r="FF293">
        <f t="shared" ref="FF293:FF299" ca="1" si="1624">(INDIRECT("ff"&amp;$E293)*$C293+INDIRECT("ff"&amp;$F293)*$D293)/($C293+$D293)</f>
        <v>0</v>
      </c>
      <c r="FG293">
        <f t="shared" ref="FG293:FG299" ca="1" si="1625">(INDIRECT("fg"&amp;$E293)*$C293+INDIRECT("fg"&amp;$F293)*$D293)/($C293+$D293)</f>
        <v>0.66666666666666663</v>
      </c>
      <c r="FH293">
        <f t="shared" ref="FH293:FH299" ca="1" si="1626">(INDIRECT("fh"&amp;$E293)*$C293+INDIRECT("fh"&amp;$F293)*$D293)/($C293+$D293)</f>
        <v>0</v>
      </c>
      <c r="FI293">
        <f t="shared" ref="FI293:FI299" ca="1" si="1627">(INDIRECT("fi"&amp;$E293)*$C293+INDIRECT("fi"&amp;$F293)*$D293)/($C293+$D293)</f>
        <v>0</v>
      </c>
      <c r="FJ293">
        <f t="shared" ref="FJ293:FJ299" ca="1" si="1628">(INDIRECT("fj"&amp;$E293)*$C293+INDIRECT("fj"&amp;$F293)*$D293)/($C293+$D293)</f>
        <v>0</v>
      </c>
      <c r="FK293">
        <f t="shared" ref="FK293:FK299" ca="1" si="1629">(INDIRECT("fk"&amp;$E293)*$C293+INDIRECT("fk"&amp;$F293)*$D293)/($C293+$D293)</f>
        <v>0.33333333333333331</v>
      </c>
      <c r="FL293">
        <f t="shared" ref="FL293:FL299" ca="1" si="1630">(INDIRECT("fl"&amp;$E293)*$C293+INDIRECT("fl"&amp;$F293)*$D293)/($C293+$D293)</f>
        <v>0</v>
      </c>
      <c r="FM293">
        <f t="shared" ref="FM293:FM299" ca="1" si="1631">(INDIRECT("fm"&amp;$E293)*$C293+INDIRECT("fm"&amp;$F293)*$D293)/($C293+$D293)</f>
        <v>0</v>
      </c>
      <c r="FN293">
        <f t="shared" ref="FN293:FN299" ca="1" si="1632">(INDIRECT("fn"&amp;$E293)*$C293+INDIRECT("fn"&amp;$F293)*$D293)/($C293+$D293)</f>
        <v>0</v>
      </c>
      <c r="FO293">
        <f t="shared" ref="FO293:FO299" ca="1" si="1633">(INDIRECT("fo"&amp;$E293)*$C293+INDIRECT("fo"&amp;$F293)*$D293)/($C293+$D293)</f>
        <v>0</v>
      </c>
      <c r="FP293">
        <f t="shared" ref="FP293:FP299" ca="1" si="1634">(INDIRECT("fp"&amp;$E293)*$C293+INDIRECT("fp"&amp;$F293)*$D293)/($C293+$D293)</f>
        <v>0</v>
      </c>
      <c r="FQ293">
        <f t="shared" ref="FQ293:FQ299" ca="1" si="1635">(INDIRECT("fq"&amp;$E293)*$C293+INDIRECT("fq"&amp;$F293)*$D293)/($C293+$D293)</f>
        <v>0</v>
      </c>
      <c r="FR293">
        <f t="shared" ref="FR293:FR299" ca="1" si="1636">(INDIRECT("fr"&amp;$E293)*$C293+INDIRECT("fr"&amp;$F293)*$D293)/($C293+$D293)</f>
        <v>0</v>
      </c>
      <c r="FS293">
        <f t="shared" ref="FS293:FS299" ca="1" si="1637">(INDIRECT("fs"&amp;$E293)*$C293+INDIRECT("fs"&amp;$F293)*$D293)/($C293+$D293)</f>
        <v>0</v>
      </c>
      <c r="FT293">
        <f t="shared" ref="FT293:FT299" ca="1" si="1638">(INDIRECT("ft"&amp;$E293)*$C293+INDIRECT("ft"&amp;$F293)*$D293)/($C293+$D293)</f>
        <v>0</v>
      </c>
      <c r="FU293">
        <f t="shared" ref="FU293:FU299" ca="1" si="1639">(INDIRECT("fu"&amp;$E293)*$C293+INDIRECT("fu"&amp;$F293)*$D293)/($C293+$D293)</f>
        <v>1.3333333333333333</v>
      </c>
      <c r="FV293">
        <f t="shared" ref="FV293:FV299" ca="1" si="1640">(INDIRECT("fv"&amp;$E293)*$C293+INDIRECT("fv"&amp;$F293)*$D293)/($C293+$D293)</f>
        <v>0</v>
      </c>
      <c r="FW293">
        <f t="shared" ref="FW293:FW299" ca="1" si="1641">(INDIRECT("fw"&amp;$E293)*$C293+INDIRECT("fw"&amp;$F293)*$D293)/($C293+$D293)</f>
        <v>0</v>
      </c>
      <c r="FX293">
        <f t="shared" ref="FX293:FX299" ca="1" si="1642">(INDIRECT("fx"&amp;$E293)*$C293+INDIRECT("fx"&amp;$F293)*$D293)/($C293+$D293)</f>
        <v>0</v>
      </c>
      <c r="FY293">
        <f t="shared" ref="FY293:FY299" ca="1" si="1643">(INDIRECT("fy"&amp;$E293)*$C293+INDIRECT("fy"&amp;$F293)*$D293)/($C293+$D293)</f>
        <v>0</v>
      </c>
      <c r="FZ293">
        <f t="shared" ref="FZ293:FZ299" ca="1" si="1644">(INDIRECT("fz"&amp;$E293)*$C293+INDIRECT("fz"&amp;$F293)*$D293)/($C293+$D293)</f>
        <v>0</v>
      </c>
      <c r="GA293">
        <f t="shared" ref="GA293:GA299" ca="1" si="1645">(INDIRECT("ga"&amp;$E293)*$C293+INDIRECT("ga"&amp;$F293)*$D293)/($C293+$D293)</f>
        <v>0</v>
      </c>
      <c r="GB293">
        <f t="shared" ref="GB293:GB299" ca="1" si="1646">(INDIRECT("gb"&amp;$E293)*$C293+INDIRECT("gb"&amp;$F293)*$D293)/($C293+$D293)</f>
        <v>0</v>
      </c>
      <c r="GC293">
        <f t="shared" ref="GC293:GC299" ca="1" si="1647">(INDIRECT("gc"&amp;$E293)*$C293+INDIRECT("gc"&amp;$F293)*$D293)/($C293+$D293)</f>
        <v>0</v>
      </c>
      <c r="GD293">
        <f t="shared" ref="GD293:GD299" ca="1" si="1648">(INDIRECT("gd"&amp;$E293)*$C293+INDIRECT("gd"&amp;$F293)*$D293)/($C293+$D293)</f>
        <v>0</v>
      </c>
      <c r="GE293">
        <f t="shared" ref="GE293:GE299" ca="1" si="1649">(INDIRECT("ge"&amp;$E293)*$C293+INDIRECT("ge"&amp;$F293)*$D293)/($C293+$D293)</f>
        <v>0</v>
      </c>
      <c r="GF293">
        <f t="shared" ref="GF293:GF299" ca="1" si="1650">(INDIRECT("gf"&amp;$E293)*$C293+INDIRECT("gf"&amp;$F293)*$D293)/($C293+$D293)</f>
        <v>0</v>
      </c>
      <c r="GG293">
        <f t="shared" ref="GG293:GG299" ca="1" si="1651">(INDIRECT("gg"&amp;$E293)*$C293+INDIRECT("gg"&amp;$F293)*$D293)/($C293+$D293)</f>
        <v>0</v>
      </c>
      <c r="GH293">
        <f t="shared" ref="GH293:GH299" ca="1" si="1652">(INDIRECT("gh"&amp;$E293)*$C293+INDIRECT("gh"&amp;$F293)*$D293)/($C293+$D293)</f>
        <v>0</v>
      </c>
      <c r="GI293">
        <f t="shared" ref="GI293:GI299" ca="1" si="1653">(INDIRECT("gi"&amp;$E293)*$C293+INDIRECT("gi"&amp;$F293)*$D293)/($C293+$D293)</f>
        <v>0</v>
      </c>
      <c r="GJ293">
        <f t="shared" ref="GJ293:GJ299" ca="1" si="1654">(INDIRECT("gj"&amp;$E293)*$C293+INDIRECT("gj"&amp;$F293)*$D293)/($C293+$D293)</f>
        <v>0</v>
      </c>
      <c r="GK293">
        <f t="shared" ref="GK293:GK299" ca="1" si="1655">(INDIRECT("gk"&amp;$E293)*$C293+INDIRECT("gk"&amp;$F293)*$D293)/($C293+$D293)</f>
        <v>0</v>
      </c>
      <c r="GL293">
        <f t="shared" ref="GL293:GL299" ca="1" si="1656">(INDIRECT("gl"&amp;$E293)*$C293+INDIRECT("gl"&amp;$F293)*$D293)/($C293+$D293)</f>
        <v>0</v>
      </c>
      <c r="GM293">
        <f t="shared" ref="GM293:GM299" ca="1" si="1657">(INDIRECT("gm"&amp;$E293)*$C293+INDIRECT("gm"&amp;$F293)*$D293)/($C293+$D293)</f>
        <v>0</v>
      </c>
      <c r="GN293">
        <f t="shared" ref="GN293:GN299" ca="1" si="1658">(INDIRECT("gn"&amp;$E293)*$C293+INDIRECT("gn"&amp;$F293)*$D293)/($C293+$D293)</f>
        <v>0</v>
      </c>
      <c r="GO293">
        <f t="shared" ref="GO293:GO299" ca="1" si="1659">(INDIRECT("go"&amp;$E293)*$C293+INDIRECT("go"&amp;$F293)*$D293)/($C293+$D293)</f>
        <v>0</v>
      </c>
      <c r="GP293">
        <f t="shared" ref="GP293:GP299" ca="1" si="1660">(INDIRECT("gp"&amp;$E293)*$C293+INDIRECT("gp"&amp;$F293)*$D293)/($C293+$D293)</f>
        <v>0</v>
      </c>
      <c r="GQ293">
        <f t="shared" ref="GQ293:GQ299" ca="1" si="1661">(INDIRECT("gq"&amp;$E293)*$C293+INDIRECT("gq"&amp;$F293)*$D293)/($C293+$D293)</f>
        <v>0</v>
      </c>
      <c r="GR293">
        <f t="shared" ref="GR293:GR299" ca="1" si="1662">(INDIRECT("gr"&amp;$E293)*$C293+INDIRECT("gr"&amp;$F293)*$D293)/($C293+$D293)</f>
        <v>0</v>
      </c>
      <c r="GS293">
        <f t="shared" ref="GS293:GS299" ca="1" si="1663">(INDIRECT("gs"&amp;$E293)*$C293+INDIRECT("gs"&amp;$F293)*$D293)/($C293+$D293)</f>
        <v>0</v>
      </c>
      <c r="GT293">
        <f t="shared" ref="GT293:GT299" ca="1" si="1664">(INDIRECT("gt"&amp;$E293)*$C293+INDIRECT("gt"&amp;$F293)*$D293)/($C293+$D293)</f>
        <v>0</v>
      </c>
      <c r="GU293">
        <f t="shared" ref="GU293:GU299" ca="1" si="1665">(INDIRECT("gu"&amp;$E293)*$C293+INDIRECT("gu"&amp;$F293)*$D293)/($C293+$D293)</f>
        <v>0</v>
      </c>
      <c r="GV293">
        <f t="shared" ref="GV293:GV299" ca="1" si="1666">(INDIRECT("gv"&amp;$E293)*$C293+INDIRECT("gv"&amp;$F293)*$D293)/($C293+$D293)</f>
        <v>0</v>
      </c>
      <c r="GW293">
        <f t="shared" ref="GW293:GW299" ca="1" si="1667">(INDIRECT("gw"&amp;$E293)*$C293+INDIRECT("gw"&amp;$F293)*$D293)/($C293+$D293)</f>
        <v>0</v>
      </c>
      <c r="GX293">
        <f t="shared" ref="GX293:GX299" ca="1" si="1668">(INDIRECT("gx"&amp;$E293)*$C293+INDIRECT("gx"&amp;$F293)*$D293)/($C293+$D293)</f>
        <v>0</v>
      </c>
      <c r="GY293">
        <f t="shared" ref="GY293:GY299" ca="1" si="1669">(INDIRECT("gy"&amp;$E293)*$C293+INDIRECT("gy"&amp;$F293)*$D293)/($C293+$D293)</f>
        <v>1</v>
      </c>
      <c r="GZ293">
        <f t="shared" ref="GZ293:GZ299" ca="1" si="1670">(INDIRECT("gz"&amp;$E293)*$C293+INDIRECT("gz"&amp;$F293)*$D293)/($C293+$D293)</f>
        <v>0</v>
      </c>
      <c r="HA293">
        <f t="shared" ref="HA293:HA299" ca="1" si="1671">(INDIRECT("ha"&amp;$E293)*$C293+INDIRECT("ha"&amp;$F293)*$D293)/($C293+$D293)</f>
        <v>0</v>
      </c>
      <c r="HB293">
        <f t="shared" ref="HB293:HB299" ca="1" si="1672">(INDIRECT("hb"&amp;$E293)*$C293+INDIRECT("hb"&amp;$F293)*$D293)/($C293+$D293)</f>
        <v>0</v>
      </c>
      <c r="HC293">
        <f t="shared" ref="HC293:HC299" ca="1" si="1673">(INDIRECT("hc"&amp;$E293)*$C293+INDIRECT("hc"&amp;$F293)*$D293)/($C293+$D293)</f>
        <v>0</v>
      </c>
      <c r="HD293">
        <f t="shared" ref="HD293:HD299" ca="1" si="1674">(INDIRECT("hd"&amp;$E293)*$C293+INDIRECT("hd"&amp;$F293)*$D293)/($C293+$D293)</f>
        <v>0</v>
      </c>
      <c r="HE293">
        <f t="shared" ref="HE293:HE299" ca="1" si="1675">(INDIRECT("he"&amp;$E293)*$C293+INDIRECT("he"&amp;$F293)*$D293)/($C293+$D293)</f>
        <v>0</v>
      </c>
      <c r="HF293">
        <f t="shared" ref="HF293:HF299" ca="1" si="1676">(INDIRECT("hf"&amp;$E293)*$C293+INDIRECT("hf"&amp;$F293)*$D293)/($C293+$D293)</f>
        <v>0</v>
      </c>
      <c r="HG293">
        <f t="shared" ref="HG293:HG299" ca="1" si="1677">(INDIRECT("hg"&amp;$E293)*$C293+INDIRECT("hg"&amp;$F293)*$D293)/($C293+$D293)</f>
        <v>0.66666666666666663</v>
      </c>
      <c r="HH293">
        <f t="shared" ref="HH293:HH299" ca="1" si="1678">(INDIRECT("hh"&amp;$E293)*$C293+INDIRECT("hh"&amp;$F293)*$D293)/($C293+$D293)</f>
        <v>0</v>
      </c>
      <c r="HI293">
        <f t="shared" ref="HI293:HI299" ca="1" si="1679">(INDIRECT("hi"&amp;$E293)*$C293+INDIRECT("hi"&amp;$F293)*$D293)/($C293+$D293)</f>
        <v>0</v>
      </c>
    </row>
    <row r="294" spans="2:217" x14ac:dyDescent="0.2">
      <c r="B294" s="2">
        <v>45811</v>
      </c>
      <c r="C294">
        <v>1</v>
      </c>
      <c r="D294">
        <v>2</v>
      </c>
      <c r="E294">
        <v>17</v>
      </c>
      <c r="F294">
        <v>12</v>
      </c>
      <c r="G294" s="5">
        <v>886</v>
      </c>
      <c r="H294">
        <f t="shared" ca="1" si="1470"/>
        <v>8.3333333333333339</v>
      </c>
      <c r="I294">
        <f t="shared" ca="1" si="1471"/>
        <v>9.3333333333333339</v>
      </c>
      <c r="J294">
        <f t="shared" ca="1" si="1472"/>
        <v>11.791929012345626</v>
      </c>
      <c r="K294">
        <f t="shared" ca="1" si="1473"/>
        <v>-3.2414052658100232</v>
      </c>
      <c r="L294">
        <f t="shared" ca="1" si="1474"/>
        <v>11.791929012345626</v>
      </c>
      <c r="M294">
        <f t="shared" ca="1" si="1475"/>
        <v>0</v>
      </c>
      <c r="N294">
        <f t="shared" ca="1" si="1476"/>
        <v>0.56719066228713999</v>
      </c>
      <c r="O294">
        <f t="shared" ca="1" si="1477"/>
        <v>263.74799999999965</v>
      </c>
      <c r="P294">
        <f t="shared" ca="1" si="1478"/>
        <v>253.66799999999932</v>
      </c>
      <c r="Q294">
        <f t="shared" ca="1" si="1479"/>
        <v>263.65139946666665</v>
      </c>
      <c r="R294">
        <f t="shared" ca="1" si="1480"/>
        <v>60</v>
      </c>
      <c r="S294">
        <f t="shared" ca="1" si="1481"/>
        <v>0</v>
      </c>
      <c r="T294">
        <f t="shared" ca="1" si="1482"/>
        <v>0.34429619283265134</v>
      </c>
      <c r="U294">
        <f t="shared" ca="1" si="1483"/>
        <v>-1</v>
      </c>
      <c r="V294">
        <f t="shared" ca="1" si="1484"/>
        <v>1</v>
      </c>
      <c r="W294">
        <f t="shared" ca="1" si="1485"/>
        <v>0.34429619283265134</v>
      </c>
      <c r="X294">
        <f t="shared" ca="1" si="1486"/>
        <v>1.5435897435897434</v>
      </c>
      <c r="Y294">
        <f t="shared" ca="1" si="1487"/>
        <v>2.2666666666666666</v>
      </c>
      <c r="Z294">
        <f t="shared" ca="1" si="1488"/>
        <v>3.0153846153846136</v>
      </c>
      <c r="AA294">
        <f t="shared" ca="1" si="1489"/>
        <v>10.206841834287268</v>
      </c>
      <c r="AB294">
        <f t="shared" ca="1" si="1490"/>
        <v>-0.21445316892688768</v>
      </c>
      <c r="AC294">
        <f t="shared" ca="1" si="1491"/>
        <v>-1.8958077687635235E-16</v>
      </c>
      <c r="AD294">
        <f t="shared" ca="1" si="1492"/>
        <v>-2.4564694795858268</v>
      </c>
      <c r="AE294">
        <f t="shared" ca="1" si="1493"/>
        <v>-1.0072320694398002E-18</v>
      </c>
      <c r="AF294">
        <f t="shared" ca="1" si="1494"/>
        <v>-3.2939702705590865</v>
      </c>
      <c r="AG294">
        <f t="shared" ca="1" si="1495"/>
        <v>1.2488836072501973E-5</v>
      </c>
      <c r="AH294">
        <f t="shared" ca="1" si="1496"/>
        <v>-1.8970721715515602</v>
      </c>
      <c r="AI294">
        <f t="shared" ca="1" si="1497"/>
        <v>3.20166500660092E-6</v>
      </c>
      <c r="AJ294">
        <f t="shared" ca="1" si="1498"/>
        <v>597.86845751595058</v>
      </c>
      <c r="AK294">
        <f t="shared" ca="1" si="1499"/>
        <v>15.900568640723867</v>
      </c>
      <c r="AL294">
        <f t="shared" ca="1" si="1500"/>
        <v>15.243821050515299</v>
      </c>
      <c r="AM294">
        <f t="shared" ca="1" si="1501"/>
        <v>7.4013193416916536</v>
      </c>
      <c r="AN294">
        <f t="shared" ca="1" si="1502"/>
        <v>8.8658822155582282</v>
      </c>
      <c r="AO294">
        <f t="shared" ca="1" si="1503"/>
        <v>7.3579024085862565</v>
      </c>
      <c r="AP294">
        <f t="shared" ca="1" si="1504"/>
        <v>2.5162616220863829</v>
      </c>
      <c r="AQ294">
        <f t="shared" ca="1" si="1505"/>
        <v>1.5711248898780596</v>
      </c>
      <c r="AR294">
        <f t="shared" ca="1" si="1506"/>
        <v>1.5711248898780596</v>
      </c>
      <c r="AS294">
        <f t="shared" ca="1" si="1507"/>
        <v>0.97712785046062611</v>
      </c>
      <c r="AT294">
        <f t="shared" ca="1" si="1508"/>
        <v>0.97712785046062611</v>
      </c>
      <c r="AU294">
        <f t="shared" ca="1" si="1509"/>
        <v>0.54830159300665471</v>
      </c>
      <c r="AV294">
        <f t="shared" ca="1" si="1510"/>
        <v>0.54830159300665471</v>
      </c>
      <c r="AW294">
        <f t="shared" ca="1" si="1511"/>
        <v>-0.31</v>
      </c>
      <c r="AX294">
        <f t="shared" ca="1" si="1512"/>
        <v>33734.878815358075</v>
      </c>
      <c r="AY294">
        <f t="shared" ca="1" si="1513"/>
        <v>2.5114018844835666</v>
      </c>
      <c r="AZ294">
        <f t="shared" ca="1" si="1514"/>
        <v>4.6084463300392224</v>
      </c>
      <c r="BA294">
        <f t="shared" ca="1" si="1515"/>
        <v>2.1509925255508731</v>
      </c>
      <c r="BB294">
        <f t="shared" ca="1" si="1516"/>
        <v>96.841481691795806</v>
      </c>
      <c r="BC294">
        <f t="shared" ca="1" si="1517"/>
        <v>29.689381850270298</v>
      </c>
      <c r="BD294">
        <f t="shared" ca="1" si="1518"/>
        <v>10.375006911679847</v>
      </c>
      <c r="BE294">
        <f t="shared" ca="1" si="1519"/>
        <v>0</v>
      </c>
      <c r="BF294">
        <f t="shared" ca="1" si="1520"/>
        <v>0</v>
      </c>
      <c r="BG294">
        <f t="shared" ca="1" si="1521"/>
        <v>0</v>
      </c>
      <c r="BH294">
        <f t="shared" ca="1" si="1522"/>
        <v>4.2355262349845999</v>
      </c>
      <c r="BI294">
        <f t="shared" ca="1" si="1523"/>
        <v>0</v>
      </c>
      <c r="BJ294">
        <f t="shared" ca="1" si="1524"/>
        <v>2.9269433651165464</v>
      </c>
      <c r="BK294">
        <f t="shared" ca="1" si="1525"/>
        <v>0</v>
      </c>
      <c r="BL294">
        <f t="shared" ca="1" si="1526"/>
        <v>0</v>
      </c>
      <c r="BM294">
        <f t="shared" ca="1" si="1527"/>
        <v>26.183814399874198</v>
      </c>
      <c r="BN294">
        <f t="shared" ca="1" si="1528"/>
        <v>7.6190952814186943</v>
      </c>
      <c r="BO294">
        <f t="shared" ca="1" si="1529"/>
        <v>5.5634514916969904</v>
      </c>
      <c r="BP294">
        <f t="shared" ca="1" si="1530"/>
        <v>9.5953098931915122</v>
      </c>
      <c r="BQ294">
        <f t="shared" ca="1" si="1531"/>
        <v>46.447161343563039</v>
      </c>
      <c r="BR294">
        <f t="shared" ca="1" si="1532"/>
        <v>3.5908161429765002</v>
      </c>
      <c r="BS294">
        <f t="shared" ca="1" si="1533"/>
        <v>0</v>
      </c>
      <c r="BT294">
        <f t="shared" ca="1" si="1534"/>
        <v>0</v>
      </c>
      <c r="BU294">
        <f t="shared" ca="1" si="1535"/>
        <v>0</v>
      </c>
      <c r="BV294">
        <f t="shared" ca="1" si="1536"/>
        <v>6.4968596843159396</v>
      </c>
      <c r="BW294">
        <f t="shared" ca="1" si="1537"/>
        <v>0</v>
      </c>
      <c r="BX294">
        <f t="shared" ca="1" si="1538"/>
        <v>39.653692257377337</v>
      </c>
      <c r="BY294">
        <f t="shared" ca="1" si="1539"/>
        <v>0</v>
      </c>
      <c r="BZ294">
        <f t="shared" ca="1" si="1540"/>
        <v>0</v>
      </c>
      <c r="CA294">
        <f t="shared" ca="1" si="1541"/>
        <v>29.689381850270298</v>
      </c>
      <c r="CB294">
        <f t="shared" ca="1" si="1542"/>
        <v>2.9269433651165464</v>
      </c>
      <c r="CC294">
        <f t="shared" ca="1" si="1543"/>
        <v>0</v>
      </c>
      <c r="CD294">
        <f t="shared" ca="1" si="1544"/>
        <v>0</v>
      </c>
      <c r="CE294">
        <f t="shared" ca="1" si="1545"/>
        <v>0</v>
      </c>
      <c r="CF294">
        <f t="shared" ca="1" si="1546"/>
        <v>6.4968596843159396</v>
      </c>
      <c r="CG294">
        <f t="shared" ca="1" si="1547"/>
        <v>3.8781472273639266</v>
      </c>
      <c r="CH294">
        <f t="shared" ca="1" si="1548"/>
        <v>15.1587613848885</v>
      </c>
      <c r="CI294">
        <f t="shared" ca="1" si="1549"/>
        <v>30.212093538316399</v>
      </c>
      <c r="CJ294">
        <f t="shared" ca="1" si="1550"/>
        <v>4.2355262349845999</v>
      </c>
      <c r="CK294">
        <f t="shared" ca="1" si="1551"/>
        <v>3.5908161429765002</v>
      </c>
      <c r="CL294">
        <f t="shared" ca="1" si="1552"/>
        <v>0</v>
      </c>
      <c r="CM294">
        <f t="shared" ca="1" si="1553"/>
        <v>27.64</v>
      </c>
      <c r="CN294">
        <f t="shared" ca="1" si="1554"/>
        <v>55.454109809678165</v>
      </c>
      <c r="CO294">
        <f t="shared" ca="1" si="1555"/>
        <v>2.9269433651165464</v>
      </c>
      <c r="CP294">
        <f t="shared" ca="1" si="1556"/>
        <v>0</v>
      </c>
      <c r="CQ294">
        <f t="shared" ca="1" si="1557"/>
        <v>23.976640125261998</v>
      </c>
      <c r="CR294">
        <f t="shared" ca="1" si="1558"/>
        <v>0</v>
      </c>
      <c r="CS294">
        <f t="shared" ca="1" si="1559"/>
        <v>0</v>
      </c>
      <c r="CT294">
        <f t="shared" ca="1" si="1560"/>
        <v>0</v>
      </c>
      <c r="CU294">
        <f t="shared" ca="1" si="1561"/>
        <v>0</v>
      </c>
      <c r="CV294">
        <f t="shared" ca="1" si="1562"/>
        <v>0</v>
      </c>
      <c r="CW294">
        <f t="shared" ca="1" si="1563"/>
        <v>0</v>
      </c>
      <c r="CX294">
        <f t="shared" ca="1" si="1564"/>
        <v>13.830836128176101</v>
      </c>
      <c r="CY294">
        <f t="shared" ca="1" si="1565"/>
        <v>82.930420367220933</v>
      </c>
      <c r="CZ294">
        <f t="shared" ca="1" si="1566"/>
        <v>0</v>
      </c>
      <c r="DA294">
        <f t="shared" ca="1" si="1567"/>
        <v>0</v>
      </c>
      <c r="DB294">
        <f t="shared" ca="1" si="1568"/>
        <v>-0.34704475308641669</v>
      </c>
      <c r="DC294">
        <f t="shared" ca="1" si="1569"/>
        <v>-3.6347377330561836</v>
      </c>
      <c r="DD294">
        <f t="shared" ca="1" si="1570"/>
        <v>-1.06466049382716</v>
      </c>
      <c r="DE294">
        <f t="shared" ca="1" si="1571"/>
        <v>-4.3370165658856061</v>
      </c>
      <c r="DF294">
        <f t="shared" ca="1" si="1572"/>
        <v>0</v>
      </c>
      <c r="DG294">
        <f t="shared" ca="1" si="1573"/>
        <v>-3.2414052658100232</v>
      </c>
      <c r="DH294">
        <f t="shared" ca="1" si="1574"/>
        <v>0</v>
      </c>
      <c r="DI294">
        <f t="shared" ca="1" si="1575"/>
        <v>0.12554112554112495</v>
      </c>
      <c r="DJ294">
        <f t="shared" ca="1" si="1576"/>
        <v>11</v>
      </c>
      <c r="DK294">
        <f t="shared" ca="1" si="1577"/>
        <v>3</v>
      </c>
      <c r="DL294">
        <f t="shared" ca="1" si="1578"/>
        <v>1</v>
      </c>
      <c r="DM294">
        <f t="shared" ca="1" si="1579"/>
        <v>0</v>
      </c>
      <c r="DN294">
        <f t="shared" ca="1" si="1580"/>
        <v>0</v>
      </c>
      <c r="DO294">
        <f t="shared" ca="1" si="1581"/>
        <v>0</v>
      </c>
      <c r="DP294">
        <f t="shared" ca="1" si="1582"/>
        <v>1.3333333333333333</v>
      </c>
      <c r="DQ294">
        <f t="shared" ca="1" si="1583"/>
        <v>0</v>
      </c>
      <c r="DR294">
        <f t="shared" ca="1" si="1584"/>
        <v>1.3333333333333333</v>
      </c>
      <c r="DS294">
        <f t="shared" ca="1" si="1585"/>
        <v>0</v>
      </c>
      <c r="DT294">
        <f t="shared" ca="1" si="1586"/>
        <v>1</v>
      </c>
      <c r="DU294">
        <f t="shared" ca="1" si="1587"/>
        <v>2.6666666666666665</v>
      </c>
      <c r="DV294">
        <f t="shared" ca="1" si="1588"/>
        <v>2</v>
      </c>
      <c r="DW294">
        <f t="shared" ca="1" si="1589"/>
        <v>0</v>
      </c>
      <c r="DX294">
        <f t="shared" ca="1" si="1590"/>
        <v>0</v>
      </c>
      <c r="DY294">
        <f t="shared" ca="1" si="1591"/>
        <v>0</v>
      </c>
      <c r="DZ294">
        <f t="shared" ca="1" si="1592"/>
        <v>1.3333333333333333</v>
      </c>
      <c r="EA294">
        <f t="shared" ca="1" si="1593"/>
        <v>-2.0903666666666569</v>
      </c>
      <c r="EB294">
        <f t="shared" ca="1" si="1594"/>
        <v>38.841433333333335</v>
      </c>
      <c r="EC294">
        <f t="shared" ca="1" si="1595"/>
        <v>0</v>
      </c>
      <c r="ED294">
        <f t="shared" ca="1" si="1596"/>
        <v>0</v>
      </c>
      <c r="EE294">
        <f t="shared" ca="1" si="1597"/>
        <v>0</v>
      </c>
      <c r="EF294">
        <f t="shared" ca="1" si="1598"/>
        <v>0</v>
      </c>
      <c r="EG294">
        <f t="shared" ca="1" si="1599"/>
        <v>0</v>
      </c>
      <c r="EH294">
        <f t="shared" ca="1" si="1600"/>
        <v>0</v>
      </c>
      <c r="EI294">
        <f t="shared" ca="1" si="1601"/>
        <v>0</v>
      </c>
      <c r="EJ294">
        <f t="shared" ca="1" si="1602"/>
        <v>0</v>
      </c>
      <c r="EK294">
        <f t="shared" ca="1" si="1603"/>
        <v>0</v>
      </c>
      <c r="EL294">
        <f t="shared" ca="1" si="1604"/>
        <v>0</v>
      </c>
      <c r="EM294">
        <f t="shared" ca="1" si="1605"/>
        <v>0</v>
      </c>
      <c r="EN294">
        <f t="shared" ca="1" si="1606"/>
        <v>0</v>
      </c>
      <c r="EO294">
        <f t="shared" ca="1" si="1607"/>
        <v>0</v>
      </c>
      <c r="EP294">
        <f t="shared" ca="1" si="1608"/>
        <v>0</v>
      </c>
      <c r="EQ294">
        <f t="shared" ca="1" si="1609"/>
        <v>0</v>
      </c>
      <c r="ER294">
        <f t="shared" ca="1" si="1610"/>
        <v>0</v>
      </c>
      <c r="ES294">
        <f t="shared" ca="1" si="1611"/>
        <v>0</v>
      </c>
      <c r="ET294">
        <f t="shared" ca="1" si="1612"/>
        <v>0</v>
      </c>
      <c r="EU294">
        <f t="shared" ca="1" si="1613"/>
        <v>0</v>
      </c>
      <c r="EV294">
        <f t="shared" ca="1" si="1614"/>
        <v>0</v>
      </c>
      <c r="EW294">
        <f t="shared" ca="1" si="1615"/>
        <v>0</v>
      </c>
      <c r="EX294">
        <f t="shared" ca="1" si="1616"/>
        <v>0</v>
      </c>
      <c r="EY294">
        <f t="shared" ca="1" si="1617"/>
        <v>0</v>
      </c>
      <c r="EZ294">
        <f t="shared" ca="1" si="1618"/>
        <v>0</v>
      </c>
      <c r="FA294">
        <f t="shared" ca="1" si="1619"/>
        <v>0</v>
      </c>
      <c r="FB294">
        <f t="shared" ca="1" si="1620"/>
        <v>0</v>
      </c>
      <c r="FC294">
        <f t="shared" ca="1" si="1621"/>
        <v>0</v>
      </c>
      <c r="FD294">
        <f t="shared" ca="1" si="1622"/>
        <v>0</v>
      </c>
      <c r="FE294">
        <f t="shared" ca="1" si="1623"/>
        <v>0</v>
      </c>
      <c r="FF294">
        <f t="shared" ca="1" si="1624"/>
        <v>0</v>
      </c>
      <c r="FG294">
        <f t="shared" ca="1" si="1625"/>
        <v>0</v>
      </c>
      <c r="FH294">
        <f t="shared" ca="1" si="1626"/>
        <v>0</v>
      </c>
      <c r="FI294">
        <f t="shared" ca="1" si="1627"/>
        <v>0</v>
      </c>
      <c r="FJ294">
        <f t="shared" ca="1" si="1628"/>
        <v>0</v>
      </c>
      <c r="FK294">
        <f t="shared" ca="1" si="1629"/>
        <v>1.3333333333333333</v>
      </c>
      <c r="FL294">
        <f t="shared" ca="1" si="1630"/>
        <v>0</v>
      </c>
      <c r="FM294">
        <f t="shared" ca="1" si="1631"/>
        <v>0.33333333333333331</v>
      </c>
      <c r="FN294">
        <f t="shared" ca="1" si="1632"/>
        <v>0</v>
      </c>
      <c r="FO294">
        <f t="shared" ca="1" si="1633"/>
        <v>0</v>
      </c>
      <c r="FP294">
        <f t="shared" ca="1" si="1634"/>
        <v>0</v>
      </c>
      <c r="FQ294">
        <f t="shared" ca="1" si="1635"/>
        <v>0</v>
      </c>
      <c r="FR294">
        <f t="shared" ca="1" si="1636"/>
        <v>0</v>
      </c>
      <c r="FS294">
        <f t="shared" ca="1" si="1637"/>
        <v>0</v>
      </c>
      <c r="FT294">
        <f t="shared" ca="1" si="1638"/>
        <v>0</v>
      </c>
      <c r="FU294">
        <f t="shared" ca="1" si="1639"/>
        <v>1.6666666666666667</v>
      </c>
      <c r="FV294">
        <f t="shared" ca="1" si="1640"/>
        <v>0</v>
      </c>
      <c r="FW294">
        <f t="shared" ca="1" si="1641"/>
        <v>0</v>
      </c>
      <c r="FX294">
        <f t="shared" ca="1" si="1642"/>
        <v>0</v>
      </c>
      <c r="FY294">
        <f t="shared" ca="1" si="1643"/>
        <v>0</v>
      </c>
      <c r="FZ294">
        <f t="shared" ca="1" si="1644"/>
        <v>0</v>
      </c>
      <c r="GA294">
        <f t="shared" ca="1" si="1645"/>
        <v>0</v>
      </c>
      <c r="GB294">
        <f t="shared" ca="1" si="1646"/>
        <v>0</v>
      </c>
      <c r="GC294">
        <f t="shared" ca="1" si="1647"/>
        <v>0</v>
      </c>
      <c r="GD294">
        <f t="shared" ca="1" si="1648"/>
        <v>0</v>
      </c>
      <c r="GE294">
        <f t="shared" ca="1" si="1649"/>
        <v>0</v>
      </c>
      <c r="GF294">
        <f t="shared" ca="1" si="1650"/>
        <v>0</v>
      </c>
      <c r="GG294">
        <f t="shared" ca="1" si="1651"/>
        <v>0</v>
      </c>
      <c r="GH294">
        <f t="shared" ca="1" si="1652"/>
        <v>0</v>
      </c>
      <c r="GI294">
        <f t="shared" ca="1" si="1653"/>
        <v>0</v>
      </c>
      <c r="GJ294">
        <f t="shared" ca="1" si="1654"/>
        <v>0</v>
      </c>
      <c r="GK294">
        <f t="shared" ca="1" si="1655"/>
        <v>0</v>
      </c>
      <c r="GL294">
        <f t="shared" ca="1" si="1656"/>
        <v>0</v>
      </c>
      <c r="GM294">
        <f t="shared" ca="1" si="1657"/>
        <v>0</v>
      </c>
      <c r="GN294">
        <f t="shared" ca="1" si="1658"/>
        <v>0</v>
      </c>
      <c r="GO294">
        <f t="shared" ca="1" si="1659"/>
        <v>0</v>
      </c>
      <c r="GP294">
        <f t="shared" ca="1" si="1660"/>
        <v>0</v>
      </c>
      <c r="GQ294">
        <f t="shared" ca="1" si="1661"/>
        <v>0</v>
      </c>
      <c r="GR294">
        <f t="shared" ca="1" si="1662"/>
        <v>0</v>
      </c>
      <c r="GS294">
        <f t="shared" ca="1" si="1663"/>
        <v>0</v>
      </c>
      <c r="GT294">
        <f t="shared" ca="1" si="1664"/>
        <v>0</v>
      </c>
      <c r="GU294">
        <f t="shared" ca="1" si="1665"/>
        <v>0</v>
      </c>
      <c r="GV294">
        <f t="shared" ca="1" si="1666"/>
        <v>0</v>
      </c>
      <c r="GW294">
        <f t="shared" ca="1" si="1667"/>
        <v>0</v>
      </c>
      <c r="GX294">
        <f t="shared" ca="1" si="1668"/>
        <v>0</v>
      </c>
      <c r="GY294">
        <f t="shared" ca="1" si="1669"/>
        <v>1</v>
      </c>
      <c r="GZ294">
        <f t="shared" ca="1" si="1670"/>
        <v>0</v>
      </c>
      <c r="HA294">
        <f t="shared" ca="1" si="1671"/>
        <v>0</v>
      </c>
      <c r="HB294">
        <f t="shared" ca="1" si="1672"/>
        <v>0</v>
      </c>
      <c r="HC294">
        <f t="shared" ca="1" si="1673"/>
        <v>0</v>
      </c>
      <c r="HD294">
        <f t="shared" ca="1" si="1674"/>
        <v>0</v>
      </c>
      <c r="HE294">
        <f t="shared" ca="1" si="1675"/>
        <v>0</v>
      </c>
      <c r="HF294">
        <f t="shared" ca="1" si="1676"/>
        <v>0</v>
      </c>
      <c r="HG294">
        <f t="shared" ca="1" si="1677"/>
        <v>0</v>
      </c>
      <c r="HH294">
        <f t="shared" ca="1" si="1678"/>
        <v>0</v>
      </c>
      <c r="HI294">
        <f t="shared" ca="1" si="1679"/>
        <v>0</v>
      </c>
    </row>
    <row r="295" spans="2:217" x14ac:dyDescent="0.2">
      <c r="B295" s="2">
        <v>45811</v>
      </c>
      <c r="C295">
        <v>1</v>
      </c>
      <c r="D295">
        <v>2</v>
      </c>
      <c r="E295">
        <v>17</v>
      </c>
      <c r="F295">
        <v>13</v>
      </c>
      <c r="G295" s="5">
        <v>10</v>
      </c>
      <c r="H295">
        <f t="shared" ca="1" si="1470"/>
        <v>8.3333333333333339</v>
      </c>
      <c r="I295">
        <f t="shared" ca="1" si="1471"/>
        <v>9.3333333333333339</v>
      </c>
      <c r="J295">
        <f t="shared" ca="1" si="1472"/>
        <v>11.58960947341896</v>
      </c>
      <c r="K295">
        <f t="shared" ca="1" si="1473"/>
        <v>-3.1964052658100233</v>
      </c>
      <c r="L295">
        <f t="shared" ca="1" si="1474"/>
        <v>11.58960947341896</v>
      </c>
      <c r="M295">
        <f t="shared" ca="1" si="1475"/>
        <v>0</v>
      </c>
      <c r="N295">
        <f t="shared" ca="1" si="1476"/>
        <v>0.56719066228713999</v>
      </c>
      <c r="O295">
        <f t="shared" ca="1" si="1477"/>
        <v>263.74799999999965</v>
      </c>
      <c r="P295">
        <f t="shared" ca="1" si="1478"/>
        <v>253.66799999999932</v>
      </c>
      <c r="Q295">
        <f t="shared" ca="1" si="1479"/>
        <v>263.65139946666665</v>
      </c>
      <c r="R295">
        <f t="shared" ca="1" si="1480"/>
        <v>60</v>
      </c>
      <c r="S295">
        <f t="shared" ca="1" si="1481"/>
        <v>0</v>
      </c>
      <c r="T295">
        <f t="shared" ca="1" si="1482"/>
        <v>0.34429530541183734</v>
      </c>
      <c r="U295">
        <f t="shared" ca="1" si="1483"/>
        <v>-1</v>
      </c>
      <c r="V295">
        <f t="shared" ca="1" si="1484"/>
        <v>1</v>
      </c>
      <c r="W295">
        <f t="shared" ca="1" si="1485"/>
        <v>0.34429530541183734</v>
      </c>
      <c r="X295">
        <f t="shared" ca="1" si="1486"/>
        <v>1.6102564102564099</v>
      </c>
      <c r="Y295">
        <f t="shared" ca="1" si="1487"/>
        <v>2.4</v>
      </c>
      <c r="Z295">
        <f t="shared" ca="1" si="1488"/>
        <v>3.1487179487179464</v>
      </c>
      <c r="AA295">
        <f t="shared" ca="1" si="1489"/>
        <v>10.216427458169134</v>
      </c>
      <c r="AB295">
        <f t="shared" ca="1" si="1490"/>
        <v>-0.21445663862871633</v>
      </c>
      <c r="AC295">
        <f t="shared" ca="1" si="1491"/>
        <v>-1.2378484347880806E-16</v>
      </c>
      <c r="AD295">
        <f t="shared" ca="1" si="1492"/>
        <v>-2.4601158119468267</v>
      </c>
      <c r="AE295">
        <f t="shared" ca="1" si="1493"/>
        <v>1.5382088932404668E-17</v>
      </c>
      <c r="AF295">
        <f t="shared" ca="1" si="1494"/>
        <v>-3.293883237296253</v>
      </c>
      <c r="AG295">
        <f t="shared" ca="1" si="1495"/>
        <v>1.0405161964616353E-5</v>
      </c>
      <c r="AH295">
        <f t="shared" ca="1" si="1496"/>
        <v>-1.8970769201137465</v>
      </c>
      <c r="AI295">
        <f t="shared" ca="1" si="1497"/>
        <v>3.20166500660092E-6</v>
      </c>
      <c r="AJ295">
        <f t="shared" ca="1" si="1498"/>
        <v>597.86845751595058</v>
      </c>
      <c r="AK295">
        <f t="shared" ca="1" si="1499"/>
        <v>15.900568640723867</v>
      </c>
      <c r="AL295">
        <f t="shared" ca="1" si="1500"/>
        <v>15.243821050515299</v>
      </c>
      <c r="AM295">
        <f t="shared" ca="1" si="1501"/>
        <v>7.4013193416916536</v>
      </c>
      <c r="AN295">
        <f t="shared" ca="1" si="1502"/>
        <v>8.8658822155582282</v>
      </c>
      <c r="AO295">
        <f t="shared" ca="1" si="1503"/>
        <v>7.3579024085862565</v>
      </c>
      <c r="AP295">
        <f t="shared" ca="1" si="1504"/>
        <v>2.5162616220863829</v>
      </c>
      <c r="AQ295">
        <f t="shared" ca="1" si="1505"/>
        <v>1.5711248898780596</v>
      </c>
      <c r="AR295">
        <f t="shared" ca="1" si="1506"/>
        <v>1.5711248898780596</v>
      </c>
      <c r="AS295">
        <f t="shared" ca="1" si="1507"/>
        <v>0.94563081104319069</v>
      </c>
      <c r="AT295">
        <f t="shared" ca="1" si="1508"/>
        <v>0.94563081104319069</v>
      </c>
      <c r="AU295">
        <f t="shared" ca="1" si="1509"/>
        <v>0.54996420846989669</v>
      </c>
      <c r="AV295">
        <f t="shared" ca="1" si="1510"/>
        <v>0.54996420846989669</v>
      </c>
      <c r="AW295">
        <f t="shared" ca="1" si="1511"/>
        <v>-0.31</v>
      </c>
      <c r="AX295">
        <f t="shared" ca="1" si="1512"/>
        <v>33734.878815358075</v>
      </c>
      <c r="AY295">
        <f t="shared" ca="1" si="1513"/>
        <v>2.5114018844835666</v>
      </c>
      <c r="AZ295">
        <f t="shared" ca="1" si="1514"/>
        <v>4.6084463300392224</v>
      </c>
      <c r="BA295">
        <f t="shared" ca="1" si="1515"/>
        <v>2.4121176801970599</v>
      </c>
      <c r="BB295">
        <f t="shared" ca="1" si="1516"/>
        <v>96.841481691795806</v>
      </c>
      <c r="BC295">
        <f t="shared" ca="1" si="1517"/>
        <v>29.689381850270298</v>
      </c>
      <c r="BD295">
        <f t="shared" ca="1" si="1518"/>
        <v>6.0437671221359066</v>
      </c>
      <c r="BE295">
        <f t="shared" ca="1" si="1519"/>
        <v>0</v>
      </c>
      <c r="BF295">
        <f t="shared" ca="1" si="1520"/>
        <v>0</v>
      </c>
      <c r="BG295">
        <f t="shared" ca="1" si="1521"/>
        <v>0</v>
      </c>
      <c r="BH295">
        <f t="shared" ca="1" si="1522"/>
        <v>4.2355262349845999</v>
      </c>
      <c r="BI295">
        <f t="shared" ca="1" si="1523"/>
        <v>0</v>
      </c>
      <c r="BJ295">
        <f t="shared" ca="1" si="1524"/>
        <v>2.9269433651165464</v>
      </c>
      <c r="BK295">
        <f t="shared" ca="1" si="1525"/>
        <v>0</v>
      </c>
      <c r="BL295">
        <f t="shared" ca="1" si="1526"/>
        <v>0</v>
      </c>
      <c r="BM295">
        <f t="shared" ca="1" si="1527"/>
        <v>22.155535261432004</v>
      </c>
      <c r="BN295">
        <f t="shared" ca="1" si="1528"/>
        <v>11.647374419860833</v>
      </c>
      <c r="BO295">
        <f t="shared" ca="1" si="1529"/>
        <v>5.5634514916969904</v>
      </c>
      <c r="BP295">
        <f t="shared" ca="1" si="1530"/>
        <v>13.926549682735434</v>
      </c>
      <c r="BQ295">
        <f t="shared" ca="1" si="1531"/>
        <v>46.447161343563039</v>
      </c>
      <c r="BR295">
        <f t="shared" ca="1" si="1532"/>
        <v>3.5908161429765002</v>
      </c>
      <c r="BS295">
        <f t="shared" ca="1" si="1533"/>
        <v>0</v>
      </c>
      <c r="BT295">
        <f t="shared" ca="1" si="1534"/>
        <v>0</v>
      </c>
      <c r="BU295">
        <f t="shared" ca="1" si="1535"/>
        <v>0</v>
      </c>
      <c r="BV295">
        <f t="shared" ca="1" si="1536"/>
        <v>6.4968596843159396</v>
      </c>
      <c r="BW295">
        <f t="shared" ca="1" si="1537"/>
        <v>0</v>
      </c>
      <c r="BX295">
        <f t="shared" ca="1" si="1538"/>
        <v>39.653692257377337</v>
      </c>
      <c r="BY295">
        <f t="shared" ca="1" si="1539"/>
        <v>0</v>
      </c>
      <c r="BZ295">
        <f t="shared" ca="1" si="1540"/>
        <v>0</v>
      </c>
      <c r="CA295">
        <f t="shared" ca="1" si="1541"/>
        <v>29.689381850270298</v>
      </c>
      <c r="CB295">
        <f t="shared" ca="1" si="1542"/>
        <v>2.9269433651165464</v>
      </c>
      <c r="CC295">
        <f t="shared" ca="1" si="1543"/>
        <v>0</v>
      </c>
      <c r="CD295">
        <f t="shared" ca="1" si="1544"/>
        <v>0</v>
      </c>
      <c r="CE295">
        <f t="shared" ca="1" si="1545"/>
        <v>0</v>
      </c>
      <c r="CF295">
        <f t="shared" ca="1" si="1546"/>
        <v>6.4968596843159396</v>
      </c>
      <c r="CG295">
        <f t="shared" ca="1" si="1547"/>
        <v>3.8781472273639266</v>
      </c>
      <c r="CH295">
        <f t="shared" ca="1" si="1548"/>
        <v>15.1587613848885</v>
      </c>
      <c r="CI295">
        <f t="shared" ca="1" si="1549"/>
        <v>30.212093538316399</v>
      </c>
      <c r="CJ295">
        <f t="shared" ca="1" si="1550"/>
        <v>4.2355262349845999</v>
      </c>
      <c r="CK295">
        <f t="shared" ca="1" si="1551"/>
        <v>3.5908161429765002</v>
      </c>
      <c r="CL295">
        <f t="shared" ca="1" si="1552"/>
        <v>0</v>
      </c>
      <c r="CM295">
        <f t="shared" ca="1" si="1553"/>
        <v>27.64</v>
      </c>
      <c r="CN295">
        <f t="shared" ca="1" si="1554"/>
        <v>55.454109809678165</v>
      </c>
      <c r="CO295">
        <f t="shared" ca="1" si="1555"/>
        <v>2.9269433651165464</v>
      </c>
      <c r="CP295">
        <f t="shared" ca="1" si="1556"/>
        <v>0</v>
      </c>
      <c r="CQ295">
        <f t="shared" ca="1" si="1557"/>
        <v>23.976640125261998</v>
      </c>
      <c r="CR295">
        <f t="shared" ca="1" si="1558"/>
        <v>0</v>
      </c>
      <c r="CS295">
        <f t="shared" ca="1" si="1559"/>
        <v>0</v>
      </c>
      <c r="CT295">
        <f t="shared" ca="1" si="1560"/>
        <v>0</v>
      </c>
      <c r="CU295">
        <f t="shared" ca="1" si="1561"/>
        <v>0</v>
      </c>
      <c r="CV295">
        <f t="shared" ca="1" si="1562"/>
        <v>0</v>
      </c>
      <c r="CW295">
        <f t="shared" ca="1" si="1563"/>
        <v>0</v>
      </c>
      <c r="CX295">
        <f t="shared" ca="1" si="1564"/>
        <v>13.830836128176101</v>
      </c>
      <c r="CY295">
        <f t="shared" ca="1" si="1565"/>
        <v>82.860975922776461</v>
      </c>
      <c r="CZ295">
        <f t="shared" ca="1" si="1566"/>
        <v>0</v>
      </c>
      <c r="DA295">
        <f t="shared" ca="1" si="1567"/>
        <v>0</v>
      </c>
      <c r="DB295">
        <f t="shared" ca="1" si="1568"/>
        <v>-0.34704475308641669</v>
      </c>
      <c r="DC295">
        <f t="shared" ca="1" si="1569"/>
        <v>-3.5130710663895166</v>
      </c>
      <c r="DD295">
        <f t="shared" ca="1" si="1570"/>
        <v>-1.0072067901234534</v>
      </c>
      <c r="DE295">
        <f t="shared" ca="1" si="1571"/>
        <v>-4.4916924918115333</v>
      </c>
      <c r="DF295">
        <f t="shared" ca="1" si="1572"/>
        <v>0</v>
      </c>
      <c r="DG295">
        <f t="shared" ca="1" si="1573"/>
        <v>-3.1964052658100233</v>
      </c>
      <c r="DH295">
        <f t="shared" ca="1" si="1574"/>
        <v>0</v>
      </c>
      <c r="DI295">
        <f t="shared" ca="1" si="1575"/>
        <v>0.12554112554112495</v>
      </c>
      <c r="DJ295">
        <f t="shared" ca="1" si="1576"/>
        <v>11</v>
      </c>
      <c r="DK295">
        <f t="shared" ca="1" si="1577"/>
        <v>3</v>
      </c>
      <c r="DL295">
        <f t="shared" ca="1" si="1578"/>
        <v>1</v>
      </c>
      <c r="DM295">
        <f t="shared" ca="1" si="1579"/>
        <v>0</v>
      </c>
      <c r="DN295">
        <f t="shared" ca="1" si="1580"/>
        <v>0</v>
      </c>
      <c r="DO295">
        <f t="shared" ca="1" si="1581"/>
        <v>0</v>
      </c>
      <c r="DP295">
        <f t="shared" ca="1" si="1582"/>
        <v>1.3333333333333333</v>
      </c>
      <c r="DQ295">
        <f t="shared" ca="1" si="1583"/>
        <v>0</v>
      </c>
      <c r="DR295">
        <f t="shared" ca="1" si="1584"/>
        <v>1.3333333333333333</v>
      </c>
      <c r="DS295">
        <f t="shared" ca="1" si="1585"/>
        <v>0</v>
      </c>
      <c r="DT295">
        <f t="shared" ca="1" si="1586"/>
        <v>1</v>
      </c>
      <c r="DU295">
        <f t="shared" ca="1" si="1587"/>
        <v>2.6666666666666665</v>
      </c>
      <c r="DV295">
        <f t="shared" ca="1" si="1588"/>
        <v>2</v>
      </c>
      <c r="DW295">
        <f t="shared" ca="1" si="1589"/>
        <v>0</v>
      </c>
      <c r="DX295">
        <f t="shared" ca="1" si="1590"/>
        <v>0</v>
      </c>
      <c r="DY295">
        <f t="shared" ca="1" si="1591"/>
        <v>0</v>
      </c>
      <c r="DZ295">
        <f t="shared" ca="1" si="1592"/>
        <v>1.3333333333333333</v>
      </c>
      <c r="EA295">
        <f t="shared" ca="1" si="1593"/>
        <v>-2.0903666666666569</v>
      </c>
      <c r="EB295">
        <f t="shared" ca="1" si="1594"/>
        <v>38.841433333333335</v>
      </c>
      <c r="EC295">
        <f t="shared" ca="1" si="1595"/>
        <v>0</v>
      </c>
      <c r="ED295">
        <f t="shared" ca="1" si="1596"/>
        <v>0</v>
      </c>
      <c r="EE295">
        <f t="shared" ca="1" si="1597"/>
        <v>0</v>
      </c>
      <c r="EF295">
        <f t="shared" ca="1" si="1598"/>
        <v>0</v>
      </c>
      <c r="EG295">
        <f t="shared" ca="1" si="1599"/>
        <v>0</v>
      </c>
      <c r="EH295">
        <f t="shared" ca="1" si="1600"/>
        <v>0</v>
      </c>
      <c r="EI295">
        <f t="shared" ca="1" si="1601"/>
        <v>0</v>
      </c>
      <c r="EJ295">
        <f t="shared" ca="1" si="1602"/>
        <v>0</v>
      </c>
      <c r="EK295">
        <f t="shared" ca="1" si="1603"/>
        <v>0</v>
      </c>
      <c r="EL295">
        <f t="shared" ca="1" si="1604"/>
        <v>0</v>
      </c>
      <c r="EM295">
        <f t="shared" ca="1" si="1605"/>
        <v>0</v>
      </c>
      <c r="EN295">
        <f t="shared" ca="1" si="1606"/>
        <v>0</v>
      </c>
      <c r="EO295">
        <f t="shared" ca="1" si="1607"/>
        <v>0</v>
      </c>
      <c r="EP295">
        <f t="shared" ca="1" si="1608"/>
        <v>0</v>
      </c>
      <c r="EQ295">
        <f t="shared" ca="1" si="1609"/>
        <v>0</v>
      </c>
      <c r="ER295">
        <f t="shared" ca="1" si="1610"/>
        <v>0</v>
      </c>
      <c r="ES295">
        <f t="shared" ca="1" si="1611"/>
        <v>0</v>
      </c>
      <c r="ET295">
        <f t="shared" ca="1" si="1612"/>
        <v>0</v>
      </c>
      <c r="EU295">
        <f t="shared" ca="1" si="1613"/>
        <v>0</v>
      </c>
      <c r="EV295">
        <f t="shared" ca="1" si="1614"/>
        <v>0</v>
      </c>
      <c r="EW295">
        <f t="shared" ca="1" si="1615"/>
        <v>0</v>
      </c>
      <c r="EX295">
        <f t="shared" ca="1" si="1616"/>
        <v>0</v>
      </c>
      <c r="EY295">
        <f t="shared" ca="1" si="1617"/>
        <v>0</v>
      </c>
      <c r="EZ295">
        <f t="shared" ca="1" si="1618"/>
        <v>0</v>
      </c>
      <c r="FA295">
        <f t="shared" ca="1" si="1619"/>
        <v>0</v>
      </c>
      <c r="FB295">
        <f t="shared" ca="1" si="1620"/>
        <v>0</v>
      </c>
      <c r="FC295">
        <f t="shared" ca="1" si="1621"/>
        <v>0</v>
      </c>
      <c r="FD295">
        <f t="shared" ca="1" si="1622"/>
        <v>0</v>
      </c>
      <c r="FE295">
        <f t="shared" ca="1" si="1623"/>
        <v>0</v>
      </c>
      <c r="FF295">
        <f t="shared" ca="1" si="1624"/>
        <v>0</v>
      </c>
      <c r="FG295">
        <f t="shared" ca="1" si="1625"/>
        <v>0</v>
      </c>
      <c r="FH295">
        <f t="shared" ca="1" si="1626"/>
        <v>0</v>
      </c>
      <c r="FI295">
        <f t="shared" ca="1" si="1627"/>
        <v>0</v>
      </c>
      <c r="FJ295">
        <f t="shared" ca="1" si="1628"/>
        <v>0</v>
      </c>
      <c r="FK295">
        <f t="shared" ca="1" si="1629"/>
        <v>1.3333333333333333</v>
      </c>
      <c r="FL295">
        <f t="shared" ca="1" si="1630"/>
        <v>0</v>
      </c>
      <c r="FM295">
        <f t="shared" ca="1" si="1631"/>
        <v>0.33333333333333331</v>
      </c>
      <c r="FN295">
        <f t="shared" ca="1" si="1632"/>
        <v>0</v>
      </c>
      <c r="FO295">
        <f t="shared" ca="1" si="1633"/>
        <v>0</v>
      </c>
      <c r="FP295">
        <f t="shared" ca="1" si="1634"/>
        <v>0</v>
      </c>
      <c r="FQ295">
        <f t="shared" ca="1" si="1635"/>
        <v>0</v>
      </c>
      <c r="FR295">
        <f t="shared" ca="1" si="1636"/>
        <v>0</v>
      </c>
      <c r="FS295">
        <f t="shared" ca="1" si="1637"/>
        <v>0</v>
      </c>
      <c r="FT295">
        <f t="shared" ca="1" si="1638"/>
        <v>0</v>
      </c>
      <c r="FU295">
        <f t="shared" ca="1" si="1639"/>
        <v>1.6666666666666667</v>
      </c>
      <c r="FV295">
        <f t="shared" ca="1" si="1640"/>
        <v>0</v>
      </c>
      <c r="FW295">
        <f t="shared" ca="1" si="1641"/>
        <v>0</v>
      </c>
      <c r="FX295">
        <f t="shared" ca="1" si="1642"/>
        <v>0</v>
      </c>
      <c r="FY295">
        <f t="shared" ca="1" si="1643"/>
        <v>0</v>
      </c>
      <c r="FZ295">
        <f t="shared" ca="1" si="1644"/>
        <v>0</v>
      </c>
      <c r="GA295">
        <f t="shared" ca="1" si="1645"/>
        <v>0</v>
      </c>
      <c r="GB295">
        <f t="shared" ca="1" si="1646"/>
        <v>0</v>
      </c>
      <c r="GC295">
        <f t="shared" ca="1" si="1647"/>
        <v>0</v>
      </c>
      <c r="GD295">
        <f t="shared" ca="1" si="1648"/>
        <v>0</v>
      </c>
      <c r="GE295">
        <f t="shared" ca="1" si="1649"/>
        <v>0</v>
      </c>
      <c r="GF295">
        <f t="shared" ca="1" si="1650"/>
        <v>0</v>
      </c>
      <c r="GG295">
        <f t="shared" ca="1" si="1651"/>
        <v>0</v>
      </c>
      <c r="GH295">
        <f t="shared" ca="1" si="1652"/>
        <v>0</v>
      </c>
      <c r="GI295">
        <f t="shared" ca="1" si="1653"/>
        <v>0</v>
      </c>
      <c r="GJ295">
        <f t="shared" ca="1" si="1654"/>
        <v>0</v>
      </c>
      <c r="GK295">
        <f t="shared" ca="1" si="1655"/>
        <v>0</v>
      </c>
      <c r="GL295">
        <f t="shared" ca="1" si="1656"/>
        <v>0</v>
      </c>
      <c r="GM295">
        <f t="shared" ca="1" si="1657"/>
        <v>0</v>
      </c>
      <c r="GN295">
        <f t="shared" ca="1" si="1658"/>
        <v>0</v>
      </c>
      <c r="GO295">
        <f t="shared" ca="1" si="1659"/>
        <v>0</v>
      </c>
      <c r="GP295">
        <f t="shared" ca="1" si="1660"/>
        <v>0</v>
      </c>
      <c r="GQ295">
        <f t="shared" ca="1" si="1661"/>
        <v>0</v>
      </c>
      <c r="GR295">
        <f t="shared" ca="1" si="1662"/>
        <v>0</v>
      </c>
      <c r="GS295">
        <f t="shared" ca="1" si="1663"/>
        <v>0</v>
      </c>
      <c r="GT295">
        <f t="shared" ca="1" si="1664"/>
        <v>0</v>
      </c>
      <c r="GU295">
        <f t="shared" ca="1" si="1665"/>
        <v>0</v>
      </c>
      <c r="GV295">
        <f t="shared" ca="1" si="1666"/>
        <v>0</v>
      </c>
      <c r="GW295">
        <f t="shared" ca="1" si="1667"/>
        <v>0</v>
      </c>
      <c r="GX295">
        <f t="shared" ca="1" si="1668"/>
        <v>0</v>
      </c>
      <c r="GY295">
        <f t="shared" ca="1" si="1669"/>
        <v>1</v>
      </c>
      <c r="GZ295">
        <f t="shared" ca="1" si="1670"/>
        <v>0</v>
      </c>
      <c r="HA295">
        <f t="shared" ca="1" si="1671"/>
        <v>0</v>
      </c>
      <c r="HB295">
        <f t="shared" ca="1" si="1672"/>
        <v>0</v>
      </c>
      <c r="HC295">
        <f t="shared" ca="1" si="1673"/>
        <v>0</v>
      </c>
      <c r="HD295">
        <f t="shared" ca="1" si="1674"/>
        <v>0</v>
      </c>
      <c r="HE295">
        <f t="shared" ca="1" si="1675"/>
        <v>0</v>
      </c>
      <c r="HF295">
        <f t="shared" ca="1" si="1676"/>
        <v>0</v>
      </c>
      <c r="HG295">
        <f t="shared" ca="1" si="1677"/>
        <v>0</v>
      </c>
      <c r="HH295">
        <f t="shared" ca="1" si="1678"/>
        <v>0</v>
      </c>
      <c r="HI295">
        <f t="shared" ca="1" si="1679"/>
        <v>0</v>
      </c>
    </row>
    <row r="296" spans="2:217" x14ac:dyDescent="0.2">
      <c r="B296" s="2">
        <v>45811</v>
      </c>
      <c r="C296">
        <v>1</v>
      </c>
      <c r="D296">
        <v>2</v>
      </c>
      <c r="E296">
        <v>17</v>
      </c>
      <c r="F296">
        <v>14</v>
      </c>
      <c r="G296" s="5">
        <v>51</v>
      </c>
      <c r="H296">
        <f t="shared" ca="1" si="1470"/>
        <v>8.3333333333333339</v>
      </c>
      <c r="I296">
        <f t="shared" ca="1" si="1471"/>
        <v>9.3333333333333339</v>
      </c>
      <c r="J296">
        <f t="shared" ca="1" si="1472"/>
        <v>11.468941484000959</v>
      </c>
      <c r="K296">
        <f t="shared" ca="1" si="1473"/>
        <v>-3.1719608213655834</v>
      </c>
      <c r="L296">
        <f t="shared" ca="1" si="1474"/>
        <v>11.468941484000959</v>
      </c>
      <c r="M296">
        <f t="shared" ca="1" si="1475"/>
        <v>0</v>
      </c>
      <c r="N296">
        <f t="shared" ca="1" si="1476"/>
        <v>0.56719066228713999</v>
      </c>
      <c r="O296">
        <f t="shared" ca="1" si="1477"/>
        <v>263.74799999999965</v>
      </c>
      <c r="P296">
        <f t="shared" ca="1" si="1478"/>
        <v>253.66799999999932</v>
      </c>
      <c r="Q296">
        <f t="shared" ca="1" si="1479"/>
        <v>263.65139946666665</v>
      </c>
      <c r="R296">
        <f t="shared" ca="1" si="1480"/>
        <v>60</v>
      </c>
      <c r="S296">
        <f t="shared" ca="1" si="1481"/>
        <v>0</v>
      </c>
      <c r="T296">
        <f t="shared" ca="1" si="1482"/>
        <v>0.34429529858703667</v>
      </c>
      <c r="U296">
        <f t="shared" ca="1" si="1483"/>
        <v>-1</v>
      </c>
      <c r="V296">
        <f t="shared" ca="1" si="1484"/>
        <v>1</v>
      </c>
      <c r="W296">
        <f t="shared" ca="1" si="1485"/>
        <v>0.34429529858703667</v>
      </c>
      <c r="X296">
        <f t="shared" ca="1" si="1486"/>
        <v>1.4769230769230768</v>
      </c>
      <c r="Y296">
        <f t="shared" ca="1" si="1487"/>
        <v>2.1333333333333333</v>
      </c>
      <c r="Z296">
        <f t="shared" ca="1" si="1488"/>
        <v>2.7487179487179465</v>
      </c>
      <c r="AA296">
        <f t="shared" ca="1" si="1489"/>
        <v>10.218890439601333</v>
      </c>
      <c r="AB296">
        <f t="shared" ca="1" si="1490"/>
        <v>-0.21445627672233566</v>
      </c>
      <c r="AC296">
        <f t="shared" ca="1" si="1491"/>
        <v>-2.1074223811008167E-16</v>
      </c>
      <c r="AD296">
        <f t="shared" ca="1" si="1492"/>
        <v>-2.4608711778302266</v>
      </c>
      <c r="AE296">
        <f t="shared" ca="1" si="1493"/>
        <v>-5.2022663518250872E-17</v>
      </c>
      <c r="AF296">
        <f t="shared" ca="1" si="1494"/>
        <v>-3.2938769979195666</v>
      </c>
      <c r="AG296">
        <f t="shared" ca="1" si="1495"/>
        <v>1.0405176256386999E-5</v>
      </c>
      <c r="AH296">
        <f t="shared" ca="1" si="1496"/>
        <v>-1.8970768714547936</v>
      </c>
      <c r="AI296">
        <f t="shared" ca="1" si="1497"/>
        <v>3.20166500660092E-6</v>
      </c>
      <c r="AJ296">
        <f t="shared" ca="1" si="1498"/>
        <v>597.86845751595058</v>
      </c>
      <c r="AK296">
        <f t="shared" ca="1" si="1499"/>
        <v>15.900568640723867</v>
      </c>
      <c r="AL296">
        <f t="shared" ca="1" si="1500"/>
        <v>15.243821050515299</v>
      </c>
      <c r="AM296">
        <f t="shared" ca="1" si="1501"/>
        <v>7.4013193416916536</v>
      </c>
      <c r="AN296">
        <f t="shared" ca="1" si="1502"/>
        <v>8.8658822155582282</v>
      </c>
      <c r="AO296">
        <f t="shared" ca="1" si="1503"/>
        <v>7.3579024085862565</v>
      </c>
      <c r="AP296">
        <f t="shared" ca="1" si="1504"/>
        <v>2.5162616220863829</v>
      </c>
      <c r="AQ296">
        <f t="shared" ca="1" si="1505"/>
        <v>1.5711248898780596</v>
      </c>
      <c r="AR296">
        <f t="shared" ca="1" si="1506"/>
        <v>1.5711248898780596</v>
      </c>
      <c r="AS296">
        <f t="shared" ca="1" si="1507"/>
        <v>0.94563081104319069</v>
      </c>
      <c r="AT296">
        <f t="shared" ca="1" si="1508"/>
        <v>0.94563081104319069</v>
      </c>
      <c r="AU296">
        <f t="shared" ca="1" si="1509"/>
        <v>0.53421568876117931</v>
      </c>
      <c r="AV296">
        <f t="shared" ca="1" si="1510"/>
        <v>0.53421568876117931</v>
      </c>
      <c r="AW296">
        <f t="shared" ca="1" si="1511"/>
        <v>-0.31</v>
      </c>
      <c r="AX296">
        <f t="shared" ca="1" si="1512"/>
        <v>33734.878815358075</v>
      </c>
      <c r="AY296">
        <f t="shared" ca="1" si="1513"/>
        <v>2.5114018844835666</v>
      </c>
      <c r="AZ296">
        <f t="shared" ca="1" si="1514"/>
        <v>4.6084463300392224</v>
      </c>
      <c r="BA296">
        <f t="shared" ca="1" si="1515"/>
        <v>2.4121176801970599</v>
      </c>
      <c r="BB296">
        <f t="shared" ca="1" si="1516"/>
        <v>96.841481691795806</v>
      </c>
      <c r="BC296">
        <f t="shared" ca="1" si="1517"/>
        <v>29.689381850270298</v>
      </c>
      <c r="BD296">
        <f t="shared" ca="1" si="1518"/>
        <v>6.0437671221359066</v>
      </c>
      <c r="BE296">
        <f t="shared" ca="1" si="1519"/>
        <v>0</v>
      </c>
      <c r="BF296">
        <f t="shared" ca="1" si="1520"/>
        <v>0</v>
      </c>
      <c r="BG296">
        <f t="shared" ca="1" si="1521"/>
        <v>0</v>
      </c>
      <c r="BH296">
        <f t="shared" ca="1" si="1522"/>
        <v>4.2355262349845999</v>
      </c>
      <c r="BI296">
        <f t="shared" ca="1" si="1523"/>
        <v>0</v>
      </c>
      <c r="BJ296">
        <f t="shared" ca="1" si="1524"/>
        <v>2.9269433651165464</v>
      </c>
      <c r="BK296">
        <f t="shared" ca="1" si="1525"/>
        <v>0</v>
      </c>
      <c r="BL296">
        <f t="shared" ca="1" si="1526"/>
        <v>0</v>
      </c>
      <c r="BM296">
        <f t="shared" ca="1" si="1527"/>
        <v>22.155535261432004</v>
      </c>
      <c r="BN296">
        <f t="shared" ca="1" si="1528"/>
        <v>11.647374419860833</v>
      </c>
      <c r="BO296">
        <f t="shared" ca="1" si="1529"/>
        <v>5.5634514916969904</v>
      </c>
      <c r="BP296">
        <f t="shared" ca="1" si="1530"/>
        <v>13.926549682735434</v>
      </c>
      <c r="BQ296">
        <f t="shared" ca="1" si="1531"/>
        <v>46.447161343563039</v>
      </c>
      <c r="BR296">
        <f t="shared" ca="1" si="1532"/>
        <v>3.5908161429765002</v>
      </c>
      <c r="BS296">
        <f t="shared" ca="1" si="1533"/>
        <v>0</v>
      </c>
      <c r="BT296">
        <f t="shared" ca="1" si="1534"/>
        <v>0</v>
      </c>
      <c r="BU296">
        <f t="shared" ca="1" si="1535"/>
        <v>0</v>
      </c>
      <c r="BV296">
        <f t="shared" ca="1" si="1536"/>
        <v>6.4968596843159396</v>
      </c>
      <c r="BW296">
        <f t="shared" ca="1" si="1537"/>
        <v>0</v>
      </c>
      <c r="BX296">
        <f t="shared" ca="1" si="1538"/>
        <v>39.653692257377337</v>
      </c>
      <c r="BY296">
        <f t="shared" ca="1" si="1539"/>
        <v>0</v>
      </c>
      <c r="BZ296">
        <f t="shared" ca="1" si="1540"/>
        <v>0</v>
      </c>
      <c r="CA296">
        <f t="shared" ca="1" si="1541"/>
        <v>29.689381850270298</v>
      </c>
      <c r="CB296">
        <f t="shared" ca="1" si="1542"/>
        <v>2.9269433651165464</v>
      </c>
      <c r="CC296">
        <f t="shared" ca="1" si="1543"/>
        <v>0</v>
      </c>
      <c r="CD296">
        <f t="shared" ca="1" si="1544"/>
        <v>0</v>
      </c>
      <c r="CE296">
        <f t="shared" ca="1" si="1545"/>
        <v>0</v>
      </c>
      <c r="CF296">
        <f t="shared" ca="1" si="1546"/>
        <v>6.4968596843159396</v>
      </c>
      <c r="CG296">
        <f t="shared" ca="1" si="1547"/>
        <v>3.8781472273639266</v>
      </c>
      <c r="CH296">
        <f t="shared" ca="1" si="1548"/>
        <v>15.1587613848885</v>
      </c>
      <c r="CI296">
        <f t="shared" ca="1" si="1549"/>
        <v>30.212093538316399</v>
      </c>
      <c r="CJ296">
        <f t="shared" ca="1" si="1550"/>
        <v>4.2355262349845999</v>
      </c>
      <c r="CK296">
        <f t="shared" ca="1" si="1551"/>
        <v>3.5908161429765002</v>
      </c>
      <c r="CL296">
        <f t="shared" ca="1" si="1552"/>
        <v>0</v>
      </c>
      <c r="CM296">
        <f t="shared" ca="1" si="1553"/>
        <v>27.64</v>
      </c>
      <c r="CN296">
        <f t="shared" ca="1" si="1554"/>
        <v>55.454109809678165</v>
      </c>
      <c r="CO296">
        <f t="shared" ca="1" si="1555"/>
        <v>2.9269433651165464</v>
      </c>
      <c r="CP296">
        <f t="shared" ca="1" si="1556"/>
        <v>0</v>
      </c>
      <c r="CQ296">
        <f t="shared" ca="1" si="1557"/>
        <v>23.976640125261998</v>
      </c>
      <c r="CR296">
        <f t="shared" ca="1" si="1558"/>
        <v>0</v>
      </c>
      <c r="CS296">
        <f t="shared" ca="1" si="1559"/>
        <v>0</v>
      </c>
      <c r="CT296">
        <f t="shared" ca="1" si="1560"/>
        <v>0</v>
      </c>
      <c r="CU296">
        <f t="shared" ca="1" si="1561"/>
        <v>0</v>
      </c>
      <c r="CV296">
        <f t="shared" ca="1" si="1562"/>
        <v>0</v>
      </c>
      <c r="CW296">
        <f t="shared" ca="1" si="1563"/>
        <v>0</v>
      </c>
      <c r="CX296">
        <f t="shared" ca="1" si="1564"/>
        <v>13.830836128176101</v>
      </c>
      <c r="CY296">
        <f t="shared" ca="1" si="1565"/>
        <v>82.821792249307066</v>
      </c>
      <c r="CZ296">
        <f t="shared" ca="1" si="1566"/>
        <v>0</v>
      </c>
      <c r="DA296">
        <f t="shared" ca="1" si="1567"/>
        <v>0</v>
      </c>
      <c r="DB296">
        <f t="shared" ca="1" si="1568"/>
        <v>-0.34704475308641669</v>
      </c>
      <c r="DC296">
        <f t="shared" ca="1" si="1569"/>
        <v>-3.4533318373645705</v>
      </c>
      <c r="DD296">
        <f t="shared" ca="1" si="1570"/>
        <v>-0.96136306374401326</v>
      </c>
      <c r="DE296">
        <f t="shared" ca="1" si="1571"/>
        <v>-4.582536218190973</v>
      </c>
      <c r="DF296">
        <f t="shared" ca="1" si="1572"/>
        <v>0</v>
      </c>
      <c r="DG296">
        <f t="shared" ca="1" si="1573"/>
        <v>-3.1719608213655834</v>
      </c>
      <c r="DH296">
        <f t="shared" ca="1" si="1574"/>
        <v>0</v>
      </c>
      <c r="DI296">
        <f t="shared" ca="1" si="1575"/>
        <v>0.12554112554112495</v>
      </c>
      <c r="DJ296">
        <f t="shared" ca="1" si="1576"/>
        <v>11</v>
      </c>
      <c r="DK296">
        <f t="shared" ca="1" si="1577"/>
        <v>3</v>
      </c>
      <c r="DL296">
        <f t="shared" ca="1" si="1578"/>
        <v>1</v>
      </c>
      <c r="DM296">
        <f t="shared" ca="1" si="1579"/>
        <v>0</v>
      </c>
      <c r="DN296">
        <f t="shared" ca="1" si="1580"/>
        <v>0</v>
      </c>
      <c r="DO296">
        <f t="shared" ca="1" si="1581"/>
        <v>0</v>
      </c>
      <c r="DP296">
        <f t="shared" ca="1" si="1582"/>
        <v>1.3333333333333333</v>
      </c>
      <c r="DQ296">
        <f t="shared" ca="1" si="1583"/>
        <v>0</v>
      </c>
      <c r="DR296">
        <f t="shared" ca="1" si="1584"/>
        <v>1.3333333333333333</v>
      </c>
      <c r="DS296">
        <f t="shared" ca="1" si="1585"/>
        <v>0</v>
      </c>
      <c r="DT296">
        <f t="shared" ca="1" si="1586"/>
        <v>1</v>
      </c>
      <c r="DU296">
        <f t="shared" ca="1" si="1587"/>
        <v>2.6666666666666665</v>
      </c>
      <c r="DV296">
        <f t="shared" ca="1" si="1588"/>
        <v>2</v>
      </c>
      <c r="DW296">
        <f t="shared" ca="1" si="1589"/>
        <v>0</v>
      </c>
      <c r="DX296">
        <f t="shared" ca="1" si="1590"/>
        <v>0</v>
      </c>
      <c r="DY296">
        <f t="shared" ca="1" si="1591"/>
        <v>0</v>
      </c>
      <c r="DZ296">
        <f t="shared" ca="1" si="1592"/>
        <v>1.3333333333333333</v>
      </c>
      <c r="EA296">
        <f t="shared" ca="1" si="1593"/>
        <v>-2.0903666666666569</v>
      </c>
      <c r="EB296">
        <f t="shared" ca="1" si="1594"/>
        <v>38.841433333333335</v>
      </c>
      <c r="EC296">
        <f t="shared" ca="1" si="1595"/>
        <v>0</v>
      </c>
      <c r="ED296">
        <f t="shared" ca="1" si="1596"/>
        <v>0</v>
      </c>
      <c r="EE296">
        <f t="shared" ca="1" si="1597"/>
        <v>0</v>
      </c>
      <c r="EF296">
        <f t="shared" ca="1" si="1598"/>
        <v>0</v>
      </c>
      <c r="EG296">
        <f t="shared" ca="1" si="1599"/>
        <v>0</v>
      </c>
      <c r="EH296">
        <f t="shared" ca="1" si="1600"/>
        <v>0</v>
      </c>
      <c r="EI296">
        <f t="shared" ca="1" si="1601"/>
        <v>0</v>
      </c>
      <c r="EJ296">
        <f t="shared" ca="1" si="1602"/>
        <v>0</v>
      </c>
      <c r="EK296">
        <f t="shared" ca="1" si="1603"/>
        <v>0</v>
      </c>
      <c r="EL296">
        <f t="shared" ca="1" si="1604"/>
        <v>0</v>
      </c>
      <c r="EM296">
        <f t="shared" ca="1" si="1605"/>
        <v>0</v>
      </c>
      <c r="EN296">
        <f t="shared" ca="1" si="1606"/>
        <v>0</v>
      </c>
      <c r="EO296">
        <f t="shared" ca="1" si="1607"/>
        <v>0</v>
      </c>
      <c r="EP296">
        <f t="shared" ca="1" si="1608"/>
        <v>0</v>
      </c>
      <c r="EQ296">
        <f t="shared" ca="1" si="1609"/>
        <v>0</v>
      </c>
      <c r="ER296">
        <f t="shared" ca="1" si="1610"/>
        <v>0</v>
      </c>
      <c r="ES296">
        <f t="shared" ca="1" si="1611"/>
        <v>0</v>
      </c>
      <c r="ET296">
        <f t="shared" ca="1" si="1612"/>
        <v>0</v>
      </c>
      <c r="EU296">
        <f t="shared" ca="1" si="1613"/>
        <v>0</v>
      </c>
      <c r="EV296">
        <f t="shared" ca="1" si="1614"/>
        <v>0</v>
      </c>
      <c r="EW296">
        <f t="shared" ca="1" si="1615"/>
        <v>0</v>
      </c>
      <c r="EX296">
        <f t="shared" ca="1" si="1616"/>
        <v>0</v>
      </c>
      <c r="EY296">
        <f t="shared" ca="1" si="1617"/>
        <v>0</v>
      </c>
      <c r="EZ296">
        <f t="shared" ca="1" si="1618"/>
        <v>0</v>
      </c>
      <c r="FA296">
        <f t="shared" ca="1" si="1619"/>
        <v>0</v>
      </c>
      <c r="FB296">
        <f t="shared" ca="1" si="1620"/>
        <v>0</v>
      </c>
      <c r="FC296">
        <f t="shared" ca="1" si="1621"/>
        <v>0</v>
      </c>
      <c r="FD296">
        <f t="shared" ca="1" si="1622"/>
        <v>0</v>
      </c>
      <c r="FE296">
        <f t="shared" ca="1" si="1623"/>
        <v>0</v>
      </c>
      <c r="FF296">
        <f t="shared" ca="1" si="1624"/>
        <v>0</v>
      </c>
      <c r="FG296">
        <f t="shared" ca="1" si="1625"/>
        <v>0</v>
      </c>
      <c r="FH296">
        <f t="shared" ca="1" si="1626"/>
        <v>0</v>
      </c>
      <c r="FI296">
        <f t="shared" ca="1" si="1627"/>
        <v>0</v>
      </c>
      <c r="FJ296">
        <f t="shared" ca="1" si="1628"/>
        <v>0</v>
      </c>
      <c r="FK296">
        <f t="shared" ca="1" si="1629"/>
        <v>1.3333333333333333</v>
      </c>
      <c r="FL296">
        <f t="shared" ca="1" si="1630"/>
        <v>0</v>
      </c>
      <c r="FM296">
        <f t="shared" ca="1" si="1631"/>
        <v>0.33333333333333331</v>
      </c>
      <c r="FN296">
        <f t="shared" ca="1" si="1632"/>
        <v>0</v>
      </c>
      <c r="FO296">
        <f t="shared" ca="1" si="1633"/>
        <v>0</v>
      </c>
      <c r="FP296">
        <f t="shared" ca="1" si="1634"/>
        <v>0</v>
      </c>
      <c r="FQ296">
        <f t="shared" ca="1" si="1635"/>
        <v>0</v>
      </c>
      <c r="FR296">
        <f t="shared" ca="1" si="1636"/>
        <v>0</v>
      </c>
      <c r="FS296">
        <f t="shared" ca="1" si="1637"/>
        <v>0</v>
      </c>
      <c r="FT296">
        <f t="shared" ca="1" si="1638"/>
        <v>0</v>
      </c>
      <c r="FU296">
        <f t="shared" ca="1" si="1639"/>
        <v>1.6666666666666667</v>
      </c>
      <c r="FV296">
        <f t="shared" ca="1" si="1640"/>
        <v>0</v>
      </c>
      <c r="FW296">
        <f t="shared" ca="1" si="1641"/>
        <v>0</v>
      </c>
      <c r="FX296">
        <f t="shared" ca="1" si="1642"/>
        <v>0</v>
      </c>
      <c r="FY296">
        <f t="shared" ca="1" si="1643"/>
        <v>0</v>
      </c>
      <c r="FZ296">
        <f t="shared" ca="1" si="1644"/>
        <v>0</v>
      </c>
      <c r="GA296">
        <f t="shared" ca="1" si="1645"/>
        <v>0</v>
      </c>
      <c r="GB296">
        <f t="shared" ca="1" si="1646"/>
        <v>0</v>
      </c>
      <c r="GC296">
        <f t="shared" ca="1" si="1647"/>
        <v>0</v>
      </c>
      <c r="GD296">
        <f t="shared" ca="1" si="1648"/>
        <v>0</v>
      </c>
      <c r="GE296">
        <f t="shared" ca="1" si="1649"/>
        <v>0</v>
      </c>
      <c r="GF296">
        <f t="shared" ca="1" si="1650"/>
        <v>0</v>
      </c>
      <c r="GG296">
        <f t="shared" ca="1" si="1651"/>
        <v>0</v>
      </c>
      <c r="GH296">
        <f t="shared" ca="1" si="1652"/>
        <v>0</v>
      </c>
      <c r="GI296">
        <f t="shared" ca="1" si="1653"/>
        <v>0</v>
      </c>
      <c r="GJ296">
        <f t="shared" ca="1" si="1654"/>
        <v>0</v>
      </c>
      <c r="GK296">
        <f t="shared" ca="1" si="1655"/>
        <v>0</v>
      </c>
      <c r="GL296">
        <f t="shared" ca="1" si="1656"/>
        <v>0</v>
      </c>
      <c r="GM296">
        <f t="shared" ca="1" si="1657"/>
        <v>0</v>
      </c>
      <c r="GN296">
        <f t="shared" ca="1" si="1658"/>
        <v>0</v>
      </c>
      <c r="GO296">
        <f t="shared" ca="1" si="1659"/>
        <v>0</v>
      </c>
      <c r="GP296">
        <f t="shared" ca="1" si="1660"/>
        <v>0</v>
      </c>
      <c r="GQ296">
        <f t="shared" ca="1" si="1661"/>
        <v>0</v>
      </c>
      <c r="GR296">
        <f t="shared" ca="1" si="1662"/>
        <v>0</v>
      </c>
      <c r="GS296">
        <f t="shared" ca="1" si="1663"/>
        <v>0</v>
      </c>
      <c r="GT296">
        <f t="shared" ca="1" si="1664"/>
        <v>0</v>
      </c>
      <c r="GU296">
        <f t="shared" ca="1" si="1665"/>
        <v>0</v>
      </c>
      <c r="GV296">
        <f t="shared" ca="1" si="1666"/>
        <v>0</v>
      </c>
      <c r="GW296">
        <f t="shared" ca="1" si="1667"/>
        <v>0</v>
      </c>
      <c r="GX296">
        <f t="shared" ca="1" si="1668"/>
        <v>0</v>
      </c>
      <c r="GY296">
        <f t="shared" ca="1" si="1669"/>
        <v>1</v>
      </c>
      <c r="GZ296">
        <f t="shared" ca="1" si="1670"/>
        <v>0</v>
      </c>
      <c r="HA296">
        <f t="shared" ca="1" si="1671"/>
        <v>0</v>
      </c>
      <c r="HB296">
        <f t="shared" ca="1" si="1672"/>
        <v>0</v>
      </c>
      <c r="HC296">
        <f t="shared" ca="1" si="1673"/>
        <v>0</v>
      </c>
      <c r="HD296">
        <f t="shared" ca="1" si="1674"/>
        <v>0</v>
      </c>
      <c r="HE296">
        <f t="shared" ca="1" si="1675"/>
        <v>0</v>
      </c>
      <c r="HF296">
        <f t="shared" ca="1" si="1676"/>
        <v>0</v>
      </c>
      <c r="HG296">
        <f t="shared" ca="1" si="1677"/>
        <v>0</v>
      </c>
      <c r="HH296">
        <f t="shared" ca="1" si="1678"/>
        <v>0</v>
      </c>
      <c r="HI296">
        <f t="shared" ca="1" si="1679"/>
        <v>0</v>
      </c>
    </row>
    <row r="297" spans="2:217" x14ac:dyDescent="0.2">
      <c r="B297" s="2">
        <v>45811</v>
      </c>
      <c r="C297">
        <v>1</v>
      </c>
      <c r="D297">
        <v>2</v>
      </c>
      <c r="E297">
        <v>17</v>
      </c>
      <c r="F297">
        <v>20</v>
      </c>
      <c r="G297" s="5">
        <v>561</v>
      </c>
      <c r="H297">
        <f t="shared" ca="1" si="1470"/>
        <v>8.3333333333333339</v>
      </c>
      <c r="I297">
        <f t="shared" ca="1" si="1471"/>
        <v>14</v>
      </c>
      <c r="J297">
        <f t="shared" ca="1" si="1472"/>
        <v>7.9962962962962933</v>
      </c>
      <c r="K297">
        <f t="shared" ca="1" si="1473"/>
        <v>-3.836389833711257</v>
      </c>
      <c r="L297">
        <f t="shared" ca="1" si="1474"/>
        <v>7.9962962962962933</v>
      </c>
      <c r="M297">
        <f t="shared" ca="1" si="1475"/>
        <v>0</v>
      </c>
      <c r="N297">
        <f t="shared" ca="1" si="1476"/>
        <v>0.54458926561968135</v>
      </c>
      <c r="O297">
        <f t="shared" ca="1" si="1477"/>
        <v>255.78666666666632</v>
      </c>
      <c r="P297">
        <f t="shared" ca="1" si="1478"/>
        <v>241.00266666666599</v>
      </c>
      <c r="Q297">
        <f t="shared" ca="1" si="1479"/>
        <v>255.68898080266663</v>
      </c>
      <c r="R297">
        <f t="shared" ca="1" si="1480"/>
        <v>60</v>
      </c>
      <c r="S297">
        <f t="shared" ca="1" si="1481"/>
        <v>0</v>
      </c>
      <c r="T297">
        <f t="shared" ca="1" si="1482"/>
        <v>0.34410833660508328</v>
      </c>
      <c r="U297">
        <f t="shared" ca="1" si="1483"/>
        <v>-1</v>
      </c>
      <c r="V297">
        <f t="shared" ca="1" si="1484"/>
        <v>1</v>
      </c>
      <c r="W297">
        <f t="shared" ca="1" si="1485"/>
        <v>0.34410833660508328</v>
      </c>
      <c r="X297">
        <f t="shared" ca="1" si="1486"/>
        <v>1.5213675213675166</v>
      </c>
      <c r="Y297">
        <f t="shared" ca="1" si="1487"/>
        <v>2.2222222222222201</v>
      </c>
      <c r="Z297">
        <f t="shared" ca="1" si="1488"/>
        <v>2.8746438746438669</v>
      </c>
      <c r="AA297">
        <f t="shared" ca="1" si="1489"/>
        <v>3.3670689534695977</v>
      </c>
      <c r="AB297">
        <f t="shared" ca="1" si="1490"/>
        <v>-0.21462077723442899</v>
      </c>
      <c r="AC297">
        <f t="shared" ca="1" si="1491"/>
        <v>-0.37903843375411478</v>
      </c>
      <c r="AD297">
        <f t="shared" ca="1" si="1492"/>
        <v>-2.694359920944013</v>
      </c>
      <c r="AE297">
        <f t="shared" ca="1" si="1493"/>
        <v>-0.37629643599692136</v>
      </c>
      <c r="AF297">
        <f t="shared" ca="1" si="1494"/>
        <v>-3.3185270155443738</v>
      </c>
      <c r="AG297">
        <f t="shared" ca="1" si="1495"/>
        <v>6.0380504446763948E-6</v>
      </c>
      <c r="AH297">
        <f t="shared" ca="1" si="1496"/>
        <v>-1.8924803775717465</v>
      </c>
      <c r="AI297">
        <f t="shared" ca="1" si="1497"/>
        <v>4.8816631670025802E-6</v>
      </c>
      <c r="AJ297">
        <f t="shared" ca="1" si="1498"/>
        <v>619.05142420077539</v>
      </c>
      <c r="AK297">
        <f t="shared" ca="1" si="1499"/>
        <v>19.591167563965399</v>
      </c>
      <c r="AL297">
        <f t="shared" ca="1" si="1500"/>
        <v>19.658511401842432</v>
      </c>
      <c r="AM297">
        <f t="shared" ca="1" si="1501"/>
        <v>7.1493430263521667</v>
      </c>
      <c r="AN297">
        <f t="shared" ca="1" si="1502"/>
        <v>10.248931228529599</v>
      </c>
      <c r="AO297">
        <f t="shared" ca="1" si="1503"/>
        <v>9.5652475842498497</v>
      </c>
      <c r="AP297">
        <f t="shared" ca="1" si="1504"/>
        <v>2.3902734644166368</v>
      </c>
      <c r="AQ297">
        <f t="shared" ca="1" si="1505"/>
        <v>1.4451367322083133</v>
      </c>
      <c r="AR297">
        <f t="shared" ca="1" si="1506"/>
        <v>1.4451367322083133</v>
      </c>
      <c r="AS297">
        <f t="shared" ca="1" si="1507"/>
        <v>0.8826367322083194</v>
      </c>
      <c r="AT297">
        <f t="shared" ca="1" si="1508"/>
        <v>0.8826367322083194</v>
      </c>
      <c r="AU297">
        <f t="shared" ca="1" si="1509"/>
        <v>0.50271864934374333</v>
      </c>
      <c r="AV297">
        <f t="shared" ca="1" si="1510"/>
        <v>0.50271864934374333</v>
      </c>
      <c r="AW297">
        <f t="shared" ca="1" si="1511"/>
        <v>0.25666666666666665</v>
      </c>
      <c r="AX297">
        <f t="shared" ca="1" si="1512"/>
        <v>52040.627639069535</v>
      </c>
      <c r="AY297">
        <f t="shared" ca="1" si="1513"/>
        <v>1.7009447641368134</v>
      </c>
      <c r="AZ297">
        <f t="shared" ca="1" si="1514"/>
        <v>5.1743849519290501</v>
      </c>
      <c r="BA297">
        <f t="shared" ca="1" si="1515"/>
        <v>2.9367199678680733</v>
      </c>
      <c r="BB297">
        <f t="shared" ca="1" si="1516"/>
        <v>102.03880530848566</v>
      </c>
      <c r="BC297">
        <f t="shared" ca="1" si="1517"/>
        <v>29.689381850270298</v>
      </c>
      <c r="BD297">
        <f t="shared" ca="1" si="1518"/>
        <v>2.16561989477198</v>
      </c>
      <c r="BE297">
        <f t="shared" ca="1" si="1519"/>
        <v>0</v>
      </c>
      <c r="BF297">
        <f t="shared" ca="1" si="1520"/>
        <v>0</v>
      </c>
      <c r="BG297">
        <f t="shared" ca="1" si="1521"/>
        <v>0</v>
      </c>
      <c r="BH297">
        <f t="shared" ca="1" si="1522"/>
        <v>4.2355262349845999</v>
      </c>
      <c r="BI297">
        <f t="shared" ca="1" si="1523"/>
        <v>0</v>
      </c>
      <c r="BJ297">
        <f t="shared" ca="1" si="1524"/>
        <v>0</v>
      </c>
      <c r="BK297">
        <f t="shared" ca="1" si="1525"/>
        <v>0</v>
      </c>
      <c r="BL297">
        <f t="shared" ca="1" si="1526"/>
        <v>0</v>
      </c>
      <c r="BM297">
        <f t="shared" ca="1" si="1527"/>
        <v>26.844826787206401</v>
      </c>
      <c r="BN297">
        <f t="shared" ca="1" si="1528"/>
        <v>12.088049344748967</v>
      </c>
      <c r="BO297">
        <f t="shared" ca="1" si="1529"/>
        <v>15.83601836605593</v>
      </c>
      <c r="BP297">
        <f t="shared" ca="1" si="1530"/>
        <v>10.271193532948219</v>
      </c>
      <c r="BQ297">
        <f t="shared" ca="1" si="1531"/>
        <v>49.917091240574166</v>
      </c>
      <c r="BR297">
        <f t="shared" ca="1" si="1532"/>
        <v>3.5908161429765002</v>
      </c>
      <c r="BS297">
        <f t="shared" ca="1" si="1533"/>
        <v>0</v>
      </c>
      <c r="BT297">
        <f t="shared" ca="1" si="1534"/>
        <v>0</v>
      </c>
      <c r="BU297">
        <f t="shared" ca="1" si="1535"/>
        <v>3.92930512357538</v>
      </c>
      <c r="BV297">
        <f t="shared" ca="1" si="1536"/>
        <v>23.408702899203178</v>
      </c>
      <c r="BW297">
        <f t="shared" ca="1" si="1537"/>
        <v>4.3312397895439601</v>
      </c>
      <c r="BX297">
        <f t="shared" ca="1" si="1538"/>
        <v>15.953460815113333</v>
      </c>
      <c r="BY297">
        <f t="shared" ca="1" si="1539"/>
        <v>0</v>
      </c>
      <c r="BZ297">
        <f t="shared" ca="1" si="1540"/>
        <v>0</v>
      </c>
      <c r="CA297">
        <f t="shared" ca="1" si="1541"/>
        <v>29.689381850270298</v>
      </c>
      <c r="CB297">
        <f t="shared" ca="1" si="1542"/>
        <v>0</v>
      </c>
      <c r="CC297">
        <f t="shared" ca="1" si="1543"/>
        <v>0</v>
      </c>
      <c r="CD297">
        <f t="shared" ca="1" si="1544"/>
        <v>0</v>
      </c>
      <c r="CE297">
        <f t="shared" ca="1" si="1545"/>
        <v>4.3312397895439601</v>
      </c>
      <c r="CF297">
        <f t="shared" ca="1" si="1546"/>
        <v>2.16561989477198</v>
      </c>
      <c r="CG297">
        <f t="shared" ca="1" si="1547"/>
        <v>3.92930512357538</v>
      </c>
      <c r="CH297">
        <f t="shared" ca="1" si="1548"/>
        <v>39.089749990316164</v>
      </c>
      <c r="CI297">
        <f t="shared" ca="1" si="1549"/>
        <v>14.098976984547667</v>
      </c>
      <c r="CJ297">
        <f t="shared" ca="1" si="1550"/>
        <v>4.2355262349845999</v>
      </c>
      <c r="CK297">
        <f t="shared" ca="1" si="1551"/>
        <v>3.5908161429765002</v>
      </c>
      <c r="CL297">
        <f t="shared" ca="1" si="1552"/>
        <v>0</v>
      </c>
      <c r="CM297">
        <f t="shared" ca="1" si="1553"/>
        <v>27.64</v>
      </c>
      <c r="CN297">
        <f t="shared" ca="1" si="1554"/>
        <v>56.926266495420769</v>
      </c>
      <c r="CO297">
        <f t="shared" ca="1" si="1555"/>
        <v>0</v>
      </c>
      <c r="CP297">
        <f t="shared" ca="1" si="1556"/>
        <v>0</v>
      </c>
      <c r="CQ297">
        <f t="shared" ca="1" si="1557"/>
        <v>23.976640125261998</v>
      </c>
      <c r="CR297">
        <f t="shared" ca="1" si="1558"/>
        <v>0</v>
      </c>
      <c r="CS297">
        <f t="shared" ca="1" si="1559"/>
        <v>0</v>
      </c>
      <c r="CT297">
        <f t="shared" ca="1" si="1560"/>
        <v>0</v>
      </c>
      <c r="CU297">
        <f t="shared" ca="1" si="1561"/>
        <v>0</v>
      </c>
      <c r="CV297">
        <f t="shared" ca="1" si="1562"/>
        <v>0</v>
      </c>
      <c r="CW297">
        <f t="shared" ca="1" si="1563"/>
        <v>0</v>
      </c>
      <c r="CX297">
        <f t="shared" ca="1" si="1564"/>
        <v>20.227709390303765</v>
      </c>
      <c r="CY297">
        <f t="shared" ca="1" si="1565"/>
        <v>111.63691350151113</v>
      </c>
      <c r="CZ297">
        <f t="shared" ca="1" si="1566"/>
        <v>0</v>
      </c>
      <c r="DA297">
        <f t="shared" ca="1" si="1567"/>
        <v>0</v>
      </c>
      <c r="DB297">
        <f t="shared" ca="1" si="1568"/>
        <v>-0.34704475308641669</v>
      </c>
      <c r="DC297">
        <f t="shared" ca="1" si="1569"/>
        <v>-3.1686530769715233</v>
      </c>
      <c r="DD297">
        <f t="shared" ca="1" si="1570"/>
        <v>-2.7706018518518469</v>
      </c>
      <c r="DE297">
        <f t="shared" ca="1" si="1571"/>
        <v>-1.7443572058453001</v>
      </c>
      <c r="DF297">
        <f t="shared" ca="1" si="1572"/>
        <v>-13.168246409674934</v>
      </c>
      <c r="DG297">
        <f t="shared" ca="1" si="1573"/>
        <v>-3.799121315192743</v>
      </c>
      <c r="DH297">
        <f t="shared" ca="1" si="1574"/>
        <v>0</v>
      </c>
      <c r="DI297">
        <f t="shared" ca="1" si="1575"/>
        <v>0.69696969696969691</v>
      </c>
      <c r="DJ297">
        <f t="shared" ca="1" si="1576"/>
        <v>10.333333333333334</v>
      </c>
      <c r="DK297">
        <f t="shared" ca="1" si="1577"/>
        <v>3</v>
      </c>
      <c r="DL297">
        <f t="shared" ca="1" si="1578"/>
        <v>1</v>
      </c>
      <c r="DM297">
        <f t="shared" ca="1" si="1579"/>
        <v>0.66666666666666663</v>
      </c>
      <c r="DN297">
        <f t="shared" ca="1" si="1580"/>
        <v>0</v>
      </c>
      <c r="DO297">
        <f t="shared" ca="1" si="1581"/>
        <v>0.66666666666666663</v>
      </c>
      <c r="DP297">
        <f t="shared" ca="1" si="1582"/>
        <v>0.66666666666666663</v>
      </c>
      <c r="DQ297">
        <f t="shared" ca="1" si="1583"/>
        <v>0</v>
      </c>
      <c r="DR297">
        <f t="shared" ca="1" si="1584"/>
        <v>0.66666666666666663</v>
      </c>
      <c r="DS297">
        <f t="shared" ca="1" si="1585"/>
        <v>0</v>
      </c>
      <c r="DT297">
        <f t="shared" ca="1" si="1586"/>
        <v>1</v>
      </c>
      <c r="DU297">
        <f t="shared" ca="1" si="1587"/>
        <v>2</v>
      </c>
      <c r="DV297">
        <f t="shared" ca="1" si="1588"/>
        <v>2</v>
      </c>
      <c r="DW297">
        <f t="shared" ca="1" si="1589"/>
        <v>0.66666666666666663</v>
      </c>
      <c r="DX297">
        <f t="shared" ca="1" si="1590"/>
        <v>0</v>
      </c>
      <c r="DY297">
        <f t="shared" ca="1" si="1591"/>
        <v>0.66666666666666663</v>
      </c>
      <c r="DZ297">
        <f t="shared" ca="1" si="1592"/>
        <v>1.3333333333333333</v>
      </c>
      <c r="EA297">
        <f t="shared" ca="1" si="1593"/>
        <v>-1.92969999999999</v>
      </c>
      <c r="EB297">
        <f t="shared" ca="1" si="1594"/>
        <v>39.733433333333267</v>
      </c>
      <c r="EC297">
        <f t="shared" ca="1" si="1595"/>
        <v>0</v>
      </c>
      <c r="ED297">
        <f t="shared" ca="1" si="1596"/>
        <v>0</v>
      </c>
      <c r="EE297">
        <f t="shared" ca="1" si="1597"/>
        <v>0</v>
      </c>
      <c r="EF297">
        <f t="shared" ca="1" si="1598"/>
        <v>0</v>
      </c>
      <c r="EG297">
        <f t="shared" ca="1" si="1599"/>
        <v>0</v>
      </c>
      <c r="EH297">
        <f t="shared" ca="1" si="1600"/>
        <v>0</v>
      </c>
      <c r="EI297">
        <f t="shared" ca="1" si="1601"/>
        <v>0</v>
      </c>
      <c r="EJ297">
        <f t="shared" ca="1" si="1602"/>
        <v>0</v>
      </c>
      <c r="EK297">
        <f t="shared" ca="1" si="1603"/>
        <v>0</v>
      </c>
      <c r="EL297">
        <f t="shared" ca="1" si="1604"/>
        <v>0</v>
      </c>
      <c r="EM297">
        <f t="shared" ca="1" si="1605"/>
        <v>0</v>
      </c>
      <c r="EN297">
        <f t="shared" ca="1" si="1606"/>
        <v>0</v>
      </c>
      <c r="EO297">
        <f t="shared" ca="1" si="1607"/>
        <v>0</v>
      </c>
      <c r="EP297">
        <f t="shared" ca="1" si="1608"/>
        <v>0</v>
      </c>
      <c r="EQ297">
        <f t="shared" ca="1" si="1609"/>
        <v>0</v>
      </c>
      <c r="ER297">
        <f t="shared" ca="1" si="1610"/>
        <v>0</v>
      </c>
      <c r="ES297">
        <f t="shared" ca="1" si="1611"/>
        <v>0</v>
      </c>
      <c r="ET297">
        <f t="shared" ca="1" si="1612"/>
        <v>0</v>
      </c>
      <c r="EU297">
        <f t="shared" ca="1" si="1613"/>
        <v>0</v>
      </c>
      <c r="EV297">
        <f t="shared" ca="1" si="1614"/>
        <v>0</v>
      </c>
      <c r="EW297">
        <f t="shared" ca="1" si="1615"/>
        <v>0</v>
      </c>
      <c r="EX297">
        <f t="shared" ca="1" si="1616"/>
        <v>0</v>
      </c>
      <c r="EY297">
        <f t="shared" ca="1" si="1617"/>
        <v>0</v>
      </c>
      <c r="EZ297">
        <f t="shared" ca="1" si="1618"/>
        <v>0</v>
      </c>
      <c r="FA297">
        <f t="shared" ca="1" si="1619"/>
        <v>0</v>
      </c>
      <c r="FB297">
        <f t="shared" ca="1" si="1620"/>
        <v>0</v>
      </c>
      <c r="FC297">
        <f t="shared" ca="1" si="1621"/>
        <v>0</v>
      </c>
      <c r="FD297">
        <f t="shared" ca="1" si="1622"/>
        <v>0</v>
      </c>
      <c r="FE297">
        <f t="shared" ca="1" si="1623"/>
        <v>0</v>
      </c>
      <c r="FF297">
        <f t="shared" ca="1" si="1624"/>
        <v>0</v>
      </c>
      <c r="FG297">
        <f t="shared" ca="1" si="1625"/>
        <v>0</v>
      </c>
      <c r="FH297">
        <f t="shared" ca="1" si="1626"/>
        <v>0</v>
      </c>
      <c r="FI297">
        <f t="shared" ca="1" si="1627"/>
        <v>0</v>
      </c>
      <c r="FJ297">
        <f t="shared" ca="1" si="1628"/>
        <v>0</v>
      </c>
      <c r="FK297">
        <f t="shared" ca="1" si="1629"/>
        <v>0.66666666666666663</v>
      </c>
      <c r="FL297">
        <f t="shared" ca="1" si="1630"/>
        <v>0</v>
      </c>
      <c r="FM297">
        <f t="shared" ca="1" si="1631"/>
        <v>0.33333333333333331</v>
      </c>
      <c r="FN297">
        <f t="shared" ca="1" si="1632"/>
        <v>0</v>
      </c>
      <c r="FO297">
        <f t="shared" ca="1" si="1633"/>
        <v>0</v>
      </c>
      <c r="FP297">
        <f t="shared" ca="1" si="1634"/>
        <v>0</v>
      </c>
      <c r="FQ297">
        <f t="shared" ca="1" si="1635"/>
        <v>0</v>
      </c>
      <c r="FR297">
        <f t="shared" ca="1" si="1636"/>
        <v>0</v>
      </c>
      <c r="FS297">
        <f t="shared" ca="1" si="1637"/>
        <v>0</v>
      </c>
      <c r="FT297">
        <f t="shared" ca="1" si="1638"/>
        <v>0</v>
      </c>
      <c r="FU297">
        <f t="shared" ca="1" si="1639"/>
        <v>1</v>
      </c>
      <c r="FV297">
        <f t="shared" ca="1" si="1640"/>
        <v>0</v>
      </c>
      <c r="FW297">
        <f t="shared" ca="1" si="1641"/>
        <v>0</v>
      </c>
      <c r="FX297">
        <f t="shared" ca="1" si="1642"/>
        <v>0</v>
      </c>
      <c r="FY297">
        <f t="shared" ca="1" si="1643"/>
        <v>0</v>
      </c>
      <c r="FZ297">
        <f t="shared" ca="1" si="1644"/>
        <v>0</v>
      </c>
      <c r="GA297">
        <f t="shared" ca="1" si="1645"/>
        <v>0</v>
      </c>
      <c r="GB297">
        <f t="shared" ca="1" si="1646"/>
        <v>0</v>
      </c>
      <c r="GC297">
        <f t="shared" ca="1" si="1647"/>
        <v>0</v>
      </c>
      <c r="GD297">
        <f t="shared" ca="1" si="1648"/>
        <v>0</v>
      </c>
      <c r="GE297">
        <f t="shared" ca="1" si="1649"/>
        <v>0</v>
      </c>
      <c r="GF297">
        <f t="shared" ca="1" si="1650"/>
        <v>0</v>
      </c>
      <c r="GG297">
        <f t="shared" ca="1" si="1651"/>
        <v>0</v>
      </c>
      <c r="GH297">
        <f t="shared" ca="1" si="1652"/>
        <v>0</v>
      </c>
      <c r="GI297">
        <f t="shared" ca="1" si="1653"/>
        <v>0</v>
      </c>
      <c r="GJ297">
        <f t="shared" ca="1" si="1654"/>
        <v>0</v>
      </c>
      <c r="GK297">
        <f t="shared" ca="1" si="1655"/>
        <v>0</v>
      </c>
      <c r="GL297">
        <f t="shared" ca="1" si="1656"/>
        <v>0</v>
      </c>
      <c r="GM297">
        <f t="shared" ca="1" si="1657"/>
        <v>0</v>
      </c>
      <c r="GN297">
        <f t="shared" ca="1" si="1658"/>
        <v>0</v>
      </c>
      <c r="GO297">
        <f t="shared" ca="1" si="1659"/>
        <v>0</v>
      </c>
      <c r="GP297">
        <f t="shared" ca="1" si="1660"/>
        <v>0</v>
      </c>
      <c r="GQ297">
        <f t="shared" ca="1" si="1661"/>
        <v>0</v>
      </c>
      <c r="GR297">
        <f t="shared" ca="1" si="1662"/>
        <v>0</v>
      </c>
      <c r="GS297">
        <f t="shared" ca="1" si="1663"/>
        <v>0</v>
      </c>
      <c r="GT297">
        <f t="shared" ca="1" si="1664"/>
        <v>0</v>
      </c>
      <c r="GU297">
        <f t="shared" ca="1" si="1665"/>
        <v>0</v>
      </c>
      <c r="GV297">
        <f t="shared" ca="1" si="1666"/>
        <v>0</v>
      </c>
      <c r="GW297">
        <f t="shared" ca="1" si="1667"/>
        <v>0</v>
      </c>
      <c r="GX297">
        <f t="shared" ca="1" si="1668"/>
        <v>0</v>
      </c>
      <c r="GY297">
        <f t="shared" ca="1" si="1669"/>
        <v>1</v>
      </c>
      <c r="GZ297">
        <f t="shared" ca="1" si="1670"/>
        <v>0</v>
      </c>
      <c r="HA297">
        <f t="shared" ca="1" si="1671"/>
        <v>0</v>
      </c>
      <c r="HB297">
        <f t="shared" ca="1" si="1672"/>
        <v>0</v>
      </c>
      <c r="HC297">
        <f t="shared" ca="1" si="1673"/>
        <v>0</v>
      </c>
      <c r="HD297">
        <f t="shared" ca="1" si="1674"/>
        <v>0</v>
      </c>
      <c r="HE297">
        <f t="shared" ca="1" si="1675"/>
        <v>0</v>
      </c>
      <c r="HF297">
        <f t="shared" ca="1" si="1676"/>
        <v>0</v>
      </c>
      <c r="HG297">
        <f t="shared" ca="1" si="1677"/>
        <v>0</v>
      </c>
      <c r="HH297">
        <f t="shared" ca="1" si="1678"/>
        <v>0</v>
      </c>
      <c r="HI297">
        <f t="shared" ca="1" si="1679"/>
        <v>0</v>
      </c>
    </row>
    <row r="298" spans="2:217" x14ac:dyDescent="0.2">
      <c r="B298" s="2">
        <v>45811</v>
      </c>
      <c r="C298">
        <v>1</v>
      </c>
      <c r="D298">
        <v>2</v>
      </c>
      <c r="E298">
        <v>17</v>
      </c>
      <c r="F298">
        <v>18</v>
      </c>
      <c r="G298" s="5">
        <v>42</v>
      </c>
      <c r="H298">
        <f t="shared" ca="1" si="1470"/>
        <v>11</v>
      </c>
      <c r="I298">
        <f t="shared" ca="1" si="1471"/>
        <v>10</v>
      </c>
      <c r="J298">
        <f t="shared" ca="1" si="1472"/>
        <v>8.0236574074074003</v>
      </c>
      <c r="K298">
        <f t="shared" ca="1" si="1473"/>
        <v>-3.1897207262534635</v>
      </c>
      <c r="L298">
        <f t="shared" ca="1" si="1474"/>
        <v>8.0236574074074003</v>
      </c>
      <c r="M298">
        <f t="shared" ca="1" si="1475"/>
        <v>0</v>
      </c>
      <c r="N298">
        <f t="shared" ca="1" si="1476"/>
        <v>0.62339138389779603</v>
      </c>
      <c r="O298">
        <f t="shared" ca="1" si="1477"/>
        <v>285.12799999999902</v>
      </c>
      <c r="P298">
        <f t="shared" ca="1" si="1478"/>
        <v>273.03199999999998</v>
      </c>
      <c r="Q298">
        <f t="shared" ca="1" si="1479"/>
        <v>285.00144738400002</v>
      </c>
      <c r="R298">
        <f t="shared" ca="1" si="1480"/>
        <v>68</v>
      </c>
      <c r="S298">
        <f t="shared" ca="1" si="1481"/>
        <v>0</v>
      </c>
      <c r="T298">
        <f t="shared" ca="1" si="1482"/>
        <v>0.34429529996938935</v>
      </c>
      <c r="U298">
        <f t="shared" ca="1" si="1483"/>
        <v>-1</v>
      </c>
      <c r="V298">
        <f t="shared" ca="1" si="1484"/>
        <v>1</v>
      </c>
      <c r="W298">
        <f t="shared" ca="1" si="1485"/>
        <v>0.34429529996938935</v>
      </c>
      <c r="X298">
        <f t="shared" ca="1" si="1486"/>
        <v>1.2307692307692299</v>
      </c>
      <c r="Y298">
        <f t="shared" ca="1" si="1487"/>
        <v>2</v>
      </c>
      <c r="Z298">
        <f t="shared" ca="1" si="1488"/>
        <v>2.7948717948717867</v>
      </c>
      <c r="AA298">
        <f t="shared" ca="1" si="1489"/>
        <v>10.122432170051134</v>
      </c>
      <c r="AB298">
        <f t="shared" ca="1" si="1490"/>
        <v>-0.21447148620882636</v>
      </c>
      <c r="AC298">
        <f t="shared" ca="1" si="1491"/>
        <v>-2.1352014593023863E-17</v>
      </c>
      <c r="AD298">
        <f t="shared" ca="1" si="1492"/>
        <v>-2.4619982479252869</v>
      </c>
      <c r="AE298">
        <f t="shared" ca="1" si="1493"/>
        <v>-7.0163130341657267E-17</v>
      </c>
      <c r="AF298">
        <f t="shared" ca="1" si="1494"/>
        <v>-3.2938587423700532</v>
      </c>
      <c r="AG298">
        <f t="shared" ca="1" si="1495"/>
        <v>1.6593035674179267E-5</v>
      </c>
      <c r="AH298">
        <f t="shared" ca="1" si="1496"/>
        <v>-1.8970755900579535</v>
      </c>
      <c r="AI298">
        <f t="shared" ca="1" si="1497"/>
        <v>3.1249978816681468E-6</v>
      </c>
      <c r="AJ298">
        <f t="shared" ca="1" si="1498"/>
        <v>856.47118189258799</v>
      </c>
      <c r="AK298">
        <f t="shared" ca="1" si="1499"/>
        <v>18.773502691896201</v>
      </c>
      <c r="AL298">
        <f t="shared" ca="1" si="1500"/>
        <v>18.3251780685091</v>
      </c>
      <c r="AM298">
        <f t="shared" ca="1" si="1501"/>
        <v>8.4826763596855006</v>
      </c>
      <c r="AN298">
        <f t="shared" ca="1" si="1502"/>
        <v>10.7467936855888</v>
      </c>
      <c r="AO298">
        <f t="shared" ca="1" si="1503"/>
        <v>9.0652475842498497</v>
      </c>
      <c r="AP298">
        <f t="shared" ca="1" si="1504"/>
        <v>3.2236067977499698</v>
      </c>
      <c r="AQ298">
        <f t="shared" ca="1" si="1505"/>
        <v>2.1118033988749798</v>
      </c>
      <c r="AR298">
        <f t="shared" ca="1" si="1506"/>
        <v>2.1118033988749798</v>
      </c>
      <c r="AS298">
        <f t="shared" ca="1" si="1507"/>
        <v>1.3826367322083133</v>
      </c>
      <c r="AT298">
        <f t="shared" ca="1" si="1508"/>
        <v>1.3826367322083133</v>
      </c>
      <c r="AU298">
        <f t="shared" ca="1" si="1509"/>
        <v>0.85688531601040996</v>
      </c>
      <c r="AV298">
        <f t="shared" ca="1" si="1510"/>
        <v>0.85688531601040996</v>
      </c>
      <c r="AW298">
        <f t="shared" ca="1" si="1511"/>
        <v>-0.61</v>
      </c>
      <c r="AX298">
        <f t="shared" ca="1" si="1512"/>
        <v>91454.770283308128</v>
      </c>
      <c r="AY298">
        <f t="shared" ca="1" si="1513"/>
        <v>2.7020610295893799</v>
      </c>
      <c r="AZ298">
        <f t="shared" ca="1" si="1514"/>
        <v>4.5771686220671297</v>
      </c>
      <c r="BA298">
        <f t="shared" ca="1" si="1515"/>
        <v>2.1310971299369799</v>
      </c>
      <c r="BB298">
        <f t="shared" ca="1" si="1516"/>
        <v>111.99550877800398</v>
      </c>
      <c r="BC298">
        <f t="shared" ca="1" si="1517"/>
        <v>29.689381850270298</v>
      </c>
      <c r="BD298">
        <f t="shared" ca="1" si="1518"/>
        <v>2.16561989477198</v>
      </c>
      <c r="BE298">
        <f t="shared" ca="1" si="1519"/>
        <v>0</v>
      </c>
      <c r="BF298">
        <f t="shared" ca="1" si="1520"/>
        <v>0</v>
      </c>
      <c r="BG298">
        <f t="shared" ca="1" si="1521"/>
        <v>0</v>
      </c>
      <c r="BH298">
        <f t="shared" ca="1" si="1522"/>
        <v>4.2355262349845999</v>
      </c>
      <c r="BI298">
        <f t="shared" ca="1" si="1523"/>
        <v>0</v>
      </c>
      <c r="BJ298">
        <f t="shared" ca="1" si="1524"/>
        <v>0</v>
      </c>
      <c r="BK298">
        <f t="shared" ca="1" si="1525"/>
        <v>0</v>
      </c>
      <c r="BL298">
        <f t="shared" ca="1" si="1526"/>
        <v>0</v>
      </c>
      <c r="BM298">
        <f t="shared" ca="1" si="1527"/>
        <v>38.268651815200798</v>
      </c>
      <c r="BN298">
        <f t="shared" ca="1" si="1528"/>
        <v>14.8007275673717</v>
      </c>
      <c r="BO298">
        <f t="shared" ca="1" si="1529"/>
        <v>5.5634514916969904</v>
      </c>
      <c r="BP298">
        <f t="shared" ca="1" si="1530"/>
        <v>16.668066795075902</v>
      </c>
      <c r="BQ298">
        <f t="shared" ca="1" si="1531"/>
        <v>46.261735090786907</v>
      </c>
      <c r="BR298">
        <f t="shared" ca="1" si="1532"/>
        <v>10.772448428929501</v>
      </c>
      <c r="BS298">
        <f t="shared" ca="1" si="1533"/>
        <v>0</v>
      </c>
      <c r="BT298">
        <f t="shared" ca="1" si="1534"/>
        <v>0</v>
      </c>
      <c r="BU298">
        <f t="shared" ca="1" si="1535"/>
        <v>0</v>
      </c>
      <c r="BV298">
        <f t="shared" ca="1" si="1536"/>
        <v>6.4968596843159396</v>
      </c>
      <c r="BW298">
        <f t="shared" ca="1" si="1537"/>
        <v>0</v>
      </c>
      <c r="BX298">
        <f t="shared" ca="1" si="1538"/>
        <v>47.860382445340001</v>
      </c>
      <c r="BY298">
        <f t="shared" ca="1" si="1539"/>
        <v>0</v>
      </c>
      <c r="BZ298">
        <f t="shared" ca="1" si="1540"/>
        <v>0</v>
      </c>
      <c r="CA298">
        <f t="shared" ca="1" si="1541"/>
        <v>29.689381850270298</v>
      </c>
      <c r="CB298">
        <f t="shared" ca="1" si="1542"/>
        <v>0</v>
      </c>
      <c r="CC298">
        <f t="shared" ca="1" si="1543"/>
        <v>0</v>
      </c>
      <c r="CD298">
        <f t="shared" ca="1" si="1544"/>
        <v>0</v>
      </c>
      <c r="CE298">
        <f t="shared" ca="1" si="1545"/>
        <v>0</v>
      </c>
      <c r="CF298">
        <f t="shared" ca="1" si="1546"/>
        <v>6.4968596843159396</v>
      </c>
      <c r="CG298">
        <f t="shared" ca="1" si="1547"/>
        <v>0</v>
      </c>
      <c r="CH298">
        <f t="shared" ca="1" si="1548"/>
        <v>17.9002784972289</v>
      </c>
      <c r="CI298">
        <f t="shared" ca="1" si="1549"/>
        <v>42.296930953642999</v>
      </c>
      <c r="CJ298">
        <f t="shared" ca="1" si="1550"/>
        <v>4.2355262349845999</v>
      </c>
      <c r="CK298">
        <f t="shared" ca="1" si="1551"/>
        <v>10.772448428929501</v>
      </c>
      <c r="CL298">
        <f t="shared" ca="1" si="1552"/>
        <v>0</v>
      </c>
      <c r="CM298">
        <f t="shared" ca="1" si="1553"/>
        <v>27.64</v>
      </c>
      <c r="CN298">
        <f t="shared" ca="1" si="1554"/>
        <v>70.842432283593894</v>
      </c>
      <c r="CO298">
        <f t="shared" ca="1" si="1555"/>
        <v>0</v>
      </c>
      <c r="CP298">
        <f t="shared" ca="1" si="1556"/>
        <v>0</v>
      </c>
      <c r="CQ298">
        <f t="shared" ca="1" si="1557"/>
        <v>23.976640125261998</v>
      </c>
      <c r="CR298">
        <f t="shared" ca="1" si="1558"/>
        <v>0</v>
      </c>
      <c r="CS298">
        <f t="shared" ca="1" si="1559"/>
        <v>0</v>
      </c>
      <c r="CT298">
        <f t="shared" ca="1" si="1560"/>
        <v>0</v>
      </c>
      <c r="CU298">
        <f t="shared" ca="1" si="1561"/>
        <v>0</v>
      </c>
      <c r="CV298">
        <f t="shared" ca="1" si="1562"/>
        <v>0</v>
      </c>
      <c r="CW298">
        <f t="shared" ca="1" si="1563"/>
        <v>0</v>
      </c>
      <c r="CX298">
        <f t="shared" ca="1" si="1564"/>
        <v>16.572353240516499</v>
      </c>
      <c r="CY298">
        <f t="shared" ca="1" si="1565"/>
        <v>92.115424225245604</v>
      </c>
      <c r="CZ298">
        <f t="shared" ca="1" si="1566"/>
        <v>0</v>
      </c>
      <c r="DA298">
        <f t="shared" ca="1" si="1567"/>
        <v>0</v>
      </c>
      <c r="DB298">
        <f t="shared" ca="1" si="1568"/>
        <v>-0.93783682917611133</v>
      </c>
      <c r="DC298">
        <f t="shared" ca="1" si="1569"/>
        <v>-3.4087010004619103</v>
      </c>
      <c r="DD298">
        <f t="shared" ca="1" si="1570"/>
        <v>0</v>
      </c>
      <c r="DE298">
        <f t="shared" ca="1" si="1571"/>
        <v>-5.1624990026874871</v>
      </c>
      <c r="DF298">
        <f t="shared" ca="1" si="1572"/>
        <v>0</v>
      </c>
      <c r="DG298">
        <f t="shared" ca="1" si="1573"/>
        <v>-3.1897207262534635</v>
      </c>
      <c r="DH298">
        <f t="shared" ca="1" si="1574"/>
        <v>0</v>
      </c>
      <c r="DI298">
        <f t="shared" ca="1" si="1575"/>
        <v>9.0909090909090898E-2</v>
      </c>
      <c r="DJ298">
        <f t="shared" ca="1" si="1576"/>
        <v>13</v>
      </c>
      <c r="DK298">
        <f t="shared" ca="1" si="1577"/>
        <v>3</v>
      </c>
      <c r="DL298">
        <f t="shared" ca="1" si="1578"/>
        <v>1</v>
      </c>
      <c r="DM298">
        <f t="shared" ca="1" si="1579"/>
        <v>0</v>
      </c>
      <c r="DN298">
        <f t="shared" ca="1" si="1580"/>
        <v>0</v>
      </c>
      <c r="DO298">
        <f t="shared" ca="1" si="1581"/>
        <v>0</v>
      </c>
      <c r="DP298">
        <f t="shared" ca="1" si="1582"/>
        <v>2</v>
      </c>
      <c r="DQ298">
        <f t="shared" ca="1" si="1583"/>
        <v>0</v>
      </c>
      <c r="DR298">
        <f t="shared" ca="1" si="1584"/>
        <v>2</v>
      </c>
      <c r="DS298">
        <f t="shared" ca="1" si="1585"/>
        <v>0</v>
      </c>
      <c r="DT298">
        <f t="shared" ca="1" si="1586"/>
        <v>1</v>
      </c>
      <c r="DU298">
        <f t="shared" ca="1" si="1587"/>
        <v>2</v>
      </c>
      <c r="DV298">
        <f t="shared" ca="1" si="1588"/>
        <v>2</v>
      </c>
      <c r="DW298">
        <f t="shared" ca="1" si="1589"/>
        <v>0</v>
      </c>
      <c r="DX298">
        <f t="shared" ca="1" si="1590"/>
        <v>0</v>
      </c>
      <c r="DY298">
        <f t="shared" ca="1" si="1591"/>
        <v>0</v>
      </c>
      <c r="DZ298">
        <f t="shared" ca="1" si="1592"/>
        <v>2</v>
      </c>
      <c r="EA298">
        <f t="shared" ca="1" si="1593"/>
        <v>-1.4142999999999899</v>
      </c>
      <c r="EB298">
        <f t="shared" ca="1" si="1594"/>
        <v>50.540100000000002</v>
      </c>
      <c r="EC298">
        <f t="shared" ca="1" si="1595"/>
        <v>0</v>
      </c>
      <c r="ED298">
        <f t="shared" ca="1" si="1596"/>
        <v>0</v>
      </c>
      <c r="EE298">
        <f t="shared" ca="1" si="1597"/>
        <v>0</v>
      </c>
      <c r="EF298">
        <f t="shared" ca="1" si="1598"/>
        <v>0</v>
      </c>
      <c r="EG298">
        <f t="shared" ca="1" si="1599"/>
        <v>0</v>
      </c>
      <c r="EH298">
        <f t="shared" ca="1" si="1600"/>
        <v>0</v>
      </c>
      <c r="EI298">
        <f t="shared" ca="1" si="1601"/>
        <v>0</v>
      </c>
      <c r="EJ298">
        <f t="shared" ca="1" si="1602"/>
        <v>0</v>
      </c>
      <c r="EK298">
        <f t="shared" ca="1" si="1603"/>
        <v>0</v>
      </c>
      <c r="EL298">
        <f t="shared" ca="1" si="1604"/>
        <v>0</v>
      </c>
      <c r="EM298">
        <f t="shared" ca="1" si="1605"/>
        <v>0</v>
      </c>
      <c r="EN298">
        <f t="shared" ca="1" si="1606"/>
        <v>0</v>
      </c>
      <c r="EO298">
        <f t="shared" ca="1" si="1607"/>
        <v>0</v>
      </c>
      <c r="EP298">
        <f t="shared" ca="1" si="1608"/>
        <v>0</v>
      </c>
      <c r="EQ298">
        <f t="shared" ca="1" si="1609"/>
        <v>0</v>
      </c>
      <c r="ER298">
        <f t="shared" ca="1" si="1610"/>
        <v>0</v>
      </c>
      <c r="ES298">
        <f t="shared" ca="1" si="1611"/>
        <v>0</v>
      </c>
      <c r="ET298">
        <f t="shared" ca="1" si="1612"/>
        <v>0</v>
      </c>
      <c r="EU298">
        <f t="shared" ca="1" si="1613"/>
        <v>0</v>
      </c>
      <c r="EV298">
        <f t="shared" ca="1" si="1614"/>
        <v>0</v>
      </c>
      <c r="EW298">
        <f t="shared" ca="1" si="1615"/>
        <v>0</v>
      </c>
      <c r="EX298">
        <f t="shared" ca="1" si="1616"/>
        <v>0</v>
      </c>
      <c r="EY298">
        <f t="shared" ca="1" si="1617"/>
        <v>0</v>
      </c>
      <c r="EZ298">
        <f t="shared" ca="1" si="1618"/>
        <v>0</v>
      </c>
      <c r="FA298">
        <f t="shared" ca="1" si="1619"/>
        <v>0</v>
      </c>
      <c r="FB298">
        <f t="shared" ca="1" si="1620"/>
        <v>0</v>
      </c>
      <c r="FC298">
        <f t="shared" ca="1" si="1621"/>
        <v>0</v>
      </c>
      <c r="FD298">
        <f t="shared" ca="1" si="1622"/>
        <v>0</v>
      </c>
      <c r="FE298">
        <f t="shared" ca="1" si="1623"/>
        <v>0</v>
      </c>
      <c r="FF298">
        <f t="shared" ca="1" si="1624"/>
        <v>0</v>
      </c>
      <c r="FG298">
        <f t="shared" ca="1" si="1625"/>
        <v>0</v>
      </c>
      <c r="FH298">
        <f t="shared" ca="1" si="1626"/>
        <v>0</v>
      </c>
      <c r="FI298">
        <f t="shared" ca="1" si="1627"/>
        <v>0</v>
      </c>
      <c r="FJ298">
        <f t="shared" ca="1" si="1628"/>
        <v>0</v>
      </c>
      <c r="FK298">
        <f t="shared" ca="1" si="1629"/>
        <v>2</v>
      </c>
      <c r="FL298">
        <f t="shared" ca="1" si="1630"/>
        <v>0</v>
      </c>
      <c r="FM298">
        <f t="shared" ca="1" si="1631"/>
        <v>1</v>
      </c>
      <c r="FN298">
        <f t="shared" ca="1" si="1632"/>
        <v>0</v>
      </c>
      <c r="FO298">
        <f t="shared" ca="1" si="1633"/>
        <v>0</v>
      </c>
      <c r="FP298">
        <f t="shared" ca="1" si="1634"/>
        <v>0</v>
      </c>
      <c r="FQ298">
        <f t="shared" ca="1" si="1635"/>
        <v>0</v>
      </c>
      <c r="FR298">
        <f t="shared" ca="1" si="1636"/>
        <v>0</v>
      </c>
      <c r="FS298">
        <f t="shared" ca="1" si="1637"/>
        <v>0</v>
      </c>
      <c r="FT298">
        <f t="shared" ca="1" si="1638"/>
        <v>0</v>
      </c>
      <c r="FU298">
        <f t="shared" ca="1" si="1639"/>
        <v>1</v>
      </c>
      <c r="FV298">
        <f t="shared" ca="1" si="1640"/>
        <v>0</v>
      </c>
      <c r="FW298">
        <f t="shared" ca="1" si="1641"/>
        <v>0</v>
      </c>
      <c r="FX298">
        <f t="shared" ca="1" si="1642"/>
        <v>0</v>
      </c>
      <c r="FY298">
        <f t="shared" ca="1" si="1643"/>
        <v>0</v>
      </c>
      <c r="FZ298">
        <f t="shared" ca="1" si="1644"/>
        <v>0</v>
      </c>
      <c r="GA298">
        <f t="shared" ca="1" si="1645"/>
        <v>0</v>
      </c>
      <c r="GB298">
        <f t="shared" ca="1" si="1646"/>
        <v>0</v>
      </c>
      <c r="GC298">
        <f t="shared" ca="1" si="1647"/>
        <v>0</v>
      </c>
      <c r="GD298">
        <f t="shared" ca="1" si="1648"/>
        <v>0</v>
      </c>
      <c r="GE298">
        <f t="shared" ca="1" si="1649"/>
        <v>0</v>
      </c>
      <c r="GF298">
        <f t="shared" ca="1" si="1650"/>
        <v>0</v>
      </c>
      <c r="GG298">
        <f t="shared" ca="1" si="1651"/>
        <v>0</v>
      </c>
      <c r="GH298">
        <f t="shared" ca="1" si="1652"/>
        <v>0</v>
      </c>
      <c r="GI298">
        <f t="shared" ca="1" si="1653"/>
        <v>0</v>
      </c>
      <c r="GJ298">
        <f t="shared" ca="1" si="1654"/>
        <v>0</v>
      </c>
      <c r="GK298">
        <f t="shared" ca="1" si="1655"/>
        <v>0</v>
      </c>
      <c r="GL298">
        <f t="shared" ca="1" si="1656"/>
        <v>0</v>
      </c>
      <c r="GM298">
        <f t="shared" ca="1" si="1657"/>
        <v>0</v>
      </c>
      <c r="GN298">
        <f t="shared" ca="1" si="1658"/>
        <v>0</v>
      </c>
      <c r="GO298">
        <f t="shared" ca="1" si="1659"/>
        <v>0</v>
      </c>
      <c r="GP298">
        <f t="shared" ca="1" si="1660"/>
        <v>0</v>
      </c>
      <c r="GQ298">
        <f t="shared" ca="1" si="1661"/>
        <v>0</v>
      </c>
      <c r="GR298">
        <f t="shared" ca="1" si="1662"/>
        <v>0</v>
      </c>
      <c r="GS298">
        <f t="shared" ca="1" si="1663"/>
        <v>0</v>
      </c>
      <c r="GT298">
        <f t="shared" ca="1" si="1664"/>
        <v>0</v>
      </c>
      <c r="GU298">
        <f t="shared" ca="1" si="1665"/>
        <v>0</v>
      </c>
      <c r="GV298">
        <f t="shared" ca="1" si="1666"/>
        <v>0</v>
      </c>
      <c r="GW298">
        <f t="shared" ca="1" si="1667"/>
        <v>0</v>
      </c>
      <c r="GX298">
        <f t="shared" ca="1" si="1668"/>
        <v>0</v>
      </c>
      <c r="GY298">
        <f t="shared" ca="1" si="1669"/>
        <v>1</v>
      </c>
      <c r="GZ298">
        <f t="shared" ca="1" si="1670"/>
        <v>0</v>
      </c>
      <c r="HA298">
        <f t="shared" ca="1" si="1671"/>
        <v>0</v>
      </c>
      <c r="HB298">
        <f t="shared" ca="1" si="1672"/>
        <v>0</v>
      </c>
      <c r="HC298">
        <f t="shared" ca="1" si="1673"/>
        <v>0</v>
      </c>
      <c r="HD298">
        <f t="shared" ca="1" si="1674"/>
        <v>0</v>
      </c>
      <c r="HE298">
        <f t="shared" ca="1" si="1675"/>
        <v>0</v>
      </c>
      <c r="HF298">
        <f t="shared" ca="1" si="1676"/>
        <v>0</v>
      </c>
      <c r="HG298">
        <f t="shared" ca="1" si="1677"/>
        <v>0</v>
      </c>
      <c r="HH298">
        <f t="shared" ca="1" si="1678"/>
        <v>0</v>
      </c>
      <c r="HI298">
        <f t="shared" ca="1" si="1679"/>
        <v>0</v>
      </c>
    </row>
    <row r="299" spans="2:217" x14ac:dyDescent="0.2">
      <c r="B299" s="2">
        <v>45811</v>
      </c>
      <c r="C299">
        <v>1</v>
      </c>
      <c r="D299">
        <v>2</v>
      </c>
      <c r="E299">
        <v>12</v>
      </c>
      <c r="F299">
        <v>18</v>
      </c>
      <c r="G299" s="5">
        <v>30</v>
      </c>
      <c r="H299">
        <f t="shared" ca="1" si="1470"/>
        <v>9.6666666666666661</v>
      </c>
      <c r="I299">
        <f t="shared" ca="1" si="1471"/>
        <v>9.6666666666666661</v>
      </c>
      <c r="J299">
        <f t="shared" ca="1" si="1472"/>
        <v>9.9501774691357738</v>
      </c>
      <c r="K299">
        <f t="shared" ca="1" si="1473"/>
        <v>-3.21174138636936</v>
      </c>
      <c r="L299">
        <f t="shared" ca="1" si="1474"/>
        <v>9.9501774691357738</v>
      </c>
      <c r="M299">
        <f t="shared" ca="1" si="1475"/>
        <v>0</v>
      </c>
      <c r="N299">
        <f t="shared" ca="1" si="1476"/>
        <v>0.59529102309246806</v>
      </c>
      <c r="O299">
        <f t="shared" ca="1" si="1477"/>
        <v>274.43799999999936</v>
      </c>
      <c r="P299">
        <f t="shared" ca="1" si="1478"/>
        <v>263.34999999999962</v>
      </c>
      <c r="Q299">
        <f t="shared" ca="1" si="1479"/>
        <v>274.32642342533336</v>
      </c>
      <c r="R299">
        <f t="shared" ca="1" si="1480"/>
        <v>64</v>
      </c>
      <c r="S299">
        <f t="shared" ca="1" si="1481"/>
        <v>0</v>
      </c>
      <c r="T299">
        <f t="shared" ca="1" si="1482"/>
        <v>0.34429565403675194</v>
      </c>
      <c r="U299">
        <f t="shared" ca="1" si="1483"/>
        <v>-1</v>
      </c>
      <c r="V299">
        <f t="shared" ca="1" si="1484"/>
        <v>1</v>
      </c>
      <c r="W299">
        <f t="shared" ca="1" si="1485"/>
        <v>0.34429565403675194</v>
      </c>
      <c r="X299">
        <f t="shared" ca="1" si="1486"/>
        <v>1.3871794871794867</v>
      </c>
      <c r="Y299">
        <f t="shared" ca="1" si="1487"/>
        <v>2.1333333333333333</v>
      </c>
      <c r="Z299">
        <f t="shared" ca="1" si="1488"/>
        <v>2.8794871794871733</v>
      </c>
      <c r="AA299">
        <f t="shared" ca="1" si="1489"/>
        <v>10.175249656990367</v>
      </c>
      <c r="AB299">
        <f t="shared" ca="1" si="1490"/>
        <v>-0.2144639943779407</v>
      </c>
      <c r="AC299">
        <f t="shared" ca="1" si="1491"/>
        <v>-1.3893344628510529E-17</v>
      </c>
      <c r="AD299">
        <f t="shared" ca="1" si="1492"/>
        <v>-2.4593934411712399</v>
      </c>
      <c r="AE299">
        <f t="shared" ca="1" si="1493"/>
        <v>-3.3973256895127465E-17</v>
      </c>
      <c r="AF299">
        <f t="shared" ca="1" si="1494"/>
        <v>-3.2939838611700867</v>
      </c>
      <c r="AG299">
        <f t="shared" ca="1" si="1495"/>
        <v>1.3780378042899753E-5</v>
      </c>
      <c r="AH299">
        <f t="shared" ca="1" si="1496"/>
        <v>-1.8970957074460635</v>
      </c>
      <c r="AI299">
        <f t="shared" ca="1" si="1497"/>
        <v>3.1633314224678965E-6</v>
      </c>
      <c r="AJ299">
        <f t="shared" ca="1" si="1498"/>
        <v>729.91981970426934</v>
      </c>
      <c r="AK299">
        <f t="shared" ca="1" si="1499"/>
        <v>17.337035666310033</v>
      </c>
      <c r="AL299">
        <f t="shared" ca="1" si="1500"/>
        <v>16.784499559512199</v>
      </c>
      <c r="AM299">
        <f t="shared" ca="1" si="1501"/>
        <v>7.9419978506885771</v>
      </c>
      <c r="AN299">
        <f t="shared" ca="1" si="1502"/>
        <v>9.8063379505735142</v>
      </c>
      <c r="AO299">
        <f t="shared" ca="1" si="1503"/>
        <v>8.2115749964180527</v>
      </c>
      <c r="AP299">
        <f t="shared" ca="1" si="1504"/>
        <v>2.8699342099181764</v>
      </c>
      <c r="AQ299">
        <f t="shared" ca="1" si="1505"/>
        <v>1.8414641443765198</v>
      </c>
      <c r="AR299">
        <f t="shared" ca="1" si="1506"/>
        <v>1.8414641443765198</v>
      </c>
      <c r="AS299">
        <f t="shared" ca="1" si="1507"/>
        <v>1.1590489580011363</v>
      </c>
      <c r="AT299">
        <f t="shared" ca="1" si="1508"/>
        <v>1.1590489580011363</v>
      </c>
      <c r="AU299">
        <f t="shared" ca="1" si="1509"/>
        <v>0.68285983793561644</v>
      </c>
      <c r="AV299">
        <f t="shared" ca="1" si="1510"/>
        <v>0.68285983793561644</v>
      </c>
      <c r="AW299">
        <f t="shared" ca="1" si="1511"/>
        <v>-0.45999999999999996</v>
      </c>
      <c r="AX299">
        <f t="shared" ca="1" si="1512"/>
        <v>62088.746822997964</v>
      </c>
      <c r="AY299">
        <f t="shared" ca="1" si="1513"/>
        <v>2.606731457036473</v>
      </c>
      <c r="AZ299">
        <f t="shared" ca="1" si="1514"/>
        <v>4.592807476053177</v>
      </c>
      <c r="BA299">
        <f t="shared" ca="1" si="1515"/>
        <v>2.2049417080632767</v>
      </c>
      <c r="BB299">
        <f t="shared" ca="1" si="1516"/>
        <v>104.41849523489991</v>
      </c>
      <c r="BC299">
        <f t="shared" ca="1" si="1517"/>
        <v>29.689381850270298</v>
      </c>
      <c r="BD299">
        <f t="shared" ca="1" si="1518"/>
        <v>4.1046935084539333</v>
      </c>
      <c r="BE299">
        <f t="shared" ca="1" si="1519"/>
        <v>0</v>
      </c>
      <c r="BF299">
        <f t="shared" ca="1" si="1520"/>
        <v>0</v>
      </c>
      <c r="BG299">
        <f t="shared" ca="1" si="1521"/>
        <v>0</v>
      </c>
      <c r="BH299">
        <f t="shared" ca="1" si="1522"/>
        <v>4.2355262349845999</v>
      </c>
      <c r="BI299">
        <f t="shared" ca="1" si="1523"/>
        <v>0</v>
      </c>
      <c r="BJ299">
        <f t="shared" ca="1" si="1524"/>
        <v>1.4634716825582732</v>
      </c>
      <c r="BK299">
        <f t="shared" ca="1" si="1525"/>
        <v>0</v>
      </c>
      <c r="BL299">
        <f t="shared" ca="1" si="1526"/>
        <v>0</v>
      </c>
      <c r="BM299">
        <f t="shared" ca="1" si="1527"/>
        <v>30.212093538316395</v>
      </c>
      <c r="BN299">
        <f t="shared" ca="1" si="1528"/>
        <v>13.224050993616295</v>
      </c>
      <c r="BO299">
        <f t="shared" ca="1" si="1529"/>
        <v>5.5634514916969904</v>
      </c>
      <c r="BP299">
        <f t="shared" ca="1" si="1530"/>
        <v>15.297308238905707</v>
      </c>
      <c r="BQ299">
        <f t="shared" ca="1" si="1531"/>
        <v>46.354448217174969</v>
      </c>
      <c r="BR299">
        <f t="shared" ca="1" si="1532"/>
        <v>7.1816322859530004</v>
      </c>
      <c r="BS299">
        <f t="shared" ca="1" si="1533"/>
        <v>0</v>
      </c>
      <c r="BT299">
        <f t="shared" ca="1" si="1534"/>
        <v>0</v>
      </c>
      <c r="BU299">
        <f t="shared" ca="1" si="1535"/>
        <v>0</v>
      </c>
      <c r="BV299">
        <f t="shared" ca="1" si="1536"/>
        <v>6.4968596843159396</v>
      </c>
      <c r="BW299">
        <f t="shared" ca="1" si="1537"/>
        <v>0</v>
      </c>
      <c r="BX299">
        <f t="shared" ca="1" si="1538"/>
        <v>43.757037351358669</v>
      </c>
      <c r="BY299">
        <f t="shared" ca="1" si="1539"/>
        <v>0</v>
      </c>
      <c r="BZ299">
        <f t="shared" ca="1" si="1540"/>
        <v>0</v>
      </c>
      <c r="CA299">
        <f t="shared" ca="1" si="1541"/>
        <v>29.689381850270298</v>
      </c>
      <c r="CB299">
        <f t="shared" ca="1" si="1542"/>
        <v>1.4634716825582732</v>
      </c>
      <c r="CC299">
        <f t="shared" ca="1" si="1543"/>
        <v>0</v>
      </c>
      <c r="CD299">
        <f t="shared" ca="1" si="1544"/>
        <v>0</v>
      </c>
      <c r="CE299">
        <f t="shared" ca="1" si="1545"/>
        <v>0</v>
      </c>
      <c r="CF299">
        <f t="shared" ca="1" si="1546"/>
        <v>6.4968596843159396</v>
      </c>
      <c r="CG299">
        <f t="shared" ca="1" si="1547"/>
        <v>1.9390736136819633</v>
      </c>
      <c r="CH299">
        <f t="shared" ca="1" si="1548"/>
        <v>16.529519941058698</v>
      </c>
      <c r="CI299">
        <f t="shared" ca="1" si="1549"/>
        <v>36.254512245979697</v>
      </c>
      <c r="CJ299">
        <f t="shared" ca="1" si="1550"/>
        <v>4.2355262349845999</v>
      </c>
      <c r="CK299">
        <f t="shared" ca="1" si="1551"/>
        <v>7.1816322859530004</v>
      </c>
      <c r="CL299">
        <f t="shared" ca="1" si="1552"/>
        <v>0</v>
      </c>
      <c r="CM299">
        <f t="shared" ca="1" si="1553"/>
        <v>27.64</v>
      </c>
      <c r="CN299">
        <f t="shared" ca="1" si="1554"/>
        <v>63.148271046636033</v>
      </c>
      <c r="CO299">
        <f t="shared" ca="1" si="1555"/>
        <v>1.4634716825582732</v>
      </c>
      <c r="CP299">
        <f t="shared" ca="1" si="1556"/>
        <v>0</v>
      </c>
      <c r="CQ299">
        <f t="shared" ca="1" si="1557"/>
        <v>23.976640125261998</v>
      </c>
      <c r="CR299">
        <f t="shared" ca="1" si="1558"/>
        <v>0</v>
      </c>
      <c r="CS299">
        <f t="shared" ca="1" si="1559"/>
        <v>0</v>
      </c>
      <c r="CT299">
        <f t="shared" ca="1" si="1560"/>
        <v>0</v>
      </c>
      <c r="CU299">
        <f t="shared" ca="1" si="1561"/>
        <v>0</v>
      </c>
      <c r="CV299">
        <f t="shared" ca="1" si="1562"/>
        <v>0</v>
      </c>
      <c r="CW299">
        <f t="shared" ca="1" si="1563"/>
        <v>0</v>
      </c>
      <c r="CX299">
        <f t="shared" ca="1" si="1564"/>
        <v>15.201594684346299</v>
      </c>
      <c r="CY299">
        <f t="shared" ca="1" si="1565"/>
        <v>87.448338136180368</v>
      </c>
      <c r="CZ299">
        <f t="shared" ca="1" si="1566"/>
        <v>0</v>
      </c>
      <c r="DA299">
        <f t="shared" ca="1" si="1567"/>
        <v>0</v>
      </c>
      <c r="DB299">
        <f t="shared" ca="1" si="1568"/>
        <v>-0.59079207608969464</v>
      </c>
      <c r="DC299">
        <f t="shared" ca="1" si="1569"/>
        <v>-3.5378918388342968</v>
      </c>
      <c r="DD299">
        <f t="shared" ca="1" si="1570"/>
        <v>-0.53233024691358</v>
      </c>
      <c r="DE299">
        <f t="shared" ca="1" si="1571"/>
        <v>-4.7144714768623404</v>
      </c>
      <c r="DF299">
        <f t="shared" ca="1" si="1572"/>
        <v>0</v>
      </c>
      <c r="DG299">
        <f t="shared" ca="1" si="1573"/>
        <v>-3.21174138636936</v>
      </c>
      <c r="DH299">
        <f t="shared" ca="1" si="1574"/>
        <v>0</v>
      </c>
      <c r="DI299">
        <f t="shared" ca="1" si="1575"/>
        <v>0.10822510822510793</v>
      </c>
      <c r="DJ299">
        <f t="shared" ca="1" si="1576"/>
        <v>12</v>
      </c>
      <c r="DK299">
        <f t="shared" ca="1" si="1577"/>
        <v>3</v>
      </c>
      <c r="DL299">
        <f t="shared" ca="1" si="1578"/>
        <v>1</v>
      </c>
      <c r="DM299">
        <f t="shared" ca="1" si="1579"/>
        <v>0</v>
      </c>
      <c r="DN299">
        <f t="shared" ca="1" si="1580"/>
        <v>0</v>
      </c>
      <c r="DO299">
        <f t="shared" ca="1" si="1581"/>
        <v>0</v>
      </c>
      <c r="DP299">
        <f t="shared" ca="1" si="1582"/>
        <v>1.6666666666666667</v>
      </c>
      <c r="DQ299">
        <f t="shared" ca="1" si="1583"/>
        <v>0</v>
      </c>
      <c r="DR299">
        <f t="shared" ca="1" si="1584"/>
        <v>1.6666666666666667</v>
      </c>
      <c r="DS299">
        <f t="shared" ca="1" si="1585"/>
        <v>0</v>
      </c>
      <c r="DT299">
        <f t="shared" ca="1" si="1586"/>
        <v>1</v>
      </c>
      <c r="DU299">
        <f t="shared" ca="1" si="1587"/>
        <v>2.3333333333333335</v>
      </c>
      <c r="DV299">
        <f t="shared" ca="1" si="1588"/>
        <v>2</v>
      </c>
      <c r="DW299">
        <f t="shared" ca="1" si="1589"/>
        <v>0</v>
      </c>
      <c r="DX299">
        <f t="shared" ca="1" si="1590"/>
        <v>0</v>
      </c>
      <c r="DY299">
        <f t="shared" ca="1" si="1591"/>
        <v>0</v>
      </c>
      <c r="DZ299">
        <f t="shared" ca="1" si="1592"/>
        <v>1.6666666666666667</v>
      </c>
      <c r="EA299">
        <f t="shared" ca="1" si="1593"/>
        <v>-1.7523333333333231</v>
      </c>
      <c r="EB299">
        <f t="shared" ca="1" si="1594"/>
        <v>44.690766666666669</v>
      </c>
      <c r="EC299">
        <f t="shared" ca="1" si="1595"/>
        <v>0</v>
      </c>
      <c r="ED299">
        <f t="shared" ca="1" si="1596"/>
        <v>0</v>
      </c>
      <c r="EE299">
        <f t="shared" ca="1" si="1597"/>
        <v>0</v>
      </c>
      <c r="EF299">
        <f t="shared" ca="1" si="1598"/>
        <v>0</v>
      </c>
      <c r="EG299">
        <f t="shared" ca="1" si="1599"/>
        <v>0</v>
      </c>
      <c r="EH299">
        <f t="shared" ca="1" si="1600"/>
        <v>0</v>
      </c>
      <c r="EI299">
        <f t="shared" ca="1" si="1601"/>
        <v>0</v>
      </c>
      <c r="EJ299">
        <f t="shared" ca="1" si="1602"/>
        <v>0</v>
      </c>
      <c r="EK299">
        <f t="shared" ca="1" si="1603"/>
        <v>0</v>
      </c>
      <c r="EL299">
        <f t="shared" ca="1" si="1604"/>
        <v>0</v>
      </c>
      <c r="EM299">
        <f t="shared" ca="1" si="1605"/>
        <v>0</v>
      </c>
      <c r="EN299">
        <f t="shared" ca="1" si="1606"/>
        <v>0</v>
      </c>
      <c r="EO299">
        <f t="shared" ca="1" si="1607"/>
        <v>0</v>
      </c>
      <c r="EP299">
        <f t="shared" ca="1" si="1608"/>
        <v>0</v>
      </c>
      <c r="EQ299">
        <f t="shared" ca="1" si="1609"/>
        <v>0</v>
      </c>
      <c r="ER299">
        <f t="shared" ca="1" si="1610"/>
        <v>0</v>
      </c>
      <c r="ES299">
        <f t="shared" ca="1" si="1611"/>
        <v>0</v>
      </c>
      <c r="ET299">
        <f t="shared" ca="1" si="1612"/>
        <v>0</v>
      </c>
      <c r="EU299">
        <f t="shared" ca="1" si="1613"/>
        <v>0</v>
      </c>
      <c r="EV299">
        <f t="shared" ca="1" si="1614"/>
        <v>0</v>
      </c>
      <c r="EW299">
        <f t="shared" ca="1" si="1615"/>
        <v>0</v>
      </c>
      <c r="EX299">
        <f t="shared" ca="1" si="1616"/>
        <v>0</v>
      </c>
      <c r="EY299">
        <f t="shared" ca="1" si="1617"/>
        <v>0</v>
      </c>
      <c r="EZ299">
        <f t="shared" ca="1" si="1618"/>
        <v>0</v>
      </c>
      <c r="FA299">
        <f t="shared" ca="1" si="1619"/>
        <v>0</v>
      </c>
      <c r="FB299">
        <f t="shared" ca="1" si="1620"/>
        <v>0</v>
      </c>
      <c r="FC299">
        <f t="shared" ca="1" si="1621"/>
        <v>0</v>
      </c>
      <c r="FD299">
        <f t="shared" ca="1" si="1622"/>
        <v>0</v>
      </c>
      <c r="FE299">
        <f t="shared" ca="1" si="1623"/>
        <v>0</v>
      </c>
      <c r="FF299">
        <f t="shared" ca="1" si="1624"/>
        <v>0</v>
      </c>
      <c r="FG299">
        <f t="shared" ca="1" si="1625"/>
        <v>0</v>
      </c>
      <c r="FH299">
        <f t="shared" ca="1" si="1626"/>
        <v>0</v>
      </c>
      <c r="FI299">
        <f t="shared" ca="1" si="1627"/>
        <v>0</v>
      </c>
      <c r="FJ299">
        <f t="shared" ca="1" si="1628"/>
        <v>0</v>
      </c>
      <c r="FK299">
        <f t="shared" ca="1" si="1629"/>
        <v>1.6666666666666667</v>
      </c>
      <c r="FL299">
        <f t="shared" ca="1" si="1630"/>
        <v>0</v>
      </c>
      <c r="FM299">
        <f t="shared" ca="1" si="1631"/>
        <v>0.66666666666666663</v>
      </c>
      <c r="FN299">
        <f t="shared" ca="1" si="1632"/>
        <v>0</v>
      </c>
      <c r="FO299">
        <f t="shared" ca="1" si="1633"/>
        <v>0</v>
      </c>
      <c r="FP299">
        <f t="shared" ca="1" si="1634"/>
        <v>0</v>
      </c>
      <c r="FQ299">
        <f t="shared" ca="1" si="1635"/>
        <v>0</v>
      </c>
      <c r="FR299">
        <f t="shared" ca="1" si="1636"/>
        <v>0</v>
      </c>
      <c r="FS299">
        <f t="shared" ca="1" si="1637"/>
        <v>0</v>
      </c>
      <c r="FT299">
        <f t="shared" ca="1" si="1638"/>
        <v>0</v>
      </c>
      <c r="FU299">
        <f t="shared" ca="1" si="1639"/>
        <v>1.3333333333333333</v>
      </c>
      <c r="FV299">
        <f t="shared" ca="1" si="1640"/>
        <v>0</v>
      </c>
      <c r="FW299">
        <f t="shared" ca="1" si="1641"/>
        <v>0</v>
      </c>
      <c r="FX299">
        <f t="shared" ca="1" si="1642"/>
        <v>0</v>
      </c>
      <c r="FY299">
        <f t="shared" ca="1" si="1643"/>
        <v>0</v>
      </c>
      <c r="FZ299">
        <f t="shared" ca="1" si="1644"/>
        <v>0</v>
      </c>
      <c r="GA299">
        <f t="shared" ca="1" si="1645"/>
        <v>0</v>
      </c>
      <c r="GB299">
        <f t="shared" ca="1" si="1646"/>
        <v>0</v>
      </c>
      <c r="GC299">
        <f t="shared" ca="1" si="1647"/>
        <v>0</v>
      </c>
      <c r="GD299">
        <f t="shared" ca="1" si="1648"/>
        <v>0</v>
      </c>
      <c r="GE299">
        <f t="shared" ca="1" si="1649"/>
        <v>0</v>
      </c>
      <c r="GF299">
        <f t="shared" ca="1" si="1650"/>
        <v>0</v>
      </c>
      <c r="GG299">
        <f t="shared" ca="1" si="1651"/>
        <v>0</v>
      </c>
      <c r="GH299">
        <f t="shared" ca="1" si="1652"/>
        <v>0</v>
      </c>
      <c r="GI299">
        <f t="shared" ca="1" si="1653"/>
        <v>0</v>
      </c>
      <c r="GJ299">
        <f t="shared" ca="1" si="1654"/>
        <v>0</v>
      </c>
      <c r="GK299">
        <f t="shared" ca="1" si="1655"/>
        <v>0</v>
      </c>
      <c r="GL299">
        <f t="shared" ca="1" si="1656"/>
        <v>0</v>
      </c>
      <c r="GM299">
        <f t="shared" ca="1" si="1657"/>
        <v>0</v>
      </c>
      <c r="GN299">
        <f t="shared" ca="1" si="1658"/>
        <v>0</v>
      </c>
      <c r="GO299">
        <f t="shared" ca="1" si="1659"/>
        <v>0</v>
      </c>
      <c r="GP299">
        <f t="shared" ca="1" si="1660"/>
        <v>0</v>
      </c>
      <c r="GQ299">
        <f t="shared" ca="1" si="1661"/>
        <v>0</v>
      </c>
      <c r="GR299">
        <f t="shared" ca="1" si="1662"/>
        <v>0</v>
      </c>
      <c r="GS299">
        <f t="shared" ca="1" si="1663"/>
        <v>0</v>
      </c>
      <c r="GT299">
        <f t="shared" ca="1" si="1664"/>
        <v>0</v>
      </c>
      <c r="GU299">
        <f t="shared" ca="1" si="1665"/>
        <v>0</v>
      </c>
      <c r="GV299">
        <f t="shared" ca="1" si="1666"/>
        <v>0</v>
      </c>
      <c r="GW299">
        <f t="shared" ca="1" si="1667"/>
        <v>0</v>
      </c>
      <c r="GX299">
        <f t="shared" ca="1" si="1668"/>
        <v>0</v>
      </c>
      <c r="GY299">
        <f t="shared" ca="1" si="1669"/>
        <v>1</v>
      </c>
      <c r="GZ299">
        <f t="shared" ca="1" si="1670"/>
        <v>0</v>
      </c>
      <c r="HA299">
        <f t="shared" ca="1" si="1671"/>
        <v>0</v>
      </c>
      <c r="HB299">
        <f t="shared" ca="1" si="1672"/>
        <v>0</v>
      </c>
      <c r="HC299">
        <f t="shared" ca="1" si="1673"/>
        <v>0</v>
      </c>
      <c r="HD299">
        <f t="shared" ca="1" si="1674"/>
        <v>0</v>
      </c>
      <c r="HE299">
        <f t="shared" ca="1" si="1675"/>
        <v>0</v>
      </c>
      <c r="HF299">
        <f t="shared" ca="1" si="1676"/>
        <v>0</v>
      </c>
      <c r="HG299">
        <f t="shared" ca="1" si="1677"/>
        <v>0</v>
      </c>
      <c r="HH299">
        <f t="shared" ca="1" si="1678"/>
        <v>0</v>
      </c>
      <c r="HI299">
        <f t="shared" ca="1" si="1679"/>
        <v>0</v>
      </c>
    </row>
    <row r="300" spans="2:217" x14ac:dyDescent="0.2">
      <c r="B300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exp-single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juvenlie</dc:creator>
  <cp:lastModifiedBy>灿 邓</cp:lastModifiedBy>
  <dcterms:created xsi:type="dcterms:W3CDTF">2024-12-24T09:31:38Z</dcterms:created>
  <dcterms:modified xsi:type="dcterms:W3CDTF">2025-09-10T09:13:55Z</dcterms:modified>
</cp:coreProperties>
</file>