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MS\Desktop\hfprNSD\"/>
    </mc:Choice>
  </mc:AlternateContent>
  <xr:revisionPtr revIDLastSave="0" documentId="13_ncr:1_{4BF6BAD4-D3C7-4C36-BB2F-19A5B80997E3}" xr6:coauthVersionLast="47" xr6:coauthVersionMax="47" xr10:uidLastSave="{00000000-0000-0000-0000-000000000000}"/>
  <bookViews>
    <workbookView xWindow="12710" yWindow="0" windowWidth="12980" windowHeight="15370" firstSheet="1" activeTab="2" xr2:uid="{CFDE6D77-929A-4BCF-8083-AA504A49CF08}"/>
  </bookViews>
  <sheets>
    <sheet name="Graph" sheetId="1" r:id="rId1"/>
    <sheet name="Combined Results" sheetId="2" r:id="rId2"/>
    <sheet name="Seperated 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7" i="2"/>
  <c r="K227" i="2"/>
  <c r="L227" i="2"/>
  <c r="M227" i="2"/>
  <c r="N227" i="2"/>
  <c r="O227" i="2"/>
  <c r="J228" i="2"/>
  <c r="K228" i="2"/>
  <c r="L228" i="2"/>
  <c r="M228" i="2"/>
  <c r="N228" i="2"/>
  <c r="O228" i="2"/>
  <c r="J229" i="2"/>
  <c r="K229" i="2"/>
  <c r="L229" i="2"/>
  <c r="M229" i="2"/>
  <c r="N229" i="2"/>
  <c r="O229" i="2"/>
  <c r="J230" i="2"/>
  <c r="K230" i="2"/>
  <c r="L230" i="2"/>
  <c r="M230" i="2"/>
  <c r="N230" i="2"/>
  <c r="O230" i="2"/>
  <c r="J231" i="2"/>
  <c r="K231" i="2"/>
  <c r="L231" i="2"/>
  <c r="M231" i="2"/>
  <c r="N231" i="2"/>
  <c r="O231" i="2"/>
  <c r="J232" i="2"/>
  <c r="K232" i="2"/>
  <c r="L232" i="2"/>
  <c r="M232" i="2"/>
  <c r="N232" i="2"/>
  <c r="O232" i="2"/>
  <c r="J233" i="2"/>
  <c r="K233" i="2"/>
  <c r="L233" i="2"/>
  <c r="M233" i="2"/>
  <c r="N233" i="2"/>
  <c r="O233" i="2"/>
  <c r="J234" i="2"/>
  <c r="K234" i="2"/>
  <c r="L234" i="2"/>
  <c r="M234" i="2"/>
  <c r="N234" i="2"/>
  <c r="O234" i="2"/>
  <c r="J235" i="2"/>
  <c r="K235" i="2"/>
  <c r="L235" i="2"/>
  <c r="M235" i="2"/>
  <c r="N235" i="2"/>
  <c r="O235" i="2"/>
  <c r="J236" i="2"/>
  <c r="K236" i="2"/>
  <c r="L236" i="2"/>
  <c r="M236" i="2"/>
  <c r="N236" i="2"/>
  <c r="O236" i="2"/>
  <c r="J237" i="2"/>
  <c r="K237" i="2"/>
  <c r="L237" i="2"/>
  <c r="M237" i="2"/>
  <c r="N237" i="2"/>
  <c r="O237" i="2"/>
  <c r="J238" i="2"/>
  <c r="K238" i="2"/>
  <c r="L238" i="2"/>
  <c r="M238" i="2"/>
  <c r="N238" i="2"/>
  <c r="O238" i="2"/>
  <c r="J239" i="2"/>
  <c r="K239" i="2"/>
  <c r="L239" i="2"/>
  <c r="M239" i="2"/>
  <c r="N239" i="2"/>
  <c r="O239" i="2"/>
  <c r="J240" i="2"/>
  <c r="K240" i="2"/>
  <c r="L240" i="2"/>
  <c r="M240" i="2"/>
  <c r="N240" i="2"/>
  <c r="O240" i="2"/>
  <c r="J241" i="2"/>
  <c r="K241" i="2"/>
  <c r="L241" i="2"/>
  <c r="M241" i="2"/>
  <c r="N241" i="2"/>
  <c r="O241" i="2"/>
  <c r="J242" i="2"/>
  <c r="K242" i="2"/>
  <c r="L242" i="2"/>
  <c r="M242" i="2"/>
  <c r="N242" i="2"/>
  <c r="O242" i="2"/>
  <c r="J243" i="2"/>
  <c r="K243" i="2"/>
  <c r="L243" i="2"/>
  <c r="M243" i="2"/>
  <c r="N243" i="2"/>
  <c r="O243" i="2"/>
  <c r="J244" i="2"/>
  <c r="K244" i="2"/>
  <c r="L244" i="2"/>
  <c r="M244" i="2"/>
  <c r="N244" i="2"/>
  <c r="O244" i="2"/>
  <c r="J245" i="2"/>
  <c r="K245" i="2"/>
  <c r="L245" i="2"/>
  <c r="M245" i="2"/>
  <c r="N245" i="2"/>
  <c r="O245" i="2"/>
  <c r="J246" i="2"/>
  <c r="K246" i="2"/>
  <c r="L246" i="2"/>
  <c r="M246" i="2"/>
  <c r="N246" i="2"/>
  <c r="O246" i="2"/>
  <c r="J247" i="2"/>
  <c r="K247" i="2"/>
  <c r="L247" i="2"/>
  <c r="M247" i="2"/>
  <c r="N247" i="2"/>
  <c r="O247" i="2"/>
  <c r="J248" i="2"/>
  <c r="K248" i="2"/>
  <c r="L248" i="2"/>
  <c r="M248" i="2"/>
  <c r="N248" i="2"/>
  <c r="O248" i="2"/>
  <c r="J249" i="2"/>
  <c r="K249" i="2"/>
  <c r="L249" i="2"/>
  <c r="M249" i="2"/>
  <c r="N249" i="2"/>
  <c r="O249" i="2"/>
  <c r="J250" i="2"/>
  <c r="K250" i="2"/>
  <c r="L250" i="2"/>
  <c r="M250" i="2"/>
  <c r="N250" i="2"/>
  <c r="O250" i="2"/>
  <c r="J251" i="2"/>
  <c r="K251" i="2"/>
  <c r="L251" i="2"/>
  <c r="M251" i="2"/>
  <c r="N251" i="2"/>
  <c r="O251" i="2"/>
  <c r="J252" i="2"/>
  <c r="K252" i="2"/>
  <c r="L252" i="2"/>
  <c r="M252" i="2"/>
  <c r="N252" i="2"/>
  <c r="O252" i="2"/>
  <c r="J253" i="2"/>
  <c r="K253" i="2"/>
  <c r="L253" i="2"/>
  <c r="M253" i="2"/>
  <c r="N253" i="2"/>
  <c r="O253" i="2"/>
  <c r="J254" i="2"/>
  <c r="K254" i="2"/>
  <c r="L254" i="2"/>
  <c r="M254" i="2"/>
  <c r="N254" i="2"/>
  <c r="O254" i="2"/>
  <c r="J255" i="2"/>
  <c r="K255" i="2"/>
  <c r="L255" i="2"/>
  <c r="M255" i="2"/>
  <c r="N255" i="2"/>
  <c r="O255" i="2"/>
  <c r="J256" i="2"/>
  <c r="K256" i="2"/>
  <c r="L256" i="2"/>
  <c r="M256" i="2"/>
  <c r="N256" i="2"/>
  <c r="O256" i="2"/>
  <c r="J257" i="2"/>
  <c r="K257" i="2"/>
  <c r="L257" i="2"/>
  <c r="M257" i="2"/>
  <c r="N257" i="2"/>
  <c r="O257" i="2"/>
  <c r="J258" i="2"/>
  <c r="K258" i="2"/>
  <c r="L258" i="2"/>
  <c r="M258" i="2"/>
  <c r="N258" i="2"/>
  <c r="O258" i="2"/>
  <c r="J259" i="2"/>
  <c r="K259" i="2"/>
  <c r="L259" i="2"/>
  <c r="M259" i="2"/>
  <c r="N259" i="2"/>
  <c r="O259" i="2"/>
  <c r="J260" i="2"/>
  <c r="K260" i="2"/>
  <c r="L260" i="2"/>
  <c r="M260" i="2"/>
  <c r="N260" i="2"/>
  <c r="O260" i="2"/>
  <c r="J261" i="2"/>
  <c r="K261" i="2"/>
  <c r="L261" i="2"/>
  <c r="M261" i="2"/>
  <c r="N261" i="2"/>
  <c r="O261" i="2"/>
  <c r="J262" i="2"/>
  <c r="K262" i="2"/>
  <c r="L262" i="2"/>
  <c r="M262" i="2"/>
  <c r="N262" i="2"/>
  <c r="O262" i="2"/>
  <c r="J263" i="2"/>
  <c r="K263" i="2"/>
  <c r="L263" i="2"/>
  <c r="M263" i="2"/>
  <c r="N263" i="2"/>
  <c r="O263" i="2"/>
  <c r="J264" i="2"/>
  <c r="K264" i="2"/>
  <c r="L264" i="2"/>
  <c r="M264" i="2"/>
  <c r="N264" i="2"/>
  <c r="O264" i="2"/>
  <c r="J265" i="2"/>
  <c r="K265" i="2"/>
  <c r="L265" i="2"/>
  <c r="M265" i="2"/>
  <c r="N265" i="2"/>
  <c r="O265" i="2"/>
  <c r="J266" i="2"/>
  <c r="K266" i="2"/>
  <c r="L266" i="2"/>
  <c r="M266" i="2"/>
  <c r="N266" i="2"/>
  <c r="O266" i="2"/>
  <c r="J267" i="2"/>
  <c r="K267" i="2"/>
  <c r="L267" i="2"/>
  <c r="M267" i="2"/>
  <c r="N267" i="2"/>
  <c r="O267" i="2"/>
  <c r="J268" i="2"/>
  <c r="K268" i="2"/>
  <c r="L268" i="2"/>
  <c r="M268" i="2"/>
  <c r="N268" i="2"/>
  <c r="O268" i="2"/>
  <c r="J269" i="2"/>
  <c r="K269" i="2"/>
  <c r="L269" i="2"/>
  <c r="M269" i="2"/>
  <c r="N269" i="2"/>
  <c r="O269" i="2"/>
  <c r="J270" i="2"/>
  <c r="K270" i="2"/>
  <c r="L270" i="2"/>
  <c r="M270" i="2"/>
  <c r="N270" i="2"/>
  <c r="O270" i="2"/>
  <c r="J271" i="2"/>
  <c r="K271" i="2"/>
  <c r="L271" i="2"/>
  <c r="M271" i="2"/>
  <c r="N271" i="2"/>
  <c r="O271" i="2"/>
  <c r="J272" i="2"/>
  <c r="K272" i="2"/>
  <c r="L272" i="2"/>
  <c r="M272" i="2"/>
  <c r="N272" i="2"/>
  <c r="O272" i="2"/>
  <c r="J273" i="2"/>
  <c r="K273" i="2"/>
  <c r="L273" i="2"/>
  <c r="M273" i="2"/>
  <c r="N273" i="2"/>
  <c r="O273" i="2"/>
  <c r="J274" i="2"/>
  <c r="K274" i="2"/>
  <c r="L274" i="2"/>
  <c r="M274" i="2"/>
  <c r="N274" i="2"/>
  <c r="O274" i="2"/>
  <c r="J275" i="2"/>
  <c r="K275" i="2"/>
  <c r="L275" i="2"/>
  <c r="M275" i="2"/>
  <c r="N275" i="2"/>
  <c r="O275" i="2"/>
  <c r="J276" i="2"/>
  <c r="K276" i="2"/>
  <c r="L276" i="2"/>
  <c r="M276" i="2"/>
  <c r="N276" i="2"/>
  <c r="O276" i="2"/>
  <c r="J277" i="2"/>
  <c r="K277" i="2"/>
  <c r="L277" i="2"/>
  <c r="M277" i="2"/>
  <c r="N277" i="2"/>
  <c r="O277" i="2"/>
  <c r="J278" i="2"/>
  <c r="K278" i="2"/>
  <c r="L278" i="2"/>
  <c r="M278" i="2"/>
  <c r="N278" i="2"/>
  <c r="O278" i="2"/>
  <c r="J279" i="2"/>
  <c r="K279" i="2"/>
  <c r="L279" i="2"/>
  <c r="M279" i="2"/>
  <c r="N279" i="2"/>
  <c r="O279" i="2"/>
  <c r="J280" i="2"/>
  <c r="K280" i="2"/>
  <c r="L280" i="2"/>
  <c r="M280" i="2"/>
  <c r="N280" i="2"/>
  <c r="O280" i="2"/>
  <c r="J281" i="2"/>
  <c r="K281" i="2"/>
  <c r="L281" i="2"/>
  <c r="M281" i="2"/>
  <c r="N281" i="2"/>
  <c r="O281" i="2"/>
  <c r="J282" i="2"/>
  <c r="K282" i="2"/>
  <c r="L282" i="2"/>
  <c r="M282" i="2"/>
  <c r="N282" i="2"/>
  <c r="O282" i="2"/>
  <c r="J283" i="2"/>
  <c r="K283" i="2"/>
  <c r="L283" i="2"/>
  <c r="M283" i="2"/>
  <c r="N283" i="2"/>
  <c r="O283" i="2"/>
  <c r="J284" i="2"/>
  <c r="K284" i="2"/>
  <c r="L284" i="2"/>
  <c r="M284" i="2"/>
  <c r="N284" i="2"/>
  <c r="O284" i="2"/>
  <c r="J285" i="2"/>
  <c r="K285" i="2"/>
  <c r="L285" i="2"/>
  <c r="M285" i="2"/>
  <c r="N285" i="2"/>
  <c r="O285" i="2"/>
  <c r="J286" i="2"/>
  <c r="K286" i="2"/>
  <c r="L286" i="2"/>
  <c r="M286" i="2"/>
  <c r="N286" i="2"/>
  <c r="O286" i="2"/>
  <c r="J287" i="2"/>
  <c r="K287" i="2"/>
  <c r="L287" i="2"/>
  <c r="M287" i="2"/>
  <c r="N287" i="2"/>
  <c r="O287" i="2"/>
  <c r="J288" i="2"/>
  <c r="K288" i="2"/>
  <c r="L288" i="2"/>
  <c r="M288" i="2"/>
  <c r="N288" i="2"/>
  <c r="O288" i="2"/>
  <c r="J289" i="2"/>
  <c r="K289" i="2"/>
  <c r="L289" i="2"/>
  <c r="M289" i="2"/>
  <c r="N289" i="2"/>
  <c r="O289" i="2"/>
  <c r="O2" i="2"/>
  <c r="N2" i="2"/>
  <c r="M2" i="2"/>
  <c r="L2" i="2"/>
  <c r="K2" i="2"/>
  <c r="J2" i="2"/>
  <c r="D279" i="2"/>
  <c r="D280" i="2"/>
  <c r="D281" i="2"/>
  <c r="D282" i="2"/>
  <c r="D283" i="2"/>
  <c r="D266" i="2"/>
  <c r="D267" i="2"/>
  <c r="D268" i="2"/>
  <c r="D269" i="2"/>
  <c r="D270" i="2"/>
  <c r="D271" i="2"/>
  <c r="D254" i="2"/>
  <c r="D255" i="2"/>
  <c r="D256" i="2"/>
  <c r="D257" i="2"/>
  <c r="D258" i="2"/>
  <c r="D259" i="2"/>
  <c r="D242" i="2"/>
  <c r="D243" i="2"/>
  <c r="D244" i="2"/>
  <c r="D245" i="2"/>
  <c r="D246" i="2"/>
  <c r="D247" i="2"/>
  <c r="D230" i="2"/>
  <c r="D231" i="2"/>
  <c r="D232" i="2"/>
  <c r="D233" i="2"/>
  <c r="D234" i="2"/>
  <c r="D235" i="2"/>
  <c r="D218" i="2"/>
  <c r="D219" i="2"/>
  <c r="D220" i="2"/>
  <c r="D221" i="2"/>
  <c r="D222" i="2"/>
  <c r="D223" i="2"/>
  <c r="D206" i="2"/>
  <c r="D207" i="2"/>
  <c r="D208" i="2"/>
  <c r="D209" i="2"/>
  <c r="D210" i="2"/>
  <c r="D211" i="2"/>
  <c r="D194" i="2"/>
  <c r="D195" i="2"/>
  <c r="D196" i="2"/>
  <c r="D197" i="2"/>
  <c r="D198" i="2"/>
  <c r="D199" i="2"/>
  <c r="D182" i="2"/>
  <c r="D183" i="2"/>
  <c r="D184" i="2"/>
  <c r="D185" i="2"/>
  <c r="D186" i="2"/>
  <c r="D187" i="2"/>
  <c r="D170" i="2"/>
  <c r="D171" i="2"/>
  <c r="D172" i="2"/>
  <c r="D173" i="2"/>
  <c r="D174" i="2"/>
  <c r="D175" i="2"/>
  <c r="D158" i="2"/>
  <c r="D159" i="2"/>
  <c r="D160" i="2"/>
  <c r="D161" i="2"/>
  <c r="D162" i="2"/>
  <c r="D163" i="2"/>
  <c r="D146" i="2"/>
  <c r="D147" i="2"/>
  <c r="D148" i="2"/>
  <c r="D149" i="2"/>
  <c r="D150" i="2"/>
  <c r="D151" i="2"/>
  <c r="D134" i="2"/>
  <c r="D135" i="2"/>
  <c r="D136" i="2"/>
  <c r="D137" i="2"/>
  <c r="D138" i="2"/>
  <c r="D139" i="2"/>
  <c r="D122" i="2"/>
  <c r="D123" i="2"/>
  <c r="D124" i="2"/>
  <c r="D125" i="2"/>
  <c r="D126" i="2"/>
  <c r="D127" i="2"/>
  <c r="D110" i="2"/>
  <c r="D111" i="2"/>
  <c r="D112" i="2"/>
  <c r="D113" i="2"/>
  <c r="D114" i="2"/>
  <c r="D115" i="2"/>
  <c r="D98" i="2"/>
  <c r="D99" i="2"/>
  <c r="D100" i="2"/>
  <c r="D101" i="2"/>
  <c r="D102" i="2"/>
  <c r="D103" i="2"/>
  <c r="D86" i="2"/>
  <c r="D87" i="2"/>
  <c r="D88" i="2"/>
  <c r="D89" i="2"/>
  <c r="D90" i="2"/>
  <c r="D91" i="2"/>
  <c r="D74" i="2"/>
  <c r="D75" i="2"/>
  <c r="D76" i="2"/>
  <c r="D77" i="2"/>
  <c r="D78" i="2"/>
  <c r="D79" i="2"/>
  <c r="D62" i="2"/>
  <c r="D63" i="2"/>
  <c r="D64" i="2"/>
  <c r="D65" i="2"/>
  <c r="D66" i="2"/>
  <c r="D67" i="2"/>
  <c r="D50" i="2"/>
  <c r="D51" i="2"/>
  <c r="D52" i="2"/>
  <c r="D53" i="2"/>
  <c r="D54" i="2"/>
  <c r="D55" i="2"/>
  <c r="D38" i="2"/>
  <c r="D39" i="2"/>
  <c r="D40" i="2"/>
  <c r="D41" i="2"/>
  <c r="D42" i="2"/>
  <c r="D43" i="2"/>
  <c r="D26" i="2"/>
  <c r="D27" i="2"/>
  <c r="D28" i="2"/>
  <c r="D29" i="2"/>
  <c r="D30" i="2"/>
  <c r="D31" i="2"/>
  <c r="D14" i="2"/>
  <c r="D15" i="2"/>
  <c r="D16" i="2"/>
  <c r="D17" i="2"/>
  <c r="D18" i="2"/>
  <c r="D19" i="2"/>
  <c r="D2" i="2"/>
  <c r="D3" i="2"/>
  <c r="D4" i="2"/>
  <c r="D5" i="2"/>
  <c r="D6" i="2"/>
  <c r="D7" i="2"/>
  <c r="D284" i="2"/>
  <c r="D285" i="2"/>
  <c r="D286" i="2"/>
  <c r="D287" i="2"/>
  <c r="D288" i="2"/>
  <c r="D289" i="2"/>
  <c r="D272" i="2"/>
  <c r="D273" i="2"/>
  <c r="D274" i="2"/>
  <c r="D275" i="2"/>
  <c r="D276" i="2"/>
  <c r="D277" i="2"/>
  <c r="D260" i="2"/>
  <c r="D261" i="2"/>
  <c r="D262" i="2"/>
  <c r="D263" i="2"/>
  <c r="D264" i="2"/>
  <c r="D265" i="2"/>
  <c r="D248" i="2"/>
  <c r="D249" i="2"/>
  <c r="D250" i="2"/>
  <c r="D251" i="2"/>
  <c r="D252" i="2"/>
  <c r="D253" i="2"/>
  <c r="D236" i="2"/>
  <c r="D237" i="2"/>
  <c r="D238" i="2"/>
  <c r="D239" i="2"/>
  <c r="D240" i="2"/>
  <c r="D241" i="2"/>
  <c r="D224" i="2"/>
  <c r="D225" i="2"/>
  <c r="D226" i="2"/>
  <c r="D227" i="2"/>
  <c r="D228" i="2"/>
  <c r="D229" i="2"/>
  <c r="D212" i="2"/>
  <c r="D213" i="2"/>
  <c r="D214" i="2"/>
  <c r="D215" i="2"/>
  <c r="D216" i="2"/>
  <c r="D217" i="2"/>
  <c r="D200" i="2"/>
  <c r="D201" i="2"/>
  <c r="D202" i="2"/>
  <c r="D203" i="2"/>
  <c r="D204" i="2"/>
  <c r="D205" i="2"/>
  <c r="D188" i="2"/>
  <c r="D189" i="2"/>
  <c r="D190" i="2"/>
  <c r="D191" i="2"/>
  <c r="D192" i="2"/>
  <c r="D193" i="2"/>
  <c r="D176" i="2"/>
  <c r="D177" i="2"/>
  <c r="D178" i="2"/>
  <c r="D179" i="2"/>
  <c r="D180" i="2"/>
  <c r="D181" i="2"/>
  <c r="D164" i="2"/>
  <c r="D165" i="2"/>
  <c r="D166" i="2"/>
  <c r="D167" i="2"/>
  <c r="D168" i="2"/>
  <c r="D169" i="2"/>
  <c r="D152" i="2"/>
  <c r="D153" i="2"/>
  <c r="D154" i="2"/>
  <c r="D155" i="2"/>
  <c r="D156" i="2"/>
  <c r="D157" i="2"/>
  <c r="D140" i="2"/>
  <c r="D141" i="2"/>
  <c r="D142" i="2"/>
  <c r="D143" i="2"/>
  <c r="D144" i="2"/>
  <c r="D145" i="2"/>
  <c r="D128" i="2"/>
  <c r="D129" i="2"/>
  <c r="D130" i="2"/>
  <c r="D131" i="2"/>
  <c r="D132" i="2"/>
  <c r="D133" i="2"/>
  <c r="D116" i="2"/>
  <c r="D117" i="2"/>
  <c r="D118" i="2"/>
  <c r="D119" i="2"/>
  <c r="D120" i="2"/>
  <c r="D121" i="2"/>
  <c r="D104" i="2"/>
  <c r="D105" i="2"/>
  <c r="D106" i="2"/>
  <c r="D107" i="2"/>
  <c r="D108" i="2"/>
  <c r="D109" i="2"/>
  <c r="D92" i="2"/>
  <c r="D93" i="2"/>
  <c r="D94" i="2"/>
  <c r="D95" i="2"/>
  <c r="D96" i="2"/>
  <c r="D97" i="2"/>
  <c r="D80" i="2"/>
  <c r="D81" i="2"/>
  <c r="D82" i="2"/>
  <c r="D83" i="2"/>
  <c r="D84" i="2"/>
  <c r="D85" i="2"/>
  <c r="D68" i="2"/>
  <c r="D69" i="2"/>
  <c r="D70" i="2"/>
  <c r="D71" i="2"/>
  <c r="D72" i="2"/>
  <c r="D73" i="2"/>
  <c r="D56" i="2"/>
  <c r="D57" i="2"/>
  <c r="D58" i="2"/>
  <c r="D59" i="2"/>
  <c r="D60" i="2"/>
  <c r="D61" i="2"/>
  <c r="D44" i="2"/>
  <c r="D45" i="2"/>
  <c r="D46" i="2"/>
  <c r="D47" i="2"/>
  <c r="D48" i="2"/>
  <c r="D49" i="2"/>
  <c r="D32" i="2"/>
  <c r="D33" i="2"/>
  <c r="D34" i="2"/>
  <c r="D35" i="2"/>
  <c r="D36" i="2"/>
  <c r="D37" i="2"/>
  <c r="D20" i="2"/>
  <c r="D21" i="2"/>
  <c r="D22" i="2"/>
  <c r="D23" i="2"/>
  <c r="D24" i="2"/>
  <c r="D25" i="2"/>
  <c r="D8" i="2"/>
  <c r="D9" i="2"/>
  <c r="D10" i="2"/>
  <c r="D11" i="2"/>
  <c r="D12" i="2"/>
  <c r="D13" i="2"/>
  <c r="D278" i="2"/>
  <c r="C279" i="2"/>
  <c r="C280" i="2"/>
  <c r="C281" i="2"/>
  <c r="C282" i="2"/>
  <c r="C283" i="2"/>
  <c r="C266" i="2"/>
  <c r="C267" i="2"/>
  <c r="C268" i="2"/>
  <c r="C269" i="2"/>
  <c r="C270" i="2"/>
  <c r="C271" i="2"/>
  <c r="C254" i="2"/>
  <c r="C255" i="2"/>
  <c r="C256" i="2"/>
  <c r="C257" i="2"/>
  <c r="C258" i="2"/>
  <c r="C259" i="2"/>
  <c r="C242" i="2"/>
  <c r="C243" i="2"/>
  <c r="C244" i="2"/>
  <c r="C245" i="2"/>
  <c r="C246" i="2"/>
  <c r="C247" i="2"/>
  <c r="C230" i="2"/>
  <c r="C231" i="2"/>
  <c r="C232" i="2"/>
  <c r="C233" i="2"/>
  <c r="C234" i="2"/>
  <c r="C235" i="2"/>
  <c r="C218" i="2"/>
  <c r="C219" i="2"/>
  <c r="C220" i="2"/>
  <c r="C221" i="2"/>
  <c r="C222" i="2"/>
  <c r="C223" i="2"/>
  <c r="C206" i="2"/>
  <c r="C207" i="2"/>
  <c r="C208" i="2"/>
  <c r="C209" i="2"/>
  <c r="C210" i="2"/>
  <c r="C211" i="2"/>
  <c r="C194" i="2"/>
  <c r="C195" i="2"/>
  <c r="C196" i="2"/>
  <c r="C197" i="2"/>
  <c r="C198" i="2"/>
  <c r="C199" i="2"/>
  <c r="C182" i="2"/>
  <c r="C183" i="2"/>
  <c r="C184" i="2"/>
  <c r="C185" i="2"/>
  <c r="C186" i="2"/>
  <c r="C187" i="2"/>
  <c r="C170" i="2"/>
  <c r="C171" i="2"/>
  <c r="C172" i="2"/>
  <c r="C173" i="2"/>
  <c r="C174" i="2"/>
  <c r="C175" i="2"/>
  <c r="C158" i="2"/>
  <c r="C159" i="2"/>
  <c r="C160" i="2"/>
  <c r="C161" i="2"/>
  <c r="C162" i="2"/>
  <c r="C163" i="2"/>
  <c r="C146" i="2"/>
  <c r="C147" i="2"/>
  <c r="C148" i="2"/>
  <c r="C149" i="2"/>
  <c r="C150" i="2"/>
  <c r="C151" i="2"/>
  <c r="C134" i="2"/>
  <c r="C135" i="2"/>
  <c r="C136" i="2"/>
  <c r="C137" i="2"/>
  <c r="C138" i="2"/>
  <c r="C139" i="2"/>
  <c r="C122" i="2"/>
  <c r="C123" i="2"/>
  <c r="C124" i="2"/>
  <c r="C125" i="2"/>
  <c r="C126" i="2"/>
  <c r="C127" i="2"/>
  <c r="C110" i="2"/>
  <c r="C111" i="2"/>
  <c r="C112" i="2"/>
  <c r="C113" i="2"/>
  <c r="C114" i="2"/>
  <c r="C115" i="2"/>
  <c r="C98" i="2"/>
  <c r="C99" i="2"/>
  <c r="C100" i="2"/>
  <c r="C101" i="2"/>
  <c r="C102" i="2"/>
  <c r="C103" i="2"/>
  <c r="C86" i="2"/>
  <c r="C87" i="2"/>
  <c r="C88" i="2"/>
  <c r="C89" i="2"/>
  <c r="C90" i="2"/>
  <c r="C91" i="2"/>
  <c r="C74" i="2"/>
  <c r="C75" i="2"/>
  <c r="C76" i="2"/>
  <c r="C77" i="2"/>
  <c r="C78" i="2"/>
  <c r="C79" i="2"/>
  <c r="C62" i="2"/>
  <c r="C63" i="2"/>
  <c r="C64" i="2"/>
  <c r="C65" i="2"/>
  <c r="C66" i="2"/>
  <c r="C67" i="2"/>
  <c r="C50" i="2"/>
  <c r="C51" i="2"/>
  <c r="C52" i="2"/>
  <c r="C53" i="2"/>
  <c r="C54" i="2"/>
  <c r="C55" i="2"/>
  <c r="C38" i="2"/>
  <c r="C39" i="2"/>
  <c r="C40" i="2"/>
  <c r="C41" i="2"/>
  <c r="C42" i="2"/>
  <c r="C43" i="2"/>
  <c r="C26" i="2"/>
  <c r="C27" i="2"/>
  <c r="C28" i="2"/>
  <c r="C29" i="2"/>
  <c r="C30" i="2"/>
  <c r="C31" i="2"/>
  <c r="C14" i="2"/>
  <c r="C15" i="2"/>
  <c r="C16" i="2"/>
  <c r="C17" i="2"/>
  <c r="C18" i="2"/>
  <c r="C19" i="2"/>
  <c r="C2" i="2"/>
  <c r="C3" i="2"/>
  <c r="C4" i="2"/>
  <c r="C5" i="2"/>
  <c r="C6" i="2"/>
  <c r="C7" i="2"/>
  <c r="C284" i="2"/>
  <c r="C285" i="2"/>
  <c r="C286" i="2"/>
  <c r="C287" i="2"/>
  <c r="C288" i="2"/>
  <c r="C289" i="2"/>
  <c r="C272" i="2"/>
  <c r="C273" i="2"/>
  <c r="C274" i="2"/>
  <c r="C275" i="2"/>
  <c r="C276" i="2"/>
  <c r="C277" i="2"/>
  <c r="C260" i="2"/>
  <c r="C261" i="2"/>
  <c r="C262" i="2"/>
  <c r="C263" i="2"/>
  <c r="C264" i="2"/>
  <c r="C265" i="2"/>
  <c r="C248" i="2"/>
  <c r="C249" i="2"/>
  <c r="C250" i="2"/>
  <c r="C251" i="2"/>
  <c r="C252" i="2"/>
  <c r="C253" i="2"/>
  <c r="C236" i="2"/>
  <c r="C237" i="2"/>
  <c r="C238" i="2"/>
  <c r="C239" i="2"/>
  <c r="C240" i="2"/>
  <c r="C241" i="2"/>
  <c r="C224" i="2"/>
  <c r="C225" i="2"/>
  <c r="C226" i="2"/>
  <c r="C227" i="2"/>
  <c r="C228" i="2"/>
  <c r="C229" i="2"/>
  <c r="C212" i="2"/>
  <c r="C213" i="2"/>
  <c r="C214" i="2"/>
  <c r="C215" i="2"/>
  <c r="C216" i="2"/>
  <c r="C217" i="2"/>
  <c r="C200" i="2"/>
  <c r="C201" i="2"/>
  <c r="C202" i="2"/>
  <c r="C203" i="2"/>
  <c r="C204" i="2"/>
  <c r="C205" i="2"/>
  <c r="C188" i="2"/>
  <c r="C189" i="2"/>
  <c r="C190" i="2"/>
  <c r="C191" i="2"/>
  <c r="C192" i="2"/>
  <c r="C193" i="2"/>
  <c r="C176" i="2"/>
  <c r="C177" i="2"/>
  <c r="C178" i="2"/>
  <c r="C179" i="2"/>
  <c r="C180" i="2"/>
  <c r="C181" i="2"/>
  <c r="C164" i="2"/>
  <c r="C165" i="2"/>
  <c r="C166" i="2"/>
  <c r="C167" i="2"/>
  <c r="C168" i="2"/>
  <c r="C169" i="2"/>
  <c r="C152" i="2"/>
  <c r="C153" i="2"/>
  <c r="C154" i="2"/>
  <c r="C155" i="2"/>
  <c r="C156" i="2"/>
  <c r="C157" i="2"/>
  <c r="C140" i="2"/>
  <c r="C141" i="2"/>
  <c r="C142" i="2"/>
  <c r="C143" i="2"/>
  <c r="C144" i="2"/>
  <c r="C145" i="2"/>
  <c r="C128" i="2"/>
  <c r="C129" i="2"/>
  <c r="C130" i="2"/>
  <c r="C131" i="2"/>
  <c r="C132" i="2"/>
  <c r="C133" i="2"/>
  <c r="C116" i="2"/>
  <c r="C117" i="2"/>
  <c r="C118" i="2"/>
  <c r="C119" i="2"/>
  <c r="C120" i="2"/>
  <c r="C121" i="2"/>
  <c r="C104" i="2"/>
  <c r="C105" i="2"/>
  <c r="C106" i="2"/>
  <c r="C107" i="2"/>
  <c r="C108" i="2"/>
  <c r="C109" i="2"/>
  <c r="C92" i="2"/>
  <c r="C93" i="2"/>
  <c r="C94" i="2"/>
  <c r="C95" i="2"/>
  <c r="C96" i="2"/>
  <c r="C97" i="2"/>
  <c r="C80" i="2"/>
  <c r="C81" i="2"/>
  <c r="C82" i="2"/>
  <c r="C83" i="2"/>
  <c r="C84" i="2"/>
  <c r="C85" i="2"/>
  <c r="C68" i="2"/>
  <c r="C69" i="2"/>
  <c r="C70" i="2"/>
  <c r="C71" i="2"/>
  <c r="C72" i="2"/>
  <c r="C73" i="2"/>
  <c r="C56" i="2"/>
  <c r="C57" i="2"/>
  <c r="C58" i="2"/>
  <c r="C59" i="2"/>
  <c r="C60" i="2"/>
  <c r="C61" i="2"/>
  <c r="C44" i="2"/>
  <c r="C45" i="2"/>
  <c r="C46" i="2"/>
  <c r="C47" i="2"/>
  <c r="C48" i="2"/>
  <c r="C49" i="2"/>
  <c r="C32" i="2"/>
  <c r="C33" i="2"/>
  <c r="C34" i="2"/>
  <c r="C35" i="2"/>
  <c r="C36" i="2"/>
  <c r="C37" i="2"/>
  <c r="C20" i="2"/>
  <c r="C21" i="2"/>
  <c r="C22" i="2"/>
  <c r="C23" i="2"/>
  <c r="C24" i="2"/>
  <c r="C25" i="2"/>
  <c r="C8" i="2"/>
  <c r="C9" i="2"/>
  <c r="C10" i="2"/>
  <c r="C11" i="2"/>
  <c r="C12" i="2"/>
  <c r="C13" i="2"/>
  <c r="C278" i="2"/>
  <c r="B279" i="2"/>
  <c r="B280" i="2"/>
  <c r="B281" i="2"/>
  <c r="B282" i="2"/>
  <c r="B283" i="2"/>
  <c r="B266" i="2"/>
  <c r="B267" i="2"/>
  <c r="B268" i="2"/>
  <c r="B269" i="2"/>
  <c r="B270" i="2"/>
  <c r="B271" i="2"/>
  <c r="B254" i="2"/>
  <c r="B255" i="2"/>
  <c r="B256" i="2"/>
  <c r="B257" i="2"/>
  <c r="B258" i="2"/>
  <c r="B259" i="2"/>
  <c r="B242" i="2"/>
  <c r="B243" i="2"/>
  <c r="B244" i="2"/>
  <c r="B245" i="2"/>
  <c r="B246" i="2"/>
  <c r="B247" i="2"/>
  <c r="B230" i="2"/>
  <c r="B231" i="2"/>
  <c r="B232" i="2"/>
  <c r="B233" i="2"/>
  <c r="B234" i="2"/>
  <c r="B235" i="2"/>
  <c r="B218" i="2"/>
  <c r="B219" i="2"/>
  <c r="B220" i="2"/>
  <c r="B221" i="2"/>
  <c r="B222" i="2"/>
  <c r="B223" i="2"/>
  <c r="B206" i="2"/>
  <c r="B207" i="2"/>
  <c r="B208" i="2"/>
  <c r="B209" i="2"/>
  <c r="B210" i="2"/>
  <c r="B211" i="2"/>
  <c r="B194" i="2"/>
  <c r="B195" i="2"/>
  <c r="B196" i="2"/>
  <c r="B197" i="2"/>
  <c r="B198" i="2"/>
  <c r="B199" i="2"/>
  <c r="B182" i="2"/>
  <c r="B183" i="2"/>
  <c r="B184" i="2"/>
  <c r="B185" i="2"/>
  <c r="B186" i="2"/>
  <c r="B187" i="2"/>
  <c r="B170" i="2"/>
  <c r="B171" i="2"/>
  <c r="B172" i="2"/>
  <c r="B173" i="2"/>
  <c r="B174" i="2"/>
  <c r="B175" i="2"/>
  <c r="B158" i="2"/>
  <c r="B159" i="2"/>
  <c r="B160" i="2"/>
  <c r="B161" i="2"/>
  <c r="B162" i="2"/>
  <c r="B163" i="2"/>
  <c r="B146" i="2"/>
  <c r="B147" i="2"/>
  <c r="B148" i="2"/>
  <c r="B149" i="2"/>
  <c r="B150" i="2"/>
  <c r="B151" i="2"/>
  <c r="B134" i="2"/>
  <c r="B135" i="2"/>
  <c r="B136" i="2"/>
  <c r="B137" i="2"/>
  <c r="B138" i="2"/>
  <c r="B139" i="2"/>
  <c r="B122" i="2"/>
  <c r="B123" i="2"/>
  <c r="B124" i="2"/>
  <c r="B125" i="2"/>
  <c r="B126" i="2"/>
  <c r="B127" i="2"/>
  <c r="B110" i="2"/>
  <c r="B111" i="2"/>
  <c r="B112" i="2"/>
  <c r="B113" i="2"/>
  <c r="B114" i="2"/>
  <c r="B115" i="2"/>
  <c r="B98" i="2"/>
  <c r="B99" i="2"/>
  <c r="B100" i="2"/>
  <c r="B101" i="2"/>
  <c r="B102" i="2"/>
  <c r="B103" i="2"/>
  <c r="B86" i="2"/>
  <c r="B87" i="2"/>
  <c r="B88" i="2"/>
  <c r="B89" i="2"/>
  <c r="B90" i="2"/>
  <c r="B91" i="2"/>
  <c r="B74" i="2"/>
  <c r="B75" i="2"/>
  <c r="B76" i="2"/>
  <c r="B77" i="2"/>
  <c r="B78" i="2"/>
  <c r="B79" i="2"/>
  <c r="B62" i="2"/>
  <c r="B63" i="2"/>
  <c r="B64" i="2"/>
  <c r="B65" i="2"/>
  <c r="B66" i="2"/>
  <c r="B67" i="2"/>
  <c r="B50" i="2"/>
  <c r="B51" i="2"/>
  <c r="B52" i="2"/>
  <c r="B53" i="2"/>
  <c r="B54" i="2"/>
  <c r="B55" i="2"/>
  <c r="B38" i="2"/>
  <c r="B39" i="2"/>
  <c r="B40" i="2"/>
  <c r="B41" i="2"/>
  <c r="B42" i="2"/>
  <c r="B43" i="2"/>
  <c r="B26" i="2"/>
  <c r="B27" i="2"/>
  <c r="B28" i="2"/>
  <c r="B29" i="2"/>
  <c r="B30" i="2"/>
  <c r="B31" i="2"/>
  <c r="B14" i="2"/>
  <c r="B15" i="2"/>
  <c r="B16" i="2"/>
  <c r="B17" i="2"/>
  <c r="B18" i="2"/>
  <c r="B19" i="2"/>
  <c r="B2" i="2"/>
  <c r="B3" i="2"/>
  <c r="B4" i="2"/>
  <c r="B5" i="2"/>
  <c r="B6" i="2"/>
  <c r="B7" i="2"/>
  <c r="B284" i="2"/>
  <c r="B285" i="2"/>
  <c r="B286" i="2"/>
  <c r="B287" i="2"/>
  <c r="B288" i="2"/>
  <c r="B289" i="2"/>
  <c r="B272" i="2"/>
  <c r="B273" i="2"/>
  <c r="B274" i="2"/>
  <c r="B275" i="2"/>
  <c r="B276" i="2"/>
  <c r="B277" i="2"/>
  <c r="B260" i="2"/>
  <c r="B261" i="2"/>
  <c r="B262" i="2"/>
  <c r="B263" i="2"/>
  <c r="B264" i="2"/>
  <c r="B265" i="2"/>
  <c r="B248" i="2"/>
  <c r="B249" i="2"/>
  <c r="B250" i="2"/>
  <c r="B251" i="2"/>
  <c r="B252" i="2"/>
  <c r="B253" i="2"/>
  <c r="B236" i="2"/>
  <c r="B237" i="2"/>
  <c r="B238" i="2"/>
  <c r="B239" i="2"/>
  <c r="B240" i="2"/>
  <c r="B241" i="2"/>
  <c r="B224" i="2"/>
  <c r="B225" i="2"/>
  <c r="B226" i="2"/>
  <c r="B227" i="2"/>
  <c r="B228" i="2"/>
  <c r="B229" i="2"/>
  <c r="B212" i="2"/>
  <c r="B213" i="2"/>
  <c r="B214" i="2"/>
  <c r="B215" i="2"/>
  <c r="B216" i="2"/>
  <c r="B217" i="2"/>
  <c r="B200" i="2"/>
  <c r="B201" i="2"/>
  <c r="B202" i="2"/>
  <c r="B203" i="2"/>
  <c r="B204" i="2"/>
  <c r="B205" i="2"/>
  <c r="B188" i="2"/>
  <c r="B189" i="2"/>
  <c r="B190" i="2"/>
  <c r="B191" i="2"/>
  <c r="B192" i="2"/>
  <c r="B193" i="2"/>
  <c r="B176" i="2"/>
  <c r="B177" i="2"/>
  <c r="B178" i="2"/>
  <c r="B179" i="2"/>
  <c r="B180" i="2"/>
  <c r="B181" i="2"/>
  <c r="B164" i="2"/>
  <c r="B165" i="2"/>
  <c r="B166" i="2"/>
  <c r="B167" i="2"/>
  <c r="B168" i="2"/>
  <c r="B169" i="2"/>
  <c r="B152" i="2"/>
  <c r="B153" i="2"/>
  <c r="B154" i="2"/>
  <c r="B155" i="2"/>
  <c r="B156" i="2"/>
  <c r="B157" i="2"/>
  <c r="B140" i="2"/>
  <c r="B141" i="2"/>
  <c r="B142" i="2"/>
  <c r="B143" i="2"/>
  <c r="B144" i="2"/>
  <c r="B145" i="2"/>
  <c r="B128" i="2"/>
  <c r="B129" i="2"/>
  <c r="B130" i="2"/>
  <c r="B131" i="2"/>
  <c r="B132" i="2"/>
  <c r="B133" i="2"/>
  <c r="B116" i="2"/>
  <c r="B117" i="2"/>
  <c r="B118" i="2"/>
  <c r="B119" i="2"/>
  <c r="B120" i="2"/>
  <c r="B121" i="2"/>
  <c r="B104" i="2"/>
  <c r="B105" i="2"/>
  <c r="B106" i="2"/>
  <c r="B107" i="2"/>
  <c r="B108" i="2"/>
  <c r="B109" i="2"/>
  <c r="B92" i="2"/>
  <c r="B93" i="2"/>
  <c r="B94" i="2"/>
  <c r="B95" i="2"/>
  <c r="B96" i="2"/>
  <c r="B97" i="2"/>
  <c r="B80" i="2"/>
  <c r="B81" i="2"/>
  <c r="B82" i="2"/>
  <c r="B83" i="2"/>
  <c r="B84" i="2"/>
  <c r="B85" i="2"/>
  <c r="B68" i="2"/>
  <c r="B69" i="2"/>
  <c r="B70" i="2"/>
  <c r="B71" i="2"/>
  <c r="B72" i="2"/>
  <c r="B73" i="2"/>
  <c r="B56" i="2"/>
  <c r="B57" i="2"/>
  <c r="B58" i="2"/>
  <c r="B59" i="2"/>
  <c r="B60" i="2"/>
  <c r="B61" i="2"/>
  <c r="B44" i="2"/>
  <c r="B45" i="2"/>
  <c r="B46" i="2"/>
  <c r="B47" i="2"/>
  <c r="B48" i="2"/>
  <c r="B49" i="2"/>
  <c r="B32" i="2"/>
  <c r="B33" i="2"/>
  <c r="B34" i="2"/>
  <c r="B35" i="2"/>
  <c r="B36" i="2"/>
  <c r="B37" i="2"/>
  <c r="B20" i="2"/>
  <c r="B21" i="2"/>
  <c r="B22" i="2"/>
  <c r="B23" i="2"/>
  <c r="B24" i="2"/>
  <c r="B25" i="2"/>
  <c r="B8" i="2"/>
  <c r="B9" i="2"/>
  <c r="B10" i="2"/>
  <c r="B11" i="2"/>
  <c r="B12" i="2"/>
  <c r="B13" i="2"/>
  <c r="B278" i="2"/>
  <c r="AE7" i="3"/>
  <c r="AE45" i="3"/>
  <c r="AE10" i="3"/>
  <c r="AE54" i="3"/>
  <c r="AE16" i="3"/>
  <c r="AE59" i="3"/>
  <c r="AE3" i="3"/>
  <c r="AE41" i="3"/>
  <c r="AE4" i="3"/>
  <c r="AE50" i="3"/>
  <c r="AE29" i="3"/>
  <c r="AE69" i="3"/>
  <c r="AE25" i="3"/>
  <c r="AE55" i="3"/>
  <c r="AE6" i="3"/>
  <c r="AE57" i="3"/>
  <c r="AE52" i="3"/>
  <c r="AE70" i="3"/>
  <c r="AE5" i="3"/>
  <c r="AE32" i="3"/>
  <c r="AE24" i="3"/>
  <c r="AE51" i="3"/>
  <c r="AE44" i="3"/>
  <c r="AE47" i="3"/>
  <c r="AE27" i="3"/>
  <c r="AE35" i="3"/>
  <c r="AE2" i="3"/>
  <c r="AE63" i="3"/>
  <c r="AE56" i="3"/>
  <c r="AE72" i="3"/>
  <c r="AE26" i="3"/>
  <c r="AE38" i="3"/>
  <c r="AE21" i="3"/>
  <c r="AE66" i="3"/>
  <c r="AE30" i="3"/>
  <c r="AE67" i="3"/>
  <c r="AE8" i="3"/>
  <c r="AE64" i="3"/>
  <c r="AE15" i="3"/>
  <c r="AE65" i="3"/>
  <c r="AE53" i="3"/>
  <c r="AE73" i="3"/>
  <c r="AE13" i="3"/>
  <c r="AE36" i="3"/>
  <c r="AE61" i="3"/>
  <c r="AE42" i="3"/>
  <c r="AE34" i="3"/>
  <c r="AE68" i="3"/>
  <c r="AE18" i="3"/>
  <c r="AE20" i="3"/>
  <c r="AE9" i="3"/>
  <c r="AE62" i="3"/>
  <c r="AE37" i="3"/>
  <c r="AE31" i="3"/>
  <c r="AE23" i="3"/>
  <c r="AE39" i="3"/>
  <c r="AE17" i="3"/>
  <c r="AE40" i="3"/>
  <c r="AE60" i="3"/>
  <c r="AE43" i="3"/>
  <c r="AE14" i="3"/>
  <c r="AE28" i="3"/>
  <c r="AE22" i="3"/>
  <c r="AE48" i="3"/>
  <c r="AE49" i="3"/>
  <c r="AE11" i="3"/>
  <c r="AE19" i="3"/>
  <c r="AE33" i="3"/>
  <c r="AE12" i="3"/>
  <c r="AE46" i="3"/>
  <c r="AE58" i="3"/>
  <c r="AE71" i="3"/>
  <c r="V20" i="3"/>
  <c r="V37" i="3"/>
  <c r="V45" i="3"/>
  <c r="V3" i="3"/>
  <c r="V53" i="3"/>
  <c r="V2" i="3"/>
  <c r="V70" i="3"/>
  <c r="V63" i="3"/>
  <c r="V68" i="3"/>
  <c r="V27" i="3"/>
  <c r="V28" i="3"/>
  <c r="V4" i="3"/>
  <c r="V50" i="3"/>
  <c r="V38" i="3"/>
  <c r="V71" i="3"/>
  <c r="V9" i="3"/>
  <c r="V31" i="3"/>
  <c r="V46" i="3"/>
  <c r="V64" i="3"/>
  <c r="V32" i="3"/>
  <c r="V51" i="3"/>
  <c r="V13" i="3"/>
  <c r="V30" i="3"/>
  <c r="V6" i="3"/>
  <c r="V69" i="3"/>
  <c r="V33" i="3"/>
  <c r="V19" i="3"/>
  <c r="V21" i="3"/>
  <c r="V42" i="3"/>
  <c r="V24" i="3"/>
  <c r="V40" i="3"/>
  <c r="V52" i="3"/>
  <c r="V35" i="3"/>
  <c r="V25" i="3"/>
  <c r="V49" i="3"/>
  <c r="V17" i="3"/>
  <c r="V59" i="3"/>
  <c r="V66" i="3"/>
  <c r="V41" i="3"/>
  <c r="V56" i="3"/>
  <c r="V22" i="3"/>
  <c r="V7" i="3"/>
  <c r="V55" i="3"/>
  <c r="V58" i="3"/>
  <c r="V73" i="3"/>
  <c r="V26" i="3"/>
  <c r="V54" i="3"/>
  <c r="V14" i="3"/>
  <c r="V67" i="3"/>
  <c r="V39" i="3"/>
  <c r="V43" i="3"/>
  <c r="V8" i="3"/>
  <c r="V15" i="3"/>
  <c r="V5" i="3"/>
  <c r="V29" i="3"/>
  <c r="V47" i="3"/>
  <c r="V16" i="3"/>
  <c r="V23" i="3"/>
  <c r="V44" i="3"/>
  <c r="V11" i="3"/>
  <c r="V48" i="3"/>
  <c r="V60" i="3"/>
  <c r="V61" i="3"/>
  <c r="V18" i="3"/>
  <c r="V57" i="3"/>
  <c r="V12" i="3"/>
  <c r="V62" i="3"/>
  <c r="V36" i="3"/>
  <c r="V65" i="3"/>
  <c r="V10" i="3"/>
  <c r="V34" i="3"/>
  <c r="V72" i="3"/>
  <c r="M6" i="3"/>
  <c r="M19" i="3"/>
  <c r="M25" i="3"/>
  <c r="M42" i="3"/>
  <c r="M35" i="3"/>
  <c r="M20" i="3"/>
  <c r="M10" i="3"/>
  <c r="M34" i="3"/>
  <c r="M9" i="3"/>
  <c r="M62" i="3"/>
  <c r="M58" i="3"/>
  <c r="M28" i="3"/>
  <c r="M17" i="3"/>
  <c r="M51" i="3"/>
  <c r="M29" i="3"/>
  <c r="M44" i="3"/>
  <c r="M48" i="3"/>
  <c r="M30" i="3"/>
  <c r="M14" i="3"/>
  <c r="M23" i="3"/>
  <c r="M4" i="3"/>
  <c r="M73" i="3"/>
  <c r="M56" i="3"/>
  <c r="M69" i="3"/>
  <c r="M13" i="3"/>
  <c r="M24" i="3"/>
  <c r="M36" i="3"/>
  <c r="M45" i="3"/>
  <c r="M39" i="3"/>
  <c r="M53" i="3"/>
  <c r="M7" i="3"/>
  <c r="M54" i="3"/>
  <c r="M16" i="3"/>
  <c r="M47" i="3"/>
  <c r="M59" i="3"/>
  <c r="M15" i="3"/>
  <c r="M11" i="3"/>
  <c r="M31" i="3"/>
  <c r="M26" i="3"/>
  <c r="M43" i="3"/>
  <c r="M64" i="3"/>
  <c r="M72" i="3"/>
  <c r="M8" i="3"/>
  <c r="M33" i="3"/>
  <c r="M3" i="3"/>
  <c r="M49" i="3"/>
  <c r="M65" i="3"/>
  <c r="M21" i="3"/>
  <c r="M12" i="3"/>
  <c r="M52" i="3"/>
  <c r="M27" i="3"/>
  <c r="M46" i="3"/>
  <c r="M66" i="3"/>
  <c r="M50" i="3"/>
  <c r="M22" i="3"/>
  <c r="M60" i="3"/>
  <c r="M2" i="3"/>
  <c r="M71" i="3"/>
  <c r="M38" i="3"/>
  <c r="M61" i="3"/>
  <c r="M18" i="3"/>
  <c r="M37" i="3"/>
  <c r="M5" i="3"/>
  <c r="M32" i="3"/>
  <c r="M41" i="3"/>
  <c r="M67" i="3"/>
  <c r="M63" i="3"/>
  <c r="M57" i="3"/>
  <c r="M70" i="3"/>
  <c r="M55" i="3"/>
  <c r="M40" i="3"/>
  <c r="M68" i="3"/>
</calcChain>
</file>

<file path=xl/sharedStrings.xml><?xml version="1.0" encoding="utf-8"?>
<sst xmlns="http://schemas.openxmlformats.org/spreadsheetml/2006/main" count="2591" uniqueCount="609">
  <si>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</si>
  <si>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</si>
  <si>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</si>
  <si>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</si>
  <si>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</si>
  <si>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</si>
  <si>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</si>
  <si>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</si>
  <si>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</si>
  <si>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</si>
  <si>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</si>
  <si>
    <t>Model16</t>
  </si>
  <si>
    <t>Model17</t>
  </si>
  <si>
    <t>Model18</t>
  </si>
  <si>
    <t>Model19</t>
  </si>
  <si>
    <t>Model20</t>
  </si>
  <si>
    <t>Model21</t>
  </si>
  <si>
    <t>Model22</t>
  </si>
  <si>
    <t>Model23</t>
  </si>
  <si>
    <t>Model24</t>
  </si>
  <si>
    <t>Model25</t>
  </si>
  <si>
    <t>Model26</t>
  </si>
  <si>
    <t>Model27</t>
  </si>
  <si>
    <t>Model28</t>
  </si>
  <si>
    <t>Group</t>
  </si>
  <si>
    <t>X</t>
  </si>
  <si>
    <t>O</t>
  </si>
  <si>
    <t>Conv1D</t>
  </si>
  <si>
    <t>LSTM</t>
  </si>
  <si>
    <t>model_name</t>
  </si>
  <si>
    <t>augmented</t>
  </si>
  <si>
    <t>frame</t>
  </si>
  <si>
    <t>loss</t>
  </si>
  <si>
    <t>accuracy</t>
  </si>
  <si>
    <t>0529_model10</t>
  </si>
  <si>
    <t>A</t>
  </si>
  <si>
    <t>0.5559895634651184</t>
  </si>
  <si>
    <t>0.9498886466026306</t>
  </si>
  <si>
    <t>0.9451534152030944</t>
  </si>
  <si>
    <t>0.9319196343421936</t>
  </si>
  <si>
    <t>0.5686020851135254</t>
  </si>
  <si>
    <t>0.8613706231117249</t>
  </si>
  <si>
    <t>0.7176147699356079</t>
  </si>
  <si>
    <t>0.9295302033424376</t>
  </si>
  <si>
    <t>NA</t>
  </si>
  <si>
    <t>0.3861210644245147</t>
  </si>
  <si>
    <t>0.9235033392906188</t>
  </si>
  <si>
    <t>0.7006288766860962</t>
  </si>
  <si>
    <t>0.9287304878234864</t>
  </si>
  <si>
    <t>0.4290905594825744</t>
  </si>
  <si>
    <t>0.9419642686843872</t>
  </si>
  <si>
    <t>0.3183850049972534</t>
  </si>
  <si>
    <t>0.9444444179534912</t>
  </si>
  <si>
    <t>0.5103436708450317</t>
  </si>
  <si>
    <t>0.9192824959754944</t>
  </si>
  <si>
    <t>0.9306487441062928</t>
  </si>
  <si>
    <t>0529_model5</t>
  </si>
  <si>
    <t>0.8779382705688477</t>
  </si>
  <si>
    <t>1.032738447189331</t>
  </si>
  <si>
    <t>0.9409799575805664</t>
  </si>
  <si>
    <t>1.118147850036621</t>
  </si>
  <si>
    <t>0.9341517686843872</t>
  </si>
  <si>
    <t>0.8246368169784546</t>
  </si>
  <si>
    <t>1.0071265697479248</t>
  </si>
  <si>
    <t>0.9293721914291382</t>
  </si>
  <si>
    <t>0.9986128211021424</t>
  </si>
  <si>
    <t>0.9328858852386476</t>
  </si>
  <si>
    <t>0.4757219851016998</t>
  </si>
  <si>
    <t>0.9390243887901306</t>
  </si>
  <si>
    <t>0.6429321765899658</t>
  </si>
  <si>
    <t>0.9639846086502076</t>
  </si>
  <si>
    <t>0.9330357313156128</t>
  </si>
  <si>
    <t>0.8090408444404602</t>
  </si>
  <si>
    <t>1.1852785348892212</t>
  </si>
  <si>
    <t>0.8957399129867554</t>
  </si>
  <si>
    <t>0.9099627733230592</t>
  </si>
  <si>
    <t>0529_model6</t>
  </si>
  <si>
    <t>0.7116297483444214</t>
  </si>
  <si>
    <t>0.8079985976219177</t>
  </si>
  <si>
    <t>0.9687036871910096</t>
  </si>
  <si>
    <t>0.6932645440101624</t>
  </si>
  <si>
    <t>0.9477777481079102</t>
  </si>
  <si>
    <t>0.8737948536872864</t>
  </si>
  <si>
    <t>0.9317673444747924</t>
  </si>
  <si>
    <t>0.5127657651901245</t>
  </si>
  <si>
    <t>0.6788686513900757</t>
  </si>
  <si>
    <t>0.5296231508255005</t>
  </si>
  <si>
    <t>0.9422222375869752</t>
  </si>
  <si>
    <t>0.9045970439910888</t>
  </si>
  <si>
    <t>0.7518232464790344</t>
  </si>
  <si>
    <t>0.9340044856071472</t>
  </si>
  <si>
    <t>0529_model7</t>
  </si>
  <si>
    <t>1.1768231391906738</t>
  </si>
  <si>
    <t>0.9864835739135742</t>
  </si>
  <si>
    <t>0.9376391768455504</t>
  </si>
  <si>
    <t>1.0296990871429443</t>
  </si>
  <si>
    <t>0.9162946343421936</t>
  </si>
  <si>
    <t>1.1186069250106812</t>
  </si>
  <si>
    <t>0.7566425800323486</t>
  </si>
  <si>
    <t>0.5853489637374878</t>
  </si>
  <si>
    <t>0.9190687537193298</t>
  </si>
  <si>
    <t>0.9476689696311952</t>
  </si>
  <si>
    <t>0.9443207383155824</t>
  </si>
  <si>
    <t>0.6290141344070435</t>
  </si>
  <si>
    <t>0.9430803656578064</t>
  </si>
  <si>
    <t>0.4596607089042663</t>
  </si>
  <si>
    <t>0.9233333468437196</t>
  </si>
  <si>
    <t>0.9248878955841064</t>
  </si>
  <si>
    <t>0.7949374318122864</t>
  </si>
  <si>
    <t>0529_model8</t>
  </si>
  <si>
    <t>0.7921766042709351</t>
  </si>
  <si>
    <t>0.9398663640022278</t>
  </si>
  <si>
    <t>1.063457489013672</t>
  </si>
  <si>
    <t>0.5114129781723022</t>
  </si>
  <si>
    <t>1.0323659181594849</t>
  </si>
  <si>
    <t>0.7259074449539185</t>
  </si>
  <si>
    <t>0.9135255217552184</t>
  </si>
  <si>
    <t>0.7955290079116821</t>
  </si>
  <si>
    <t>0.9308035969734192</t>
  </si>
  <si>
    <t>0.3185534477233886</t>
  </si>
  <si>
    <t>0.6827431321144104</t>
  </si>
  <si>
    <t>0.9226457476615906</t>
  </si>
  <si>
    <t>1.2222766876220703</t>
  </si>
  <si>
    <t>0.9239373803138732</t>
  </si>
  <si>
    <t>0529_model9</t>
  </si>
  <si>
    <t>0.6559101343154907</t>
  </si>
  <si>
    <t>0.8869179487228394</t>
  </si>
  <si>
    <t>0.8708491325378418</t>
  </si>
  <si>
    <t>0.6610970497131348</t>
  </si>
  <si>
    <t>0.9174107313156128</t>
  </si>
  <si>
    <t>0.6048237681388855</t>
  </si>
  <si>
    <t>0.8665401935577393</t>
  </si>
  <si>
    <t>0.9282511472702026</t>
  </si>
  <si>
    <t>0.7780629992485046</t>
  </si>
  <si>
    <t>0.4779666364192962</t>
  </si>
  <si>
    <t>0.8946784734725952</t>
  </si>
  <si>
    <t>0.6232837438583374</t>
  </si>
  <si>
    <t>0.9432071447372437</t>
  </si>
  <si>
    <t>1.2665021419525146</t>
  </si>
  <si>
    <t>0.4131625592708587</t>
  </si>
  <si>
    <t>1.1161354780197144</t>
  </si>
  <si>
    <t>0.9181614518165588</t>
  </si>
  <si>
    <t>0.7485098242759705</t>
  </si>
  <si>
    <t>0.9194630980491638</t>
  </si>
  <si>
    <t>Group</t>
    <phoneticPr fontId="18" type="noConversion"/>
  </si>
  <si>
    <t>LSTM</t>
    <phoneticPr fontId="18" type="noConversion"/>
  </si>
  <si>
    <t>conv</t>
    <phoneticPr fontId="18" type="noConversion"/>
  </si>
  <si>
    <t>X</t>
    <phoneticPr fontId="18" type="noConversion"/>
  </si>
  <si>
    <t>0529_model11</t>
  </si>
  <si>
    <t>0.5548771023750305</t>
  </si>
  <si>
    <t>0.5934205651283264</t>
  </si>
  <si>
    <t>0.9510022401809692</t>
  </si>
  <si>
    <t>0.6750054359436035</t>
  </si>
  <si>
    <t>0.9411110877990724</t>
  </si>
  <si>
    <t>0.8224656581878662</t>
  </si>
  <si>
    <t>0.8322941064834595</t>
  </si>
  <si>
    <t>0.5333160161972046</t>
  </si>
  <si>
    <t>0.9423503279685974</t>
  </si>
  <si>
    <t>0.6805589199066162</t>
  </si>
  <si>
    <t>0.8828626275062561</t>
  </si>
  <si>
    <t>0.4259542226791382</t>
  </si>
  <si>
    <t>0.9136771559715272</t>
  </si>
  <si>
    <t>0.9372188448905944</t>
  </si>
  <si>
    <t>0529_model12</t>
  </si>
  <si>
    <t>0.4803496301174164</t>
  </si>
  <si>
    <t>0.6939463019371033</t>
  </si>
  <si>
    <t>0.8596914410591125</t>
  </si>
  <si>
    <t>0.9241071343421936</t>
  </si>
  <si>
    <t>0.5334459543228149</t>
  </si>
  <si>
    <t>0.9399999976158142</t>
  </si>
  <si>
    <t>0.9024814367294312</t>
  </si>
  <si>
    <t>0.9379157423973083</t>
  </si>
  <si>
    <t>0.5000708699226379</t>
  </si>
  <si>
    <t>0.4497069716453552</t>
  </si>
  <si>
    <t>0.4401751756668091</t>
  </si>
  <si>
    <t>2.2680470943450928</t>
  </si>
  <si>
    <t>0.7668161392211914</t>
  </si>
  <si>
    <t>0.5710218548774719</t>
  </si>
  <si>
    <t>0529_model13</t>
  </si>
  <si>
    <t>0.5462022423744202</t>
  </si>
  <si>
    <t>0.8902438879013062</t>
  </si>
  <si>
    <t>0.7949740886688232</t>
  </si>
  <si>
    <t>0.9465478658676147</t>
  </si>
  <si>
    <t>1.0184470415115356</t>
  </si>
  <si>
    <t>0.5807557106018066</t>
  </si>
  <si>
    <t>0.8502299189567566</t>
  </si>
  <si>
    <t>1.0537359714508057</t>
  </si>
  <si>
    <t>0.4380307793617248</t>
  </si>
  <si>
    <t>0.9223946928977966</t>
  </si>
  <si>
    <t>0.6174154877662659</t>
  </si>
  <si>
    <t>0.6508926749229431</t>
  </si>
  <si>
    <t>0.6177819967269897</t>
  </si>
  <si>
    <t>0.5704501867294312</t>
  </si>
  <si>
    <t>0.9271300435066224</t>
  </si>
  <si>
    <t>0.8553284406661987</t>
  </si>
  <si>
    <t>0.9172259569168092</t>
  </si>
  <si>
    <t>0529_model14</t>
  </si>
  <si>
    <t>0.6636972427368164</t>
  </si>
  <si>
    <t>0.6376367211341858</t>
  </si>
  <si>
    <t>0.8300467133522034</t>
  </si>
  <si>
    <t>0.6624365448951721</t>
  </si>
  <si>
    <t>0.7469599843025208</t>
  </si>
  <si>
    <t>0.9127516746520996</t>
  </si>
  <si>
    <t>0.7608060836791992</t>
  </si>
  <si>
    <t>0.7860310673713684</t>
  </si>
  <si>
    <t>0.4709983468055725</t>
  </si>
  <si>
    <t>0.6279783844947815</t>
  </si>
  <si>
    <t>0.9363839030265808</t>
  </si>
  <si>
    <t>0.3251524269580841</t>
  </si>
  <si>
    <t>0.7233589887619019</t>
  </si>
  <si>
    <t>0.9060402512550354</t>
  </si>
  <si>
    <t>0529_model15</t>
  </si>
  <si>
    <t>0.4662711322307586</t>
  </si>
  <si>
    <t>0.5696521997451782</t>
  </si>
  <si>
    <t>0.4933887422084808</t>
  </si>
  <si>
    <t>0.7010940909385681</t>
  </si>
  <si>
    <t>0.6680067777633667</t>
  </si>
  <si>
    <t>0.9026845693588256</t>
  </si>
  <si>
    <t>0.5041570067405701</t>
  </si>
  <si>
    <t>0.9257206320762634</t>
  </si>
  <si>
    <t>0.4594391286373138</t>
  </si>
  <si>
    <t>0.6071239709854126</t>
  </si>
  <si>
    <t>0.9555555582046508</t>
  </si>
  <si>
    <t>0.7162701487541199</t>
  </si>
  <si>
    <t>0.8811659216880798</t>
  </si>
  <si>
    <t>0.5076505541801453</t>
  </si>
  <si>
    <t>0529_model16</t>
  </si>
  <si>
    <t>0.6465005278587341</t>
  </si>
  <si>
    <t>0.8046867251396179</t>
  </si>
  <si>
    <t>0.4622164666652679</t>
  </si>
  <si>
    <t>0.6202483177185059</t>
  </si>
  <si>
    <t>0.6658853888511658</t>
  </si>
  <si>
    <t>0.4707099199295044</t>
  </si>
  <si>
    <t>0.9024389982223512</t>
  </si>
  <si>
    <t>0.6648221015930176</t>
  </si>
  <si>
    <t>0.9131402969360352</t>
  </si>
  <si>
    <t>0.6338552236557007</t>
  </si>
  <si>
    <t>0.9185267686843872</t>
  </si>
  <si>
    <t>0.8866666555404663</t>
  </si>
  <si>
    <t>0.5511540174484253</t>
  </si>
  <si>
    <t>0.9215246438980104</t>
  </si>
  <si>
    <t>0.4913282692432403</t>
  </si>
  <si>
    <t>O</t>
    <phoneticPr fontId="18" type="noConversion"/>
  </si>
  <si>
    <t>0529_model17</t>
  </si>
  <si>
    <t>1.1765669584274292</t>
  </si>
  <si>
    <t>1.225907325744629</t>
  </si>
  <si>
    <t>0.4921018183231354</t>
  </si>
  <si>
    <t>0.9544444680213928</t>
  </si>
  <si>
    <t>1.748605728149414</t>
  </si>
  <si>
    <t>1.7228626012802124</t>
  </si>
  <si>
    <t>0.4508162438869476</t>
  </si>
  <si>
    <t>0.9035476446151732</t>
  </si>
  <si>
    <t>0.7902141213417053</t>
  </si>
  <si>
    <t>0.9918345808982848</t>
  </si>
  <si>
    <t>0.7394128441810608</t>
  </si>
  <si>
    <t>1.7821707725524902</t>
  </si>
  <si>
    <t>1.2527934312820437</t>
  </si>
  <si>
    <t>0529_model18</t>
  </si>
  <si>
    <t>0.6163355112075806</t>
  </si>
  <si>
    <t>0.9452704787254332</t>
  </si>
  <si>
    <t>0.7744715213775635</t>
  </si>
  <si>
    <t>0.9091928005218506</t>
  </si>
  <si>
    <t>1.0409493446350098</t>
  </si>
  <si>
    <t>1.470645785331726</t>
  </si>
  <si>
    <t>0.7863587141036987</t>
  </si>
  <si>
    <t>1.4428380727767944</t>
  </si>
  <si>
    <t>0.9013453125953674</t>
  </si>
  <si>
    <t>0.9350543022155762</t>
  </si>
  <si>
    <t>0529_model19</t>
  </si>
  <si>
    <t>0.9412416815757751</t>
  </si>
  <si>
    <t>0.8497233986854553</t>
  </si>
  <si>
    <t>1.6837443113327026</t>
  </si>
  <si>
    <t>0.9263392686843872</t>
  </si>
  <si>
    <t>1.3951269388198853</t>
  </si>
  <si>
    <t>0.9366666674613952</t>
  </si>
  <si>
    <t>1.711125135421753</t>
  </si>
  <si>
    <t>1.3525233268737793</t>
  </si>
  <si>
    <t>0.4561632871627807</t>
  </si>
  <si>
    <t>0.9290465712547302</t>
  </si>
  <si>
    <t>0.7169194221496582</t>
  </si>
  <si>
    <t>1.0110763311386108</t>
  </si>
  <si>
    <t>0.9196428656578064</t>
  </si>
  <si>
    <t>0.8766160011291504</t>
  </si>
  <si>
    <t>1.2462437152862549</t>
  </si>
  <si>
    <t>1.155678153038025</t>
  </si>
  <si>
    <t>0.9049217104911804</t>
  </si>
  <si>
    <t>0529_model20</t>
  </si>
  <si>
    <t>0.6949819326400757</t>
  </si>
  <si>
    <t>1.326229453086853</t>
  </si>
  <si>
    <t>1.126411199569702</t>
  </si>
  <si>
    <t>0.9386160969734192</t>
  </si>
  <si>
    <t>0.8179415464401245</t>
  </si>
  <si>
    <t>1.403451681137085</t>
  </si>
  <si>
    <t>1.0398224592208862</t>
  </si>
  <si>
    <t>0.5393400192260742</t>
  </si>
  <si>
    <t>0.8713968992233276</t>
  </si>
  <si>
    <t>0.7934210896492004</t>
  </si>
  <si>
    <t>0.6703745126724243</t>
  </si>
  <si>
    <t>0.9433333277702332</t>
  </si>
  <si>
    <t>1.2128245830535889</t>
  </si>
  <si>
    <t>0.9035874605178832</t>
  </si>
  <si>
    <t>0.9419001340866088</t>
  </si>
  <si>
    <t>0529_model21</t>
  </si>
  <si>
    <t>0.6478235721588135</t>
  </si>
  <si>
    <t>0.7393348813056946</t>
  </si>
  <si>
    <t>0.8061291575431824</t>
  </si>
  <si>
    <t>1.015786051750183</t>
  </si>
  <si>
    <t>0.9325472116470336</t>
  </si>
  <si>
    <t>0.9205816388130188</t>
  </si>
  <si>
    <t>0.5043443441390991</t>
  </si>
  <si>
    <t>1.1156619787216189</t>
  </si>
  <si>
    <t>0.9229910969734192</t>
  </si>
  <si>
    <t>0.4726957082748413</t>
  </si>
  <si>
    <t>0.9204035997390748</t>
  </si>
  <si>
    <t>1.1229339838027954</t>
  </si>
  <si>
    <t>0529_model22</t>
  </si>
  <si>
    <t>0.4818905889987945</t>
  </si>
  <si>
    <t>1.2668598890304563</t>
  </si>
  <si>
    <t>1.4431511163711548</t>
  </si>
  <si>
    <t>1.0455119609832764</t>
  </si>
  <si>
    <t>1.739991307258606</t>
  </si>
  <si>
    <t>0.9114349484443665</t>
  </si>
  <si>
    <t>1.0814404487609863</t>
  </si>
  <si>
    <t>0.9284116625785828</t>
  </si>
  <si>
    <t>0.6331045627593994</t>
  </si>
  <si>
    <t>0.9068736433982848</t>
  </si>
  <si>
    <t>0.7614066004753113</t>
  </si>
  <si>
    <t>0.6560616493225098</t>
  </si>
  <si>
    <t>0.5603874325752258</t>
  </si>
  <si>
    <t>1.2537251710891724</t>
  </si>
  <si>
    <t>1.4127029180526731</t>
  </si>
  <si>
    <t>0.9228187799453736</t>
  </si>
  <si>
    <t>0529_model23</t>
  </si>
  <si>
    <t>0.9042539596557616</t>
  </si>
  <si>
    <t>1.0699902772903442</t>
  </si>
  <si>
    <t>1.3225167989730835</t>
  </si>
  <si>
    <t>0.7838756442070007</t>
  </si>
  <si>
    <t>1.2322300672531128</t>
  </si>
  <si>
    <t>0.7140301465988159</t>
  </si>
  <si>
    <t>0.6628997921943665</t>
  </si>
  <si>
    <t>0.9046562910079956</t>
  </si>
  <si>
    <t>0.7706036567687988</t>
  </si>
  <si>
    <t>0.8885701894760132</t>
  </si>
  <si>
    <t>0.5343839526176453</t>
  </si>
  <si>
    <t>0.9199733138084412</t>
  </si>
  <si>
    <t>0.9125560522079468</t>
  </si>
  <si>
    <t>0.5340307354927063</t>
  </si>
  <si>
    <t>0529_model24</t>
  </si>
  <si>
    <t>0.7378148436546326</t>
  </si>
  <si>
    <t>0.6418925523757935</t>
  </si>
  <si>
    <t>1.3966329097747805</t>
  </si>
  <si>
    <t>0.8507822155952454</t>
  </si>
  <si>
    <t>0.9244034886360168</t>
  </si>
  <si>
    <t>0.9058296084403992</t>
  </si>
  <si>
    <t>0.8512066602706909</t>
  </si>
  <si>
    <t>0.5865901708602905</t>
  </si>
  <si>
    <t>0.8747228384017944</t>
  </si>
  <si>
    <t>0.5553247928619385</t>
  </si>
  <si>
    <t>0.6080703735351562</t>
  </si>
  <si>
    <t>0.4504701793193817</t>
  </si>
  <si>
    <t>0.7511976957321167</t>
  </si>
  <si>
    <t>0.9404323697090148</t>
  </si>
  <si>
    <t>0529_model25</t>
  </si>
  <si>
    <t>0.6147566437721252</t>
  </si>
  <si>
    <t>0.7546349763870239</t>
  </si>
  <si>
    <t>0.7992745637893677</t>
  </si>
  <si>
    <t>0.9274553656578064</t>
  </si>
  <si>
    <t>0.6768706440925598</t>
  </si>
  <si>
    <t>0.7608248591423035</t>
  </si>
  <si>
    <t>0.8485525250434875</t>
  </si>
  <si>
    <t>0.9129948019981384</t>
  </si>
  <si>
    <t>0.5569067597389221</t>
  </si>
  <si>
    <t>0.6878007054328918</t>
  </si>
  <si>
    <t>0.5644015669822693</t>
  </si>
  <si>
    <t>0.9377777576446532</t>
  </si>
  <si>
    <t>1.0406774282455444</t>
  </si>
  <si>
    <t>0.8878923654556274</t>
  </si>
  <si>
    <t>0.6330116987228394</t>
  </si>
  <si>
    <t>0529_model26</t>
  </si>
  <si>
    <t>0.8741061091423035</t>
  </si>
  <si>
    <t>0.8135824799537659</t>
  </si>
  <si>
    <t>0.5863413214683533</t>
  </si>
  <si>
    <t>1.1848387718200684</t>
  </si>
  <si>
    <t>0.7499292492866516</t>
  </si>
  <si>
    <t>0.7517154812812805</t>
  </si>
  <si>
    <t>0.7960088849067688</t>
  </si>
  <si>
    <t>0.6786429286003113</t>
  </si>
  <si>
    <t>0.9938893914222716</t>
  </si>
  <si>
    <t>0.9263325929641724</t>
  </si>
  <si>
    <t>0.6886497735977173</t>
  </si>
  <si>
    <t>0.6385189890861511</t>
  </si>
  <si>
    <t>0529_model27</t>
  </si>
  <si>
    <t>0.6989705562591553</t>
  </si>
  <si>
    <t>1.1995800733566284</t>
  </si>
  <si>
    <t>0.6127505302429199</t>
  </si>
  <si>
    <t>0.8561298251152039</t>
  </si>
  <si>
    <t>1.257646918296814</t>
  </si>
  <si>
    <t>0.6270119547843933</t>
  </si>
  <si>
    <t>0.4394275546073913</t>
  </si>
  <si>
    <t>0.9312638640403748</t>
  </si>
  <si>
    <t>0.7364636659622192</t>
  </si>
  <si>
    <t>0.6070442795753479</t>
  </si>
  <si>
    <t>0.3927706778049469</t>
  </si>
  <si>
    <t>1.2196063995361328</t>
  </si>
  <si>
    <t>0.7864291667938232</t>
  </si>
  <si>
    <t>0529_model28</t>
  </si>
  <si>
    <t>0.4778071343898773</t>
  </si>
  <si>
    <t>1.0518070459365845</t>
  </si>
  <si>
    <t>0.7752266526222229</t>
  </si>
  <si>
    <t>1.2314398288726809</t>
  </si>
  <si>
    <t>0.9147982001304626</t>
  </si>
  <si>
    <t>0.8539980053901672</t>
  </si>
  <si>
    <t>0.3103735446929931</t>
  </si>
  <si>
    <t>0.6509672403335571</t>
  </si>
  <si>
    <t>0.9387527704238892</t>
  </si>
  <si>
    <t>0.6155614852905273</t>
  </si>
  <si>
    <t>0.9285714030265808</t>
  </si>
  <si>
    <t>0.3483151495456695</t>
  </si>
  <si>
    <t>0.7310842275619507</t>
  </si>
  <si>
    <t>0.8192838430404663</t>
  </si>
  <si>
    <t>0529_model10</t>
    <phoneticPr fontId="18" type="noConversion"/>
  </si>
  <si>
    <t>augmented</t>
    <phoneticPr fontId="18" type="noConversion"/>
  </si>
  <si>
    <t>0606_model10</t>
  </si>
  <si>
    <t>0.4930779337882995</t>
  </si>
  <si>
    <t>0.9101995825767516</t>
  </si>
  <si>
    <t>0.6563291549682617</t>
  </si>
  <si>
    <t>0.7036482691764832</t>
  </si>
  <si>
    <t>0.5674982070922852</t>
  </si>
  <si>
    <t>0.6742739677429199</t>
  </si>
  <si>
    <t>0.6233751177787781</t>
  </si>
  <si>
    <t>0606_model5</t>
  </si>
  <si>
    <t>1.1748443841934204</t>
  </si>
  <si>
    <t>0.8592017889022827</t>
  </si>
  <si>
    <t>1.1573524475097656</t>
  </si>
  <si>
    <t>1.1677104234695437</t>
  </si>
  <si>
    <t>0.4765086472034454</t>
  </si>
  <si>
    <t>1.5300980806350708</t>
  </si>
  <si>
    <t>1.1160835027694702</t>
  </si>
  <si>
    <t>0606_model6</t>
  </si>
  <si>
    <t>0.6967892050743103</t>
  </si>
  <si>
    <t>0.6434266567230225</t>
  </si>
  <si>
    <t>0.9266666769981384</t>
  </si>
  <si>
    <t>1.0701671838760376</t>
  </si>
  <si>
    <t>0.9360986351966858</t>
  </si>
  <si>
    <t>0.8999792337417603</t>
  </si>
  <si>
    <t>0606_model7</t>
  </si>
  <si>
    <t>0.6669685244560242</t>
  </si>
  <si>
    <t>0.8154398798942566</t>
  </si>
  <si>
    <t>1.0280300378799438</t>
  </si>
  <si>
    <t>0.6944544911384583</t>
  </si>
  <si>
    <t>1.2521008253097534</t>
  </si>
  <si>
    <t>0.9283676743507384</t>
  </si>
  <si>
    <t>0606_model8</t>
  </si>
  <si>
    <t>0.7638580799102783</t>
  </si>
  <si>
    <t>1.0624241828918457</t>
  </si>
  <si>
    <t>0.8782669305801392</t>
  </si>
  <si>
    <t>0.9113748669624328</t>
  </si>
  <si>
    <t>0.6047931909561157</t>
  </si>
  <si>
    <t>0.9384787678718568</t>
  </si>
  <si>
    <t>0606_model9</t>
  </si>
  <si>
    <t>0.6113404631614685</t>
  </si>
  <si>
    <t>0.8226163983345032</t>
  </si>
  <si>
    <t>0.7954772710800171</t>
  </si>
  <si>
    <t>0.9344865083694458</t>
  </si>
  <si>
    <t>0.7837284803390503</t>
  </si>
  <si>
    <t>0.7027620077133179</t>
  </si>
  <si>
    <t>0606_model11</t>
  </si>
  <si>
    <t>0606_model12</t>
  </si>
  <si>
    <t>0606_model13</t>
  </si>
  <si>
    <t>0606_model14</t>
  </si>
  <si>
    <t>0606_model15</t>
  </si>
  <si>
    <t>0606_model16</t>
  </si>
  <si>
    <t>0.5944458246231079</t>
  </si>
  <si>
    <t>0.8753741383552551</t>
  </si>
  <si>
    <t>0.8686888813972473</t>
  </si>
  <si>
    <t>0.6371057033538818</t>
  </si>
  <si>
    <t>1.0241687297821045</t>
  </si>
  <si>
    <t>1.1577922105789185</t>
  </si>
  <si>
    <t>0.8084810376167297</t>
  </si>
  <si>
    <t>0.7941128611564636</t>
  </si>
  <si>
    <t>0.7767264246940613</t>
  </si>
  <si>
    <t>0.5561374425888062</t>
  </si>
  <si>
    <t>0.9813541769981384</t>
  </si>
  <si>
    <t>0.7092073559761047</t>
  </si>
  <si>
    <t>0.6303035616874695</t>
  </si>
  <si>
    <t>0.7712551951408386</t>
  </si>
  <si>
    <t>1.064906358718872</t>
  </si>
  <si>
    <t>0.5432321429252625</t>
  </si>
  <si>
    <t>0.7007280588150024</t>
  </si>
  <si>
    <t>0.9552673101425172</t>
  </si>
  <si>
    <t>1.075646996498108</t>
  </si>
  <si>
    <t>0.7180555462837219</t>
  </si>
  <si>
    <t>0.9053874611854552</t>
  </si>
  <si>
    <t>0.5736637115478516</t>
  </si>
  <si>
    <t>1.1104648113250732</t>
  </si>
  <si>
    <t>0.6196838617324829</t>
  </si>
  <si>
    <t>0.5636922121047974</t>
  </si>
  <si>
    <t>0.8359386324882507</t>
  </si>
  <si>
    <t>0.4945324063301086</t>
  </si>
  <si>
    <t>0.9622406959533693</t>
  </si>
  <si>
    <t>0.8100345730781555</t>
  </si>
  <si>
    <t>0.5286306738853455</t>
  </si>
  <si>
    <t>0.6480837464332581</t>
  </si>
  <si>
    <t>0.6294543147087097</t>
  </si>
  <si>
    <t>0.4372544288635254</t>
  </si>
  <si>
    <t>0.9523281455039978</t>
  </si>
  <si>
    <t>0.9252232313156128</t>
  </si>
  <si>
    <t>0.9467849135398864</t>
  </si>
  <si>
    <t>0.8115299344062805</t>
  </si>
  <si>
    <t>0.9397321343421936</t>
  </si>
  <si>
    <t>0.9217002391815186</t>
  </si>
  <si>
    <t>0.9356984496116638</t>
  </si>
  <si>
    <t>0606_model17</t>
  </si>
  <si>
    <t>0606_model18</t>
  </si>
  <si>
    <t>0606_model19</t>
  </si>
  <si>
    <t>0606_model20</t>
  </si>
  <si>
    <t>0606_model21</t>
  </si>
  <si>
    <t>0606_model22</t>
  </si>
  <si>
    <t>0.6825480461120605</t>
  </si>
  <si>
    <t>1.606818914413452</t>
  </si>
  <si>
    <t>1.893221139907837</t>
  </si>
  <si>
    <t>1.2718521356582642</t>
  </si>
  <si>
    <t>2.292307615280152</t>
  </si>
  <si>
    <t>1.956590294837952</t>
  </si>
  <si>
    <t>1.1468605995178225</t>
  </si>
  <si>
    <t>1.7200249433517456</t>
  </si>
  <si>
    <t>1.3699069023132324</t>
  </si>
  <si>
    <t>1.8276618719100952</t>
  </si>
  <si>
    <t>1.5218749046325684</t>
  </si>
  <si>
    <t>0.5756711363792419</t>
  </si>
  <si>
    <t>0.8898922801017761</t>
  </si>
  <si>
    <t>1.7381445169448853</t>
  </si>
  <si>
    <t>0.9006085991859436</t>
  </si>
  <si>
    <t>1.758830428123474</t>
  </si>
  <si>
    <t>1.6960805654525757</t>
  </si>
  <si>
    <t>0.5217130184173584</t>
  </si>
  <si>
    <t>1.0671494007110596</t>
  </si>
  <si>
    <t>0.9306249618530272</t>
  </si>
  <si>
    <t>1.6635724306106567</t>
  </si>
  <si>
    <t>1.6861251592636108</t>
  </si>
  <si>
    <t>0.8045303225517273</t>
  </si>
  <si>
    <t>0.8829485177993774</t>
  </si>
  <si>
    <t>1.6057873964309692</t>
  </si>
  <si>
    <t>0.8048915863037109</t>
  </si>
  <si>
    <t>1.473712682723999</t>
  </si>
  <si>
    <t>1.1138917207717896</t>
  </si>
  <si>
    <t>0.5892385840415955</t>
  </si>
  <si>
    <t>1.3485350608825684</t>
  </si>
  <si>
    <t>1.049719214439392</t>
  </si>
  <si>
    <t>0.4436597824096679</t>
  </si>
  <si>
    <t>1.8078027963638303</t>
  </si>
  <si>
    <t>1.2307568788528442</t>
  </si>
  <si>
    <t>0.9320712685585022</t>
  </si>
  <si>
    <t>0.9129464030265808</t>
  </si>
  <si>
    <t>0.8867713212966919</t>
  </si>
  <si>
    <t>0.6973392367362976</t>
  </si>
  <si>
    <t>0.9334811568260192</t>
  </si>
  <si>
    <t>0.9207589030265808</t>
  </si>
  <si>
    <t>0606_model23</t>
  </si>
  <si>
    <t>0606_model24</t>
  </si>
  <si>
    <t>0606_model25</t>
  </si>
  <si>
    <t>0606_model26</t>
  </si>
  <si>
    <t>0606_model27</t>
  </si>
  <si>
    <t>0606_model28</t>
  </si>
  <si>
    <t>0.6384714245796204</t>
  </si>
  <si>
    <t>1.3018944263458252</t>
  </si>
  <si>
    <t>0.5530880689620972</t>
  </si>
  <si>
    <t>1.237336039543152</t>
  </si>
  <si>
    <t>0.6016637086868286</t>
  </si>
  <si>
    <t>0.5880403518676758</t>
  </si>
  <si>
    <t>0.5866031050682068</t>
  </si>
  <si>
    <t>0.6929513812065125</t>
  </si>
  <si>
    <t>0.5619475841522217</t>
  </si>
  <si>
    <t>0.6635832786560059</t>
  </si>
  <si>
    <t>0.8119896054267883</t>
  </si>
  <si>
    <t>0.6718991994857788</t>
  </si>
  <si>
    <t>0.7804128527641296</t>
  </si>
  <si>
    <t>0.9287980198860168</t>
  </si>
  <si>
    <t>0.6404019594192505</t>
  </si>
  <si>
    <t>1.406127691268921</t>
  </si>
  <si>
    <t>0.6615309119224548</t>
  </si>
  <si>
    <t>0.7345618009567261</t>
  </si>
  <si>
    <t>0.6348291039466858</t>
  </si>
  <si>
    <t>0.7457256317138672</t>
  </si>
  <si>
    <t>0.7942301034927368</t>
  </si>
  <si>
    <t>0.9596032500267028</t>
  </si>
  <si>
    <t>0.7295156121253967</t>
  </si>
  <si>
    <t>0.8224389553070068</t>
  </si>
  <si>
    <t>0.8785845637321472</t>
  </si>
  <si>
    <t>0.5418819785118103</t>
  </si>
  <si>
    <t>1.192505955696106</t>
  </si>
  <si>
    <t>1.2398287057876587</t>
  </si>
  <si>
    <t>0.8217523694038391</t>
  </si>
  <si>
    <t>0.6305950880050659</t>
  </si>
  <si>
    <t>1.0237972736358645</t>
  </si>
  <si>
    <t>0.7260714769363403</t>
  </si>
  <si>
    <t>1.4124836921691897</t>
  </si>
  <si>
    <t>1.358572244644165</t>
  </si>
  <si>
    <t>0.9013303518295288</t>
  </si>
  <si>
    <t>0.9543429613113404</t>
  </si>
  <si>
    <t>0.9107142686843872</t>
  </si>
  <si>
    <t>0.8913525342941284</t>
  </si>
  <si>
    <t>0.9073660969734192</t>
  </si>
  <si>
    <t>0.8991031646728516</t>
  </si>
  <si>
    <t>0.9122222065925598</t>
  </si>
  <si>
    <t>0.8381374478340149</t>
  </si>
  <si>
    <t>0.9118303656578064</t>
  </si>
  <si>
    <t>0.8680709600448608</t>
  </si>
  <si>
    <t>0.9038031101226808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</si>
</sst>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52674</xdr:colOff>
      <xdr:row>5</xdr:row>
      <xdr:rowOff>46180</xdr:rowOff>
    </xdr:from>
    <xdr:to>
      <xdr:col>24</xdr:col>
      <xdr:colOff>595310</xdr:colOff>
      <xdr:row>52</xdr:row>
      <xdr:rowOff>188574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87011A9-3306-A69E-CC87-405E33466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765" y="1142998"/>
          <a:ext cx="15678727" cy="10452485"/>
        </a:xfrm>
        <a:prstGeom prst="rect">
          <a:avLst/>
        </a:prstGeom>
      </xdr:spPr>
    </xdr:pic>
    <xdr:clientData/>
  </xdr:twoCellAnchor>
  <xdr:twoCellAnchor editAs="oneCell">
    <xdr:from>
      <xdr:col>1</xdr:col>
      <xdr:colOff>52675</xdr:colOff>
      <xdr:row>53</xdr:row>
      <xdr:rowOff>51183</xdr:rowOff>
    </xdr:from>
    <xdr:to>
      <xdr:col>24</xdr:col>
      <xdr:colOff>595310</xdr:colOff>
      <xdr:row>100</xdr:row>
      <xdr:rowOff>164713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C6FB9CA-65A3-422F-9CB0-776799F72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0766" y="11677456"/>
          <a:ext cx="15678726" cy="10423621"/>
        </a:xfrm>
        <a:prstGeom prst="rect">
          <a:avLst/>
        </a:prstGeom>
      </xdr:spPr>
    </xdr:pic>
    <xdr:clientData/>
  </xdr:twoCellAnchor>
  <xdr:twoCellAnchor editAs="oneCell">
    <xdr:from>
      <xdr:col>1</xdr:col>
      <xdr:colOff>52675</xdr:colOff>
      <xdr:row>101</xdr:row>
      <xdr:rowOff>27322</xdr:rowOff>
    </xdr:from>
    <xdr:to>
      <xdr:col>24</xdr:col>
      <xdr:colOff>595309</xdr:colOff>
      <xdr:row>148</xdr:row>
      <xdr:rowOff>140852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FAB52AA-F050-414B-8F09-C4CEE4AE6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87675" y="19267822"/>
          <a:ext cx="15147634" cy="9067030"/>
        </a:xfrm>
        <a:prstGeom prst="rect">
          <a:avLst/>
        </a:prstGeom>
      </xdr:spPr>
    </xdr:pic>
    <xdr:clientData/>
  </xdr:twoCellAnchor>
  <xdr:twoCellAnchor editAs="oneCell">
    <xdr:from>
      <xdr:col>1</xdr:col>
      <xdr:colOff>74323</xdr:colOff>
      <xdr:row>149</xdr:row>
      <xdr:rowOff>3461</xdr:rowOff>
    </xdr:from>
    <xdr:to>
      <xdr:col>24</xdr:col>
      <xdr:colOff>573662</xdr:colOff>
      <xdr:row>196</xdr:row>
      <xdr:rowOff>116991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274D8F0-5741-4D1C-9DEA-7AD8FB065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09323" y="28387961"/>
          <a:ext cx="15104339" cy="9067030"/>
        </a:xfrm>
        <a:prstGeom prst="rect">
          <a:avLst/>
        </a:prstGeom>
      </xdr:spPr>
    </xdr:pic>
    <xdr:clientData/>
  </xdr:twoCellAnchor>
  <xdr:oneCellAnchor>
    <xdr:from>
      <xdr:col>8</xdr:col>
      <xdr:colOff>427849</xdr:colOff>
      <xdr:row>7</xdr:row>
      <xdr:rowOff>128690</xdr:rowOff>
    </xdr:from>
    <xdr:ext cx="5526642" cy="937693"/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D59573A3-D2E6-A08D-7360-409141C985E3}"/>
            </a:ext>
          </a:extLst>
        </xdr:cNvPr>
        <xdr:cNvSpPr/>
      </xdr:nvSpPr>
      <xdr:spPr>
        <a:xfrm>
          <a:off x="5507849" y="1462190"/>
          <a:ext cx="5526642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Model 5 ~ Model 10</a:t>
          </a:r>
        </a:p>
      </xdr:txBody>
    </xdr:sp>
    <xdr:clientData/>
  </xdr:oneCellAnchor>
  <xdr:oneCellAnchor>
    <xdr:from>
      <xdr:col>8</xdr:col>
      <xdr:colOff>252353</xdr:colOff>
      <xdr:row>54</xdr:row>
      <xdr:rowOff>179105</xdr:rowOff>
    </xdr:from>
    <xdr:ext cx="5877635" cy="937693"/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844D5A4F-152B-43E1-8A42-53C7452C885B}"/>
            </a:ext>
          </a:extLst>
        </xdr:cNvPr>
        <xdr:cNvSpPr/>
      </xdr:nvSpPr>
      <xdr:spPr>
        <a:xfrm>
          <a:off x="5332353" y="10466105"/>
          <a:ext cx="5877635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Model 11 ~ Model 16</a:t>
          </a:r>
        </a:p>
      </xdr:txBody>
    </xdr:sp>
    <xdr:clientData/>
  </xdr:oneCellAnchor>
  <xdr:oneCellAnchor>
    <xdr:from>
      <xdr:col>8</xdr:col>
      <xdr:colOff>252353</xdr:colOff>
      <xdr:row>102</xdr:row>
      <xdr:rowOff>39020</xdr:rowOff>
    </xdr:from>
    <xdr:ext cx="5877635" cy="937693"/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68190BB-B7B5-4519-9317-5004798414A6}"/>
            </a:ext>
          </a:extLst>
        </xdr:cNvPr>
        <xdr:cNvSpPr/>
      </xdr:nvSpPr>
      <xdr:spPr>
        <a:xfrm>
          <a:off x="5332353" y="19470020"/>
          <a:ext cx="5877635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Model 17 ~ Model 22</a:t>
          </a:r>
        </a:p>
      </xdr:txBody>
    </xdr:sp>
    <xdr:clientData/>
  </xdr:oneCellAnchor>
  <xdr:oneCellAnchor>
    <xdr:from>
      <xdr:col>8</xdr:col>
      <xdr:colOff>252353</xdr:colOff>
      <xdr:row>149</xdr:row>
      <xdr:rowOff>89435</xdr:rowOff>
    </xdr:from>
    <xdr:ext cx="5877635" cy="937693"/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3A424AD3-6138-40BA-B9E8-E1A2C8AFF003}"/>
            </a:ext>
          </a:extLst>
        </xdr:cNvPr>
        <xdr:cNvSpPr/>
      </xdr:nvSpPr>
      <xdr:spPr>
        <a:xfrm>
          <a:off x="5332353" y="28473935"/>
          <a:ext cx="5877635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Model 23 ~ Model 28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3D82-3FAD-49AA-9C57-95441C7068A9}">
  <dimension ref="A1:Y4"/>
  <sheetViews>
    <sheetView zoomScale="55" zoomScaleNormal="55" workbookViewId="0">
      <selection activeCell="AA30" sqref="AA30"/>
    </sheetView>
  </sheetViews>
  <sheetFormatPr defaultRowHeight="17" x14ac:dyDescent="0.45"/>
  <sheetData>
    <row r="1" spans="1:25" s="1" customFormat="1" x14ac:dyDescent="0.4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</row>
    <row r="2" spans="1:25" s="1" customFormat="1" x14ac:dyDescent="0.45">
      <c r="A2" s="5" t="s">
        <v>24</v>
      </c>
      <c r="B2" s="2" t="s">
        <v>25</v>
      </c>
      <c r="C2" s="2" t="s">
        <v>25</v>
      </c>
      <c r="D2" s="2" t="s">
        <v>25</v>
      </c>
      <c r="E2" s="2" t="s">
        <v>25</v>
      </c>
      <c r="F2" s="2" t="s">
        <v>25</v>
      </c>
      <c r="G2" s="2" t="s">
        <v>25</v>
      </c>
      <c r="H2" s="2" t="s">
        <v>25</v>
      </c>
      <c r="I2" s="2" t="s">
        <v>25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26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26</v>
      </c>
      <c r="Y2" s="2" t="s">
        <v>26</v>
      </c>
    </row>
    <row r="3" spans="1:25" s="1" customFormat="1" x14ac:dyDescent="0.45">
      <c r="A3" s="5" t="s">
        <v>27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1</v>
      </c>
      <c r="I3" s="2">
        <v>2</v>
      </c>
      <c r="J3" s="2">
        <v>3</v>
      </c>
      <c r="K3" s="2">
        <v>4</v>
      </c>
      <c r="L3" s="2">
        <v>5</v>
      </c>
      <c r="M3" s="2">
        <v>6</v>
      </c>
      <c r="N3" s="2">
        <v>1</v>
      </c>
      <c r="O3" s="2">
        <v>2</v>
      </c>
      <c r="P3" s="2">
        <v>3</v>
      </c>
      <c r="Q3" s="2">
        <v>4</v>
      </c>
      <c r="R3" s="2">
        <v>5</v>
      </c>
      <c r="S3" s="2">
        <v>6</v>
      </c>
      <c r="T3" s="2">
        <v>1</v>
      </c>
      <c r="U3" s="2">
        <v>2</v>
      </c>
      <c r="V3" s="2">
        <v>3</v>
      </c>
      <c r="W3" s="2">
        <v>4</v>
      </c>
      <c r="X3" s="2">
        <v>5</v>
      </c>
      <c r="Y3" s="2">
        <v>6</v>
      </c>
    </row>
    <row r="4" spans="1:25" s="1" customFormat="1" x14ac:dyDescent="0.45">
      <c r="A4" s="5" t="s">
        <v>28</v>
      </c>
      <c r="B4" s="2" t="s">
        <v>25</v>
      </c>
      <c r="C4" s="2" t="s">
        <v>25</v>
      </c>
      <c r="D4" s="2" t="s">
        <v>25</v>
      </c>
      <c r="E4" s="2" t="s">
        <v>25</v>
      </c>
      <c r="F4" s="2" t="s">
        <v>25</v>
      </c>
      <c r="G4" s="2" t="s">
        <v>25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25</v>
      </c>
      <c r="S4" s="2" t="s">
        <v>25</v>
      </c>
      <c r="T4" s="2" t="s">
        <v>26</v>
      </c>
      <c r="U4" s="2" t="s">
        <v>26</v>
      </c>
      <c r="V4" s="2" t="s">
        <v>26</v>
      </c>
      <c r="W4" s="2" t="s">
        <v>26</v>
      </c>
      <c r="X4" s="2" t="s">
        <v>26</v>
      </c>
      <c r="Y4" s="2" t="s">
        <v>26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FBE3-DF9D-4A9B-9818-A5E4F9B9DB9F}">
  <dimension ref="A1:O290"/>
  <sheetViews>
    <sheetView zoomScaleNormal="100" workbookViewId="0">
      <selection activeCell="J1" sqref="J1:O289"/>
    </sheetView>
  </sheetViews>
  <sheetFormatPr defaultRowHeight="17" x14ac:dyDescent="0.45"/>
  <cols>
    <col min="1" max="1" width="13.33203125" bestFit="1" customWidth="1"/>
    <col min="2" max="4" width="13.33203125" customWidth="1"/>
    <col min="5" max="5" width="10.75" bestFit="1" customWidth="1"/>
    <col min="6" max="6" width="5.9140625" bestFit="1" customWidth="1"/>
    <col min="7" max="8" width="19.25" bestFit="1" customWidth="1"/>
  </cols>
  <sheetData>
    <row r="1" spans="1:15" x14ac:dyDescent="0.45">
      <c r="A1" s="4" t="s">
        <v>29</v>
      </c>
      <c r="B1" s="4" t="s">
        <v>144</v>
      </c>
      <c r="C1" s="4" t="s">
        <v>145</v>
      </c>
      <c r="D1" s="4" t="s">
        <v>146</v>
      </c>
      <c r="E1" s="4" t="s">
        <v>421</v>
      </c>
      <c r="F1" s="4" t="s">
        <v>31</v>
      </c>
      <c r="G1" s="4" t="s">
        <v>32</v>
      </c>
      <c r="H1" s="4" t="s">
        <v>33</v>
      </c>
      <c r="J1" s="4" t="s">
        <v>144</v>
      </c>
      <c r="K1" s="4" t="s">
        <v>145</v>
      </c>
      <c r="L1" s="4" t="s">
        <v>146</v>
      </c>
      <c r="M1" s="4" t="s">
        <v>421</v>
      </c>
      <c r="N1" s="4" t="s">
        <v>31</v>
      </c>
      <c r="O1" s="4" t="s">
        <v>33</v>
      </c>
    </row>
    <row r="2" spans="1:15" x14ac:dyDescent="0.45">
      <c r="A2" s="2" t="s">
        <v>124</v>
      </c>
      <c r="B2" s="2" t="str">
        <f t="shared" ref="B2:B65" si="0">IF(OR(A2="0529_model11", A2="0529_model12",A2="0529_model13",A2="0529_model14",A2="0529_model15",A2="0529_model16",A2="0529_model5",A2="0529_model6",A2="0529_model7",A2="0529_model8",A2="0529_model9", A2="0529_model10"),"X","O")</f>
        <v>X</v>
      </c>
      <c r="C2" s="2" t="str">
        <f t="shared" ref="C2:C65" si="1">IF(OR(A2="0529_model17", A2="0529_model18",A2="0529_model19",A2="0529_model20",A2="0529_model21",A2="0529_model22",A2="0529_model5",A2="0529_model6",A2="0529_model7",A2="0529_model8",A2="0529_model9", A2="0529_model10"),"X","O")</f>
        <v>X</v>
      </c>
      <c r="D2" s="2">
        <f t="shared" ref="D2:D65" si="2">IF(OR(A2="0529_model5",A2="0529_model11",A2="0529_model17",A2="0529_model23"),1,IF(OR(A2="0529_model6",A2="0529_model12",A2="0529_model18",A2="0529_model24"),2,IF(OR(A2="0529_model7",A2="0529_model13",A2="0529_model19",A2="0529_model25"),3,IF(OR(A2="0529_model8",A2="0529_model14",A2="0529_model20",A2="0529_model26"),4,IF(OR(A2="0529_model9",A2="0529_model15",A2="0529_model21",A2="0529_model27"),5,IF(OR(A2="0529_model10",A2="0529_model16",A2="0529_model22",A2="0529_model28"),6,))))))</f>
        <v>5</v>
      </c>
      <c r="E2" s="2" t="s">
        <v>44</v>
      </c>
      <c r="F2" s="2">
        <v>1</v>
      </c>
      <c r="G2" s="2">
        <v>0.90338665246963501</v>
      </c>
      <c r="H2" s="3">
        <v>0.89467847347259499</v>
      </c>
      <c r="J2" s="7">
        <f>IF(B2="X", 0,1)</f>
        <v>0</v>
      </c>
      <c r="K2" s="7">
        <f>IF(C2="X", 0,1)</f>
        <v>0</v>
      </c>
      <c r="L2" s="7">
        <f>D2</f>
        <v>5</v>
      </c>
      <c r="M2" s="7">
        <f>IF(E2="NA",0,1)</f>
        <v>0</v>
      </c>
      <c r="N2" s="7">
        <f>F2</f>
        <v>1</v>
      </c>
      <c r="O2" s="7">
        <f>H2</f>
        <v>0.89467847347259499</v>
      </c>
    </row>
    <row r="3" spans="1:15" x14ac:dyDescent="0.45">
      <c r="A3" s="2" t="s">
        <v>124</v>
      </c>
      <c r="B3" s="2" t="str">
        <f t="shared" si="0"/>
        <v>X</v>
      </c>
      <c r="C3" s="2" t="str">
        <f t="shared" si="1"/>
        <v>X</v>
      </c>
      <c r="D3" s="2">
        <f t="shared" si="2"/>
        <v>5</v>
      </c>
      <c r="E3" s="2" t="s">
        <v>44</v>
      </c>
      <c r="F3" s="2">
        <v>5</v>
      </c>
      <c r="G3" s="3" t="s">
        <v>186</v>
      </c>
      <c r="H3" s="3">
        <v>0.94320714473724299</v>
      </c>
      <c r="J3" s="7">
        <f t="shared" ref="J3:J66" si="3">IF(B3="X", 0,1)</f>
        <v>0</v>
      </c>
      <c r="K3" s="7">
        <f t="shared" ref="K3:K66" si="4">IF(C3="X", 0,1)</f>
        <v>0</v>
      </c>
      <c r="L3" s="7">
        <f t="shared" ref="L3:L66" si="5">D3</f>
        <v>5</v>
      </c>
      <c r="M3" s="7">
        <f t="shared" ref="M3:M66" si="6">IF(E3="NA",0,1)</f>
        <v>0</v>
      </c>
      <c r="N3" s="7">
        <f t="shared" ref="N3:N66" si="7">F3</f>
        <v>5</v>
      </c>
      <c r="O3" s="7">
        <f t="shared" ref="O3:O66" si="8">H3</f>
        <v>0.94320714473724299</v>
      </c>
    </row>
    <row r="4" spans="1:15" x14ac:dyDescent="0.45">
      <c r="A4" s="2" t="s">
        <v>124</v>
      </c>
      <c r="B4" s="2" t="str">
        <f t="shared" si="0"/>
        <v>X</v>
      </c>
      <c r="C4" s="2" t="str">
        <f t="shared" si="1"/>
        <v>X</v>
      </c>
      <c r="D4" s="2">
        <f t="shared" si="2"/>
        <v>5</v>
      </c>
      <c r="E4" s="2" t="s">
        <v>44</v>
      </c>
      <c r="F4" s="2">
        <v>7</v>
      </c>
      <c r="G4" s="3" t="s">
        <v>241</v>
      </c>
      <c r="H4" s="3">
        <v>0.93080359697341897</v>
      </c>
      <c r="J4" s="7">
        <f t="shared" si="3"/>
        <v>0</v>
      </c>
      <c r="K4" s="7">
        <f t="shared" si="4"/>
        <v>0</v>
      </c>
      <c r="L4" s="7">
        <f t="shared" si="5"/>
        <v>5</v>
      </c>
      <c r="M4" s="7">
        <f t="shared" si="6"/>
        <v>0</v>
      </c>
      <c r="N4" s="7">
        <f t="shared" si="7"/>
        <v>7</v>
      </c>
      <c r="O4" s="7">
        <f t="shared" si="8"/>
        <v>0.93080359697341897</v>
      </c>
    </row>
    <row r="5" spans="1:15" x14ac:dyDescent="0.45">
      <c r="A5" s="2" t="s">
        <v>124</v>
      </c>
      <c r="B5" s="2" t="str">
        <f t="shared" si="0"/>
        <v>X</v>
      </c>
      <c r="C5" s="2" t="str">
        <f t="shared" si="1"/>
        <v>X</v>
      </c>
      <c r="D5" s="2">
        <f t="shared" si="2"/>
        <v>5</v>
      </c>
      <c r="E5" s="2" t="s">
        <v>44</v>
      </c>
      <c r="F5" s="2">
        <v>3</v>
      </c>
      <c r="G5" s="3" t="s">
        <v>267</v>
      </c>
      <c r="H5" s="3">
        <v>0.94777774810791005</v>
      </c>
      <c r="J5" s="7">
        <f t="shared" si="3"/>
        <v>0</v>
      </c>
      <c r="K5" s="7">
        <f t="shared" si="4"/>
        <v>0</v>
      </c>
      <c r="L5" s="7">
        <f t="shared" si="5"/>
        <v>5</v>
      </c>
      <c r="M5" s="7">
        <f t="shared" si="6"/>
        <v>0</v>
      </c>
      <c r="N5" s="7">
        <f t="shared" si="7"/>
        <v>3</v>
      </c>
      <c r="O5" s="7">
        <f t="shared" si="8"/>
        <v>0.94777774810791005</v>
      </c>
    </row>
    <row r="6" spans="1:15" x14ac:dyDescent="0.45">
      <c r="A6" s="2" t="s">
        <v>124</v>
      </c>
      <c r="B6" s="2" t="str">
        <f t="shared" si="0"/>
        <v>X</v>
      </c>
      <c r="C6" s="2" t="str">
        <f t="shared" si="1"/>
        <v>X</v>
      </c>
      <c r="D6" s="2">
        <f t="shared" si="2"/>
        <v>5</v>
      </c>
      <c r="E6" s="2" t="s">
        <v>44</v>
      </c>
      <c r="F6" s="2">
        <v>11</v>
      </c>
      <c r="G6" s="3" t="s">
        <v>327</v>
      </c>
      <c r="H6" s="2">
        <v>0.91816145181655795</v>
      </c>
      <c r="J6" s="7">
        <f t="shared" si="3"/>
        <v>0</v>
      </c>
      <c r="K6" s="7">
        <f t="shared" si="4"/>
        <v>0</v>
      </c>
      <c r="L6" s="7">
        <f t="shared" si="5"/>
        <v>5</v>
      </c>
      <c r="M6" s="7">
        <f t="shared" si="6"/>
        <v>0</v>
      </c>
      <c r="N6" s="7">
        <f t="shared" si="7"/>
        <v>11</v>
      </c>
      <c r="O6" s="7">
        <f t="shared" si="8"/>
        <v>0.91816145181655795</v>
      </c>
    </row>
    <row r="7" spans="1:15" x14ac:dyDescent="0.45">
      <c r="A7" s="2" t="s">
        <v>124</v>
      </c>
      <c r="B7" s="2" t="str">
        <f t="shared" si="0"/>
        <v>X</v>
      </c>
      <c r="C7" s="2" t="str">
        <f t="shared" si="1"/>
        <v>X</v>
      </c>
      <c r="D7" s="2">
        <f t="shared" si="2"/>
        <v>5</v>
      </c>
      <c r="E7" s="2" t="s">
        <v>44</v>
      </c>
      <c r="F7" s="2">
        <v>9</v>
      </c>
      <c r="G7" s="3" t="s">
        <v>358</v>
      </c>
      <c r="H7" s="2">
        <v>0.91946309804916304</v>
      </c>
      <c r="J7" s="7">
        <f t="shared" si="3"/>
        <v>0</v>
      </c>
      <c r="K7" s="7">
        <f t="shared" si="4"/>
        <v>0</v>
      </c>
      <c r="L7" s="7">
        <f t="shared" si="5"/>
        <v>5</v>
      </c>
      <c r="M7" s="7">
        <f t="shared" si="6"/>
        <v>0</v>
      </c>
      <c r="N7" s="7">
        <f t="shared" si="7"/>
        <v>9</v>
      </c>
      <c r="O7" s="7">
        <f t="shared" si="8"/>
        <v>0.91946309804916304</v>
      </c>
    </row>
    <row r="8" spans="1:15" x14ac:dyDescent="0.45">
      <c r="A8" s="2" t="s">
        <v>124</v>
      </c>
      <c r="B8" s="2" t="str">
        <f t="shared" si="0"/>
        <v>X</v>
      </c>
      <c r="C8" s="2" t="str">
        <f t="shared" si="1"/>
        <v>X</v>
      </c>
      <c r="D8" s="2">
        <f t="shared" si="2"/>
        <v>5</v>
      </c>
      <c r="E8" s="2" t="s">
        <v>35</v>
      </c>
      <c r="F8" s="2">
        <v>1</v>
      </c>
      <c r="G8" s="3" t="s">
        <v>57</v>
      </c>
      <c r="H8" s="3">
        <v>0.82261639833450295</v>
      </c>
      <c r="J8" s="7">
        <f t="shared" si="3"/>
        <v>0</v>
      </c>
      <c r="K8" s="7">
        <f t="shared" si="4"/>
        <v>0</v>
      </c>
      <c r="L8" s="7">
        <f t="shared" si="5"/>
        <v>5</v>
      </c>
      <c r="M8" s="7">
        <f t="shared" si="6"/>
        <v>1</v>
      </c>
      <c r="N8" s="7">
        <f t="shared" si="7"/>
        <v>1</v>
      </c>
      <c r="O8" s="7">
        <f t="shared" si="8"/>
        <v>0.82261639833450295</v>
      </c>
    </row>
    <row r="9" spans="1:15" x14ac:dyDescent="0.45">
      <c r="A9" s="2" t="s">
        <v>124</v>
      </c>
      <c r="B9" s="2" t="str">
        <f t="shared" si="0"/>
        <v>X</v>
      </c>
      <c r="C9" s="2" t="str">
        <f t="shared" si="1"/>
        <v>X</v>
      </c>
      <c r="D9" s="2">
        <f t="shared" si="2"/>
        <v>5</v>
      </c>
      <c r="E9" s="2" t="s">
        <v>35</v>
      </c>
      <c r="F9" s="2">
        <v>5</v>
      </c>
      <c r="G9" s="3" t="s">
        <v>370</v>
      </c>
      <c r="H9" s="2">
        <v>0.94543427228927601</v>
      </c>
      <c r="J9" s="7">
        <f t="shared" si="3"/>
        <v>0</v>
      </c>
      <c r="K9" s="7">
        <f t="shared" si="4"/>
        <v>0</v>
      </c>
      <c r="L9" s="7">
        <f t="shared" si="5"/>
        <v>5</v>
      </c>
      <c r="M9" s="7">
        <f t="shared" si="6"/>
        <v>1</v>
      </c>
      <c r="N9" s="7">
        <f t="shared" si="7"/>
        <v>5</v>
      </c>
      <c r="O9" s="7">
        <f t="shared" si="8"/>
        <v>0.94543427228927601</v>
      </c>
    </row>
    <row r="10" spans="1:15" x14ac:dyDescent="0.45">
      <c r="A10" s="2" t="s">
        <v>124</v>
      </c>
      <c r="B10" s="2" t="str">
        <f t="shared" si="0"/>
        <v>X</v>
      </c>
      <c r="C10" s="2" t="str">
        <f t="shared" si="1"/>
        <v>X</v>
      </c>
      <c r="D10" s="2">
        <f t="shared" si="2"/>
        <v>5</v>
      </c>
      <c r="E10" s="2" t="s">
        <v>35</v>
      </c>
      <c r="F10" s="2">
        <v>7</v>
      </c>
      <c r="G10" s="3" t="s">
        <v>384</v>
      </c>
      <c r="H10" s="3">
        <v>0.9375</v>
      </c>
      <c r="J10" s="7">
        <f t="shared" si="3"/>
        <v>0</v>
      </c>
      <c r="K10" s="7">
        <f t="shared" si="4"/>
        <v>0</v>
      </c>
      <c r="L10" s="7">
        <f t="shared" si="5"/>
        <v>5</v>
      </c>
      <c r="M10" s="7">
        <f t="shared" si="6"/>
        <v>1</v>
      </c>
      <c r="N10" s="7">
        <f t="shared" si="7"/>
        <v>7</v>
      </c>
      <c r="O10" s="7">
        <f t="shared" si="8"/>
        <v>0.9375</v>
      </c>
    </row>
    <row r="11" spans="1:15" x14ac:dyDescent="0.45">
      <c r="A11" s="2" t="s">
        <v>124</v>
      </c>
      <c r="B11" s="2" t="str">
        <f t="shared" si="0"/>
        <v>X</v>
      </c>
      <c r="C11" s="2" t="str">
        <f t="shared" si="1"/>
        <v>X</v>
      </c>
      <c r="D11" s="2">
        <f t="shared" si="2"/>
        <v>5</v>
      </c>
      <c r="E11" s="2" t="s">
        <v>35</v>
      </c>
      <c r="F11" s="2">
        <v>3</v>
      </c>
      <c r="G11" s="3" t="s">
        <v>203</v>
      </c>
      <c r="H11" s="3">
        <v>0.94222223758697499</v>
      </c>
      <c r="J11" s="7">
        <f t="shared" si="3"/>
        <v>0</v>
      </c>
      <c r="K11" s="7">
        <f t="shared" si="4"/>
        <v>0</v>
      </c>
      <c r="L11" s="7">
        <f t="shared" si="5"/>
        <v>5</v>
      </c>
      <c r="M11" s="7">
        <f t="shared" si="6"/>
        <v>1</v>
      </c>
      <c r="N11" s="7">
        <f t="shared" si="7"/>
        <v>3</v>
      </c>
      <c r="O11" s="7">
        <f t="shared" si="8"/>
        <v>0.94222223758697499</v>
      </c>
    </row>
    <row r="12" spans="1:15" x14ac:dyDescent="0.45">
      <c r="A12" s="2" t="s">
        <v>124</v>
      </c>
      <c r="B12" s="2" t="str">
        <f t="shared" si="0"/>
        <v>X</v>
      </c>
      <c r="C12" s="2" t="str">
        <f t="shared" si="1"/>
        <v>X</v>
      </c>
      <c r="D12" s="2">
        <f t="shared" si="2"/>
        <v>5</v>
      </c>
      <c r="E12" s="2" t="s">
        <v>35</v>
      </c>
      <c r="F12" s="2">
        <v>11</v>
      </c>
      <c r="G12" s="3" t="s">
        <v>92</v>
      </c>
      <c r="H12" s="3">
        <v>0.924887895584106</v>
      </c>
      <c r="J12" s="7">
        <f t="shared" si="3"/>
        <v>0</v>
      </c>
      <c r="K12" s="7">
        <f t="shared" si="4"/>
        <v>0</v>
      </c>
      <c r="L12" s="7">
        <f t="shared" si="5"/>
        <v>5</v>
      </c>
      <c r="M12" s="7">
        <f t="shared" si="6"/>
        <v>1</v>
      </c>
      <c r="N12" s="7">
        <f t="shared" si="7"/>
        <v>11</v>
      </c>
      <c r="O12" s="7">
        <f t="shared" si="8"/>
        <v>0.924887895584106</v>
      </c>
    </row>
    <row r="13" spans="1:15" x14ac:dyDescent="0.45">
      <c r="A13" s="2" t="s">
        <v>124</v>
      </c>
      <c r="B13" s="2" t="str">
        <f t="shared" si="0"/>
        <v>X</v>
      </c>
      <c r="C13" s="2" t="str">
        <f t="shared" si="1"/>
        <v>X</v>
      </c>
      <c r="D13" s="2">
        <f t="shared" si="2"/>
        <v>5</v>
      </c>
      <c r="E13" s="2" t="s">
        <v>35</v>
      </c>
      <c r="F13" s="2">
        <v>9</v>
      </c>
      <c r="G13" s="3" t="s">
        <v>175</v>
      </c>
      <c r="H13" s="3">
        <v>0.91722595691680897</v>
      </c>
      <c r="J13" s="7">
        <f t="shared" si="3"/>
        <v>0</v>
      </c>
      <c r="K13" s="7">
        <f t="shared" si="4"/>
        <v>0</v>
      </c>
      <c r="L13" s="7">
        <f t="shared" si="5"/>
        <v>5</v>
      </c>
      <c r="M13" s="7">
        <f t="shared" si="6"/>
        <v>1</v>
      </c>
      <c r="N13" s="7">
        <f t="shared" si="7"/>
        <v>9</v>
      </c>
      <c r="O13" s="7">
        <f t="shared" si="8"/>
        <v>0.91722595691680897</v>
      </c>
    </row>
    <row r="14" spans="1:15" x14ac:dyDescent="0.45">
      <c r="A14" s="2" t="s">
        <v>109</v>
      </c>
      <c r="B14" s="2" t="str">
        <f t="shared" si="0"/>
        <v>X</v>
      </c>
      <c r="C14" s="2" t="str">
        <f t="shared" si="1"/>
        <v>X</v>
      </c>
      <c r="D14" s="2">
        <f t="shared" si="2"/>
        <v>4</v>
      </c>
      <c r="E14" s="2" t="s">
        <v>44</v>
      </c>
      <c r="F14" s="2">
        <v>1</v>
      </c>
      <c r="G14" s="2">
        <v>0.94694399833679199</v>
      </c>
      <c r="H14" s="3">
        <v>0.91352552175521795</v>
      </c>
      <c r="J14" s="7">
        <f t="shared" si="3"/>
        <v>0</v>
      </c>
      <c r="K14" s="7">
        <f t="shared" si="4"/>
        <v>0</v>
      </c>
      <c r="L14" s="7">
        <f t="shared" si="5"/>
        <v>4</v>
      </c>
      <c r="M14" s="7">
        <f t="shared" si="6"/>
        <v>0</v>
      </c>
      <c r="N14" s="7">
        <f t="shared" si="7"/>
        <v>1</v>
      </c>
      <c r="O14" s="7">
        <f t="shared" si="8"/>
        <v>0.91352552175521795</v>
      </c>
    </row>
    <row r="15" spans="1:15" x14ac:dyDescent="0.45">
      <c r="A15" s="2" t="s">
        <v>109</v>
      </c>
      <c r="B15" s="2" t="str">
        <f t="shared" si="0"/>
        <v>X</v>
      </c>
      <c r="C15" s="2" t="str">
        <f t="shared" si="1"/>
        <v>X</v>
      </c>
      <c r="D15" s="2">
        <f t="shared" si="2"/>
        <v>4</v>
      </c>
      <c r="E15" s="2" t="s">
        <v>44</v>
      </c>
      <c r="F15" s="2">
        <v>5</v>
      </c>
      <c r="G15" s="3" t="s">
        <v>377</v>
      </c>
      <c r="H15" s="3">
        <v>0.94988864660262995</v>
      </c>
      <c r="J15" s="7">
        <f t="shared" si="3"/>
        <v>0</v>
      </c>
      <c r="K15" s="7">
        <f t="shared" si="4"/>
        <v>0</v>
      </c>
      <c r="L15" s="7">
        <f t="shared" si="5"/>
        <v>4</v>
      </c>
      <c r="M15" s="7">
        <f t="shared" si="6"/>
        <v>0</v>
      </c>
      <c r="N15" s="7">
        <f t="shared" si="7"/>
        <v>5</v>
      </c>
      <c r="O15" s="7">
        <f t="shared" si="8"/>
        <v>0.94988864660262995</v>
      </c>
    </row>
    <row r="16" spans="1:15" x14ac:dyDescent="0.45">
      <c r="A16" s="2" t="s">
        <v>109</v>
      </c>
      <c r="B16" s="2" t="str">
        <f t="shared" si="0"/>
        <v>X</v>
      </c>
      <c r="C16" s="2" t="str">
        <f t="shared" si="1"/>
        <v>X</v>
      </c>
      <c r="D16" s="2">
        <f t="shared" si="2"/>
        <v>4</v>
      </c>
      <c r="E16" s="2" t="s">
        <v>44</v>
      </c>
      <c r="F16" s="2">
        <v>7</v>
      </c>
      <c r="G16" s="2">
        <v>0.67009198665618896</v>
      </c>
      <c r="H16" s="3">
        <v>0.93080359697341897</v>
      </c>
      <c r="J16" s="7">
        <f t="shared" si="3"/>
        <v>0</v>
      </c>
      <c r="K16" s="7">
        <f t="shared" si="4"/>
        <v>0</v>
      </c>
      <c r="L16" s="7">
        <f t="shared" si="5"/>
        <v>4</v>
      </c>
      <c r="M16" s="7">
        <f t="shared" si="6"/>
        <v>0</v>
      </c>
      <c r="N16" s="7">
        <f t="shared" si="7"/>
        <v>7</v>
      </c>
      <c r="O16" s="7">
        <f t="shared" si="8"/>
        <v>0.93080359697341897</v>
      </c>
    </row>
    <row r="17" spans="1:15" x14ac:dyDescent="0.45">
      <c r="A17" s="2" t="s">
        <v>109</v>
      </c>
      <c r="B17" s="2" t="str">
        <f t="shared" si="0"/>
        <v>X</v>
      </c>
      <c r="C17" s="2" t="str">
        <f t="shared" si="1"/>
        <v>X</v>
      </c>
      <c r="D17" s="2">
        <f t="shared" si="2"/>
        <v>4</v>
      </c>
      <c r="E17" s="2" t="s">
        <v>44</v>
      </c>
      <c r="F17" s="2">
        <v>3</v>
      </c>
      <c r="G17" s="3" t="s">
        <v>398</v>
      </c>
      <c r="H17" s="3">
        <v>0.94777774810791005</v>
      </c>
      <c r="J17" s="7">
        <f t="shared" si="3"/>
        <v>0</v>
      </c>
      <c r="K17" s="7">
        <f t="shared" si="4"/>
        <v>0</v>
      </c>
      <c r="L17" s="7">
        <f t="shared" si="5"/>
        <v>4</v>
      </c>
      <c r="M17" s="7">
        <f t="shared" si="6"/>
        <v>0</v>
      </c>
      <c r="N17" s="7">
        <f t="shared" si="7"/>
        <v>3</v>
      </c>
      <c r="O17" s="7">
        <f t="shared" si="8"/>
        <v>0.94777774810791005</v>
      </c>
    </row>
    <row r="18" spans="1:15" x14ac:dyDescent="0.45">
      <c r="A18" s="2" t="s">
        <v>109</v>
      </c>
      <c r="B18" s="2" t="str">
        <f t="shared" si="0"/>
        <v>X</v>
      </c>
      <c r="C18" s="2" t="str">
        <f t="shared" si="1"/>
        <v>X</v>
      </c>
      <c r="D18" s="2">
        <f t="shared" si="2"/>
        <v>4</v>
      </c>
      <c r="E18" s="2" t="s">
        <v>44</v>
      </c>
      <c r="F18" s="2">
        <v>11</v>
      </c>
      <c r="G18" s="3" t="s">
        <v>117</v>
      </c>
      <c r="H18" s="3">
        <v>0.92264574766159002</v>
      </c>
      <c r="J18" s="7">
        <f t="shared" si="3"/>
        <v>0</v>
      </c>
      <c r="K18" s="7">
        <f t="shared" si="4"/>
        <v>0</v>
      </c>
      <c r="L18" s="7">
        <f t="shared" si="5"/>
        <v>4</v>
      </c>
      <c r="M18" s="7">
        <f t="shared" si="6"/>
        <v>0</v>
      </c>
      <c r="N18" s="7">
        <f t="shared" si="7"/>
        <v>11</v>
      </c>
      <c r="O18" s="7">
        <f t="shared" si="8"/>
        <v>0.92264574766159002</v>
      </c>
    </row>
    <row r="19" spans="1:15" x14ac:dyDescent="0.45">
      <c r="A19" s="2" t="s">
        <v>109</v>
      </c>
      <c r="B19" s="2" t="str">
        <f t="shared" si="0"/>
        <v>X</v>
      </c>
      <c r="C19" s="2" t="str">
        <f t="shared" si="1"/>
        <v>X</v>
      </c>
      <c r="D19" s="2">
        <f t="shared" si="2"/>
        <v>4</v>
      </c>
      <c r="E19" s="2" t="s">
        <v>44</v>
      </c>
      <c r="F19" s="2">
        <v>9</v>
      </c>
      <c r="G19" s="3" t="s">
        <v>138</v>
      </c>
      <c r="H19" s="3">
        <v>0.92393738031387296</v>
      </c>
      <c r="J19" s="7">
        <f t="shared" si="3"/>
        <v>0</v>
      </c>
      <c r="K19" s="7">
        <f t="shared" si="4"/>
        <v>0</v>
      </c>
      <c r="L19" s="7">
        <f t="shared" si="5"/>
        <v>4</v>
      </c>
      <c r="M19" s="7">
        <f t="shared" si="6"/>
        <v>0</v>
      </c>
      <c r="N19" s="7">
        <f t="shared" si="7"/>
        <v>9</v>
      </c>
      <c r="O19" s="7">
        <f t="shared" si="8"/>
        <v>0.92393738031387296</v>
      </c>
    </row>
    <row r="20" spans="1:15" x14ac:dyDescent="0.45">
      <c r="A20" s="2" t="s">
        <v>109</v>
      </c>
      <c r="B20" s="2" t="str">
        <f t="shared" si="0"/>
        <v>X</v>
      </c>
      <c r="C20" s="2" t="str">
        <f t="shared" si="1"/>
        <v>X</v>
      </c>
      <c r="D20" s="2">
        <f t="shared" si="2"/>
        <v>4</v>
      </c>
      <c r="E20" s="2" t="s">
        <v>35</v>
      </c>
      <c r="F20" s="2">
        <v>1</v>
      </c>
      <c r="G20" s="3" t="s">
        <v>392</v>
      </c>
      <c r="H20" s="3">
        <v>0.76385807991027799</v>
      </c>
      <c r="J20" s="7">
        <f t="shared" si="3"/>
        <v>0</v>
      </c>
      <c r="K20" s="7">
        <f t="shared" si="4"/>
        <v>0</v>
      </c>
      <c r="L20" s="7">
        <f t="shared" si="5"/>
        <v>4</v>
      </c>
      <c r="M20" s="7">
        <f t="shared" si="6"/>
        <v>1</v>
      </c>
      <c r="N20" s="7">
        <f t="shared" si="7"/>
        <v>1</v>
      </c>
      <c r="O20" s="7">
        <f t="shared" si="8"/>
        <v>0.76385807991027799</v>
      </c>
    </row>
    <row r="21" spans="1:15" x14ac:dyDescent="0.45">
      <c r="A21" s="2" t="s">
        <v>109</v>
      </c>
      <c r="B21" s="2" t="str">
        <f t="shared" si="0"/>
        <v>X</v>
      </c>
      <c r="C21" s="2" t="str">
        <f t="shared" si="1"/>
        <v>X</v>
      </c>
      <c r="D21" s="2">
        <f t="shared" si="2"/>
        <v>4</v>
      </c>
      <c r="E21" s="2" t="s">
        <v>35</v>
      </c>
      <c r="F21" s="2">
        <v>5</v>
      </c>
      <c r="G21" s="3" t="s">
        <v>223</v>
      </c>
      <c r="H21" s="3">
        <v>0.94320714473724299</v>
      </c>
      <c r="J21" s="7">
        <f t="shared" si="3"/>
        <v>0</v>
      </c>
      <c r="K21" s="7">
        <f t="shared" si="4"/>
        <v>0</v>
      </c>
      <c r="L21" s="7">
        <f t="shared" si="5"/>
        <v>4</v>
      </c>
      <c r="M21" s="7">
        <f t="shared" si="6"/>
        <v>1</v>
      </c>
      <c r="N21" s="7">
        <f t="shared" si="7"/>
        <v>5</v>
      </c>
      <c r="O21" s="7">
        <f t="shared" si="8"/>
        <v>0.94320714473724299</v>
      </c>
    </row>
    <row r="22" spans="1:15" x14ac:dyDescent="0.45">
      <c r="A22" s="2" t="s">
        <v>109</v>
      </c>
      <c r="B22" s="2" t="str">
        <f t="shared" si="0"/>
        <v>X</v>
      </c>
      <c r="C22" s="2" t="str">
        <f t="shared" si="1"/>
        <v>X</v>
      </c>
      <c r="D22" s="2">
        <f t="shared" si="2"/>
        <v>4</v>
      </c>
      <c r="E22" s="2" t="s">
        <v>35</v>
      </c>
      <c r="F22" s="2">
        <v>7</v>
      </c>
      <c r="G22" s="3" t="s">
        <v>348</v>
      </c>
      <c r="H22" s="3">
        <v>0.93861609697341897</v>
      </c>
      <c r="J22" s="7">
        <f t="shared" si="3"/>
        <v>0</v>
      </c>
      <c r="K22" s="7">
        <f t="shared" si="4"/>
        <v>0</v>
      </c>
      <c r="L22" s="7">
        <f t="shared" si="5"/>
        <v>4</v>
      </c>
      <c r="M22" s="7">
        <f t="shared" si="6"/>
        <v>1</v>
      </c>
      <c r="N22" s="7">
        <f t="shared" si="7"/>
        <v>7</v>
      </c>
      <c r="O22" s="7">
        <f t="shared" si="8"/>
        <v>0.93861609697341897</v>
      </c>
    </row>
    <row r="23" spans="1:15" x14ac:dyDescent="0.45">
      <c r="A23" s="2" t="s">
        <v>109</v>
      </c>
      <c r="B23" s="2" t="str">
        <f t="shared" si="0"/>
        <v>X</v>
      </c>
      <c r="C23" s="2" t="str">
        <f t="shared" si="1"/>
        <v>X</v>
      </c>
      <c r="D23" s="2">
        <f t="shared" si="2"/>
        <v>4</v>
      </c>
      <c r="E23" s="2" t="s">
        <v>35</v>
      </c>
      <c r="F23" s="2">
        <v>3</v>
      </c>
      <c r="G23" s="3" t="s">
        <v>355</v>
      </c>
      <c r="H23" s="3">
        <v>0.94222223758697499</v>
      </c>
      <c r="J23" s="7">
        <f t="shared" si="3"/>
        <v>0</v>
      </c>
      <c r="K23" s="7">
        <f t="shared" si="4"/>
        <v>0</v>
      </c>
      <c r="L23" s="7">
        <f t="shared" si="5"/>
        <v>4</v>
      </c>
      <c r="M23" s="7">
        <f t="shared" si="6"/>
        <v>1</v>
      </c>
      <c r="N23" s="7">
        <f t="shared" si="7"/>
        <v>3</v>
      </c>
      <c r="O23" s="7">
        <f t="shared" si="8"/>
        <v>0.94222223758697499</v>
      </c>
    </row>
    <row r="24" spans="1:15" x14ac:dyDescent="0.45">
      <c r="A24" s="2" t="s">
        <v>109</v>
      </c>
      <c r="B24" s="2" t="str">
        <f t="shared" si="0"/>
        <v>X</v>
      </c>
      <c r="C24" s="2" t="str">
        <f t="shared" si="1"/>
        <v>X</v>
      </c>
      <c r="D24" s="2">
        <f t="shared" si="2"/>
        <v>4</v>
      </c>
      <c r="E24" s="2" t="s">
        <v>35</v>
      </c>
      <c r="F24" s="2">
        <v>11</v>
      </c>
      <c r="G24" s="3" t="s">
        <v>294</v>
      </c>
      <c r="H24" s="3">
        <v>0.92600893974304199</v>
      </c>
      <c r="J24" s="7">
        <f t="shared" si="3"/>
        <v>0</v>
      </c>
      <c r="K24" s="7">
        <f t="shared" si="4"/>
        <v>0</v>
      </c>
      <c r="L24" s="7">
        <f t="shared" si="5"/>
        <v>4</v>
      </c>
      <c r="M24" s="7">
        <f t="shared" si="6"/>
        <v>1</v>
      </c>
      <c r="N24" s="7">
        <f t="shared" si="7"/>
        <v>11</v>
      </c>
      <c r="O24" s="7">
        <f t="shared" si="8"/>
        <v>0.92600893974304199</v>
      </c>
    </row>
    <row r="25" spans="1:15" x14ac:dyDescent="0.45">
      <c r="A25" s="2" t="s">
        <v>109</v>
      </c>
      <c r="B25" s="2" t="str">
        <f t="shared" si="0"/>
        <v>X</v>
      </c>
      <c r="C25" s="2" t="str">
        <f t="shared" si="1"/>
        <v>X</v>
      </c>
      <c r="D25" s="2">
        <f t="shared" si="2"/>
        <v>4</v>
      </c>
      <c r="E25" s="2" t="s">
        <v>35</v>
      </c>
      <c r="F25" s="2">
        <v>9</v>
      </c>
      <c r="G25" s="3" t="s">
        <v>333</v>
      </c>
      <c r="H25" s="3">
        <v>0.93847876787185602</v>
      </c>
      <c r="J25" s="7">
        <f t="shared" si="3"/>
        <v>0</v>
      </c>
      <c r="K25" s="7">
        <f t="shared" si="4"/>
        <v>0</v>
      </c>
      <c r="L25" s="7">
        <f t="shared" si="5"/>
        <v>4</v>
      </c>
      <c r="M25" s="7">
        <f t="shared" si="6"/>
        <v>1</v>
      </c>
      <c r="N25" s="7">
        <f t="shared" si="7"/>
        <v>9</v>
      </c>
      <c r="O25" s="7">
        <f t="shared" si="8"/>
        <v>0.93847876787185602</v>
      </c>
    </row>
    <row r="26" spans="1:15" x14ac:dyDescent="0.45">
      <c r="A26" s="2" t="s">
        <v>91</v>
      </c>
      <c r="B26" s="2" t="str">
        <f t="shared" si="0"/>
        <v>X</v>
      </c>
      <c r="C26" s="2" t="str">
        <f t="shared" si="1"/>
        <v>X</v>
      </c>
      <c r="D26" s="2">
        <f t="shared" si="2"/>
        <v>3</v>
      </c>
      <c r="E26" s="2" t="s">
        <v>44</v>
      </c>
      <c r="F26" s="2">
        <v>1</v>
      </c>
      <c r="G26" s="3" t="s">
        <v>65</v>
      </c>
      <c r="H26" s="3">
        <v>0.91906875371932895</v>
      </c>
      <c r="J26" s="7">
        <f t="shared" si="3"/>
        <v>0</v>
      </c>
      <c r="K26" s="7">
        <f t="shared" si="4"/>
        <v>0</v>
      </c>
      <c r="L26" s="7">
        <f t="shared" si="5"/>
        <v>3</v>
      </c>
      <c r="M26" s="7">
        <f t="shared" si="6"/>
        <v>0</v>
      </c>
      <c r="N26" s="7">
        <f t="shared" si="7"/>
        <v>1</v>
      </c>
      <c r="O26" s="7">
        <f t="shared" si="8"/>
        <v>0.91906875371932895</v>
      </c>
    </row>
    <row r="27" spans="1:15" x14ac:dyDescent="0.45">
      <c r="A27" s="2" t="s">
        <v>91</v>
      </c>
      <c r="B27" s="2" t="str">
        <f t="shared" si="0"/>
        <v>X</v>
      </c>
      <c r="C27" s="2" t="str">
        <f t="shared" si="1"/>
        <v>X</v>
      </c>
      <c r="D27" s="2">
        <f t="shared" si="2"/>
        <v>3</v>
      </c>
      <c r="E27" s="2" t="s">
        <v>44</v>
      </c>
      <c r="F27" s="2">
        <v>5</v>
      </c>
      <c r="G27" s="3" t="s">
        <v>184</v>
      </c>
      <c r="H27" s="3">
        <v>0.94432073831558205</v>
      </c>
      <c r="J27" s="7">
        <f t="shared" si="3"/>
        <v>0</v>
      </c>
      <c r="K27" s="7">
        <f t="shared" si="4"/>
        <v>0</v>
      </c>
      <c r="L27" s="7">
        <f t="shared" si="5"/>
        <v>3</v>
      </c>
      <c r="M27" s="7">
        <f t="shared" si="6"/>
        <v>0</v>
      </c>
      <c r="N27" s="7">
        <f t="shared" si="7"/>
        <v>5</v>
      </c>
      <c r="O27" s="7">
        <f t="shared" si="8"/>
        <v>0.94432073831558205</v>
      </c>
    </row>
    <row r="28" spans="1:15" x14ac:dyDescent="0.45">
      <c r="A28" s="2" t="s">
        <v>91</v>
      </c>
      <c r="B28" s="2" t="str">
        <f t="shared" si="0"/>
        <v>X</v>
      </c>
      <c r="C28" s="2" t="str">
        <f t="shared" si="1"/>
        <v>X</v>
      </c>
      <c r="D28" s="2">
        <f t="shared" si="2"/>
        <v>3</v>
      </c>
      <c r="E28" s="2" t="s">
        <v>44</v>
      </c>
      <c r="F28" s="2">
        <v>7</v>
      </c>
      <c r="G28" s="3" t="s">
        <v>38</v>
      </c>
      <c r="H28" s="3">
        <v>0.94308036565780595</v>
      </c>
      <c r="J28" s="7">
        <f t="shared" si="3"/>
        <v>0</v>
      </c>
      <c r="K28" s="7">
        <f t="shared" si="4"/>
        <v>0</v>
      </c>
      <c r="L28" s="7">
        <f t="shared" si="5"/>
        <v>3</v>
      </c>
      <c r="M28" s="7">
        <f t="shared" si="6"/>
        <v>0</v>
      </c>
      <c r="N28" s="7">
        <f t="shared" si="7"/>
        <v>7</v>
      </c>
      <c r="O28" s="7">
        <f t="shared" si="8"/>
        <v>0.94308036565780595</v>
      </c>
    </row>
    <row r="29" spans="1:15" x14ac:dyDescent="0.45">
      <c r="A29" s="2" t="s">
        <v>91</v>
      </c>
      <c r="B29" s="2" t="str">
        <f t="shared" si="0"/>
        <v>X</v>
      </c>
      <c r="C29" s="2" t="str">
        <f t="shared" si="1"/>
        <v>X</v>
      </c>
      <c r="D29" s="2">
        <f t="shared" si="2"/>
        <v>3</v>
      </c>
      <c r="E29" s="2" t="s">
        <v>44</v>
      </c>
      <c r="F29" s="2">
        <v>3</v>
      </c>
      <c r="G29" s="3" t="s">
        <v>228</v>
      </c>
      <c r="H29" s="3">
        <v>0.92333334684371904</v>
      </c>
      <c r="J29" s="7">
        <f t="shared" si="3"/>
        <v>0</v>
      </c>
      <c r="K29" s="7">
        <f t="shared" si="4"/>
        <v>0</v>
      </c>
      <c r="L29" s="7">
        <f t="shared" si="5"/>
        <v>3</v>
      </c>
      <c r="M29" s="7">
        <f t="shared" si="6"/>
        <v>0</v>
      </c>
      <c r="N29" s="7">
        <f t="shared" si="7"/>
        <v>3</v>
      </c>
      <c r="O29" s="7">
        <f t="shared" si="8"/>
        <v>0.92333334684371904</v>
      </c>
    </row>
    <row r="30" spans="1:15" x14ac:dyDescent="0.45">
      <c r="A30" s="2" t="s">
        <v>91</v>
      </c>
      <c r="B30" s="2" t="str">
        <f t="shared" si="0"/>
        <v>X</v>
      </c>
      <c r="C30" s="2" t="str">
        <f t="shared" si="1"/>
        <v>X</v>
      </c>
      <c r="D30" s="2">
        <f t="shared" si="2"/>
        <v>3</v>
      </c>
      <c r="E30" s="2" t="s">
        <v>44</v>
      </c>
      <c r="F30" s="2">
        <v>11</v>
      </c>
      <c r="G30" s="3" t="s">
        <v>259</v>
      </c>
      <c r="H30" s="3">
        <v>0.924887895584106</v>
      </c>
      <c r="J30" s="7">
        <f t="shared" si="3"/>
        <v>0</v>
      </c>
      <c r="K30" s="7">
        <f t="shared" si="4"/>
        <v>0</v>
      </c>
      <c r="L30" s="7">
        <f t="shared" si="5"/>
        <v>3</v>
      </c>
      <c r="M30" s="7">
        <f t="shared" si="6"/>
        <v>0</v>
      </c>
      <c r="N30" s="7">
        <f t="shared" si="7"/>
        <v>11</v>
      </c>
      <c r="O30" s="7">
        <f t="shared" si="8"/>
        <v>0.924887895584106</v>
      </c>
    </row>
    <row r="31" spans="1:15" x14ac:dyDescent="0.45">
      <c r="A31" s="2" t="s">
        <v>91</v>
      </c>
      <c r="B31" s="2" t="str">
        <f t="shared" si="0"/>
        <v>X</v>
      </c>
      <c r="C31" s="2" t="str">
        <f t="shared" si="1"/>
        <v>X</v>
      </c>
      <c r="D31" s="2">
        <f t="shared" si="2"/>
        <v>3</v>
      </c>
      <c r="E31" s="2" t="s">
        <v>44</v>
      </c>
      <c r="F31" s="2">
        <v>9</v>
      </c>
      <c r="G31" s="3" t="s">
        <v>225</v>
      </c>
      <c r="H31" s="3">
        <v>0.91834449768066395</v>
      </c>
      <c r="J31" s="7">
        <f t="shared" si="3"/>
        <v>0</v>
      </c>
      <c r="K31" s="7">
        <f t="shared" si="4"/>
        <v>0</v>
      </c>
      <c r="L31" s="7">
        <f t="shared" si="5"/>
        <v>3</v>
      </c>
      <c r="M31" s="7">
        <f t="shared" si="6"/>
        <v>0</v>
      </c>
      <c r="N31" s="7">
        <f t="shared" si="7"/>
        <v>9</v>
      </c>
      <c r="O31" s="7">
        <f t="shared" si="8"/>
        <v>0.91834449768066395</v>
      </c>
    </row>
    <row r="32" spans="1:15" x14ac:dyDescent="0.45">
      <c r="A32" s="2" t="s">
        <v>91</v>
      </c>
      <c r="B32" s="2" t="str">
        <f t="shared" si="0"/>
        <v>X</v>
      </c>
      <c r="C32" s="2" t="str">
        <f t="shared" si="1"/>
        <v>X</v>
      </c>
      <c r="D32" s="2">
        <f t="shared" si="2"/>
        <v>3</v>
      </c>
      <c r="E32" s="2" t="s">
        <v>35</v>
      </c>
      <c r="F32" s="2">
        <v>1</v>
      </c>
      <c r="G32" s="2">
        <v>0.84449172019958496</v>
      </c>
      <c r="H32" s="3">
        <v>0.88691794872283902</v>
      </c>
      <c r="J32" s="7">
        <f t="shared" si="3"/>
        <v>0</v>
      </c>
      <c r="K32" s="7">
        <f t="shared" si="4"/>
        <v>0</v>
      </c>
      <c r="L32" s="7">
        <f t="shared" si="5"/>
        <v>3</v>
      </c>
      <c r="M32" s="7">
        <f t="shared" si="6"/>
        <v>1</v>
      </c>
      <c r="N32" s="7">
        <f t="shared" si="7"/>
        <v>1</v>
      </c>
      <c r="O32" s="7">
        <f t="shared" si="8"/>
        <v>0.88691794872283902</v>
      </c>
    </row>
    <row r="33" spans="1:15" x14ac:dyDescent="0.45">
      <c r="A33" s="2" t="s">
        <v>91</v>
      </c>
      <c r="B33" s="2" t="str">
        <f t="shared" si="0"/>
        <v>X</v>
      </c>
      <c r="C33" s="2" t="str">
        <f t="shared" si="1"/>
        <v>X</v>
      </c>
      <c r="D33" s="2">
        <f t="shared" si="2"/>
        <v>3</v>
      </c>
      <c r="E33" s="2" t="s">
        <v>35</v>
      </c>
      <c r="F33" s="2">
        <v>5</v>
      </c>
      <c r="G33" s="2">
        <v>0.79331159591674805</v>
      </c>
      <c r="H33" s="3">
        <v>0.94543427228927601</v>
      </c>
      <c r="J33" s="7">
        <f t="shared" si="3"/>
        <v>0</v>
      </c>
      <c r="K33" s="7">
        <f t="shared" si="4"/>
        <v>0</v>
      </c>
      <c r="L33" s="7">
        <f t="shared" si="5"/>
        <v>3</v>
      </c>
      <c r="M33" s="7">
        <f t="shared" si="6"/>
        <v>1</v>
      </c>
      <c r="N33" s="7">
        <f t="shared" si="7"/>
        <v>5</v>
      </c>
      <c r="O33" s="7">
        <f t="shared" si="8"/>
        <v>0.94543427228927601</v>
      </c>
    </row>
    <row r="34" spans="1:15" x14ac:dyDescent="0.45">
      <c r="A34" s="2" t="s">
        <v>91</v>
      </c>
      <c r="B34" s="2" t="str">
        <f t="shared" si="0"/>
        <v>X</v>
      </c>
      <c r="C34" s="2" t="str">
        <f t="shared" si="1"/>
        <v>X</v>
      </c>
      <c r="D34" s="2">
        <f t="shared" si="2"/>
        <v>3</v>
      </c>
      <c r="E34" s="2" t="s">
        <v>35</v>
      </c>
      <c r="F34" s="2">
        <v>7</v>
      </c>
      <c r="G34" s="3" t="s">
        <v>375</v>
      </c>
      <c r="H34" s="3">
        <v>0.92745536565780595</v>
      </c>
      <c r="J34" s="7">
        <f t="shared" si="3"/>
        <v>0</v>
      </c>
      <c r="K34" s="7">
        <f t="shared" si="4"/>
        <v>0</v>
      </c>
      <c r="L34" s="7">
        <f t="shared" si="5"/>
        <v>3</v>
      </c>
      <c r="M34" s="7">
        <f t="shared" si="6"/>
        <v>1</v>
      </c>
      <c r="N34" s="7">
        <f t="shared" si="7"/>
        <v>7</v>
      </c>
      <c r="O34" s="7">
        <f t="shared" si="8"/>
        <v>0.92745536565780595</v>
      </c>
    </row>
    <row r="35" spans="1:15" x14ac:dyDescent="0.45">
      <c r="A35" s="2" t="s">
        <v>91</v>
      </c>
      <c r="B35" s="2" t="str">
        <f t="shared" si="0"/>
        <v>X</v>
      </c>
      <c r="C35" s="2" t="str">
        <f t="shared" si="1"/>
        <v>X</v>
      </c>
      <c r="D35" s="2">
        <f t="shared" si="2"/>
        <v>3</v>
      </c>
      <c r="E35" s="2" t="s">
        <v>35</v>
      </c>
      <c r="F35" s="2">
        <v>3</v>
      </c>
      <c r="G35" s="3" t="s">
        <v>125</v>
      </c>
      <c r="H35" s="3">
        <v>0.93999999761581399</v>
      </c>
      <c r="J35" s="7">
        <f t="shared" si="3"/>
        <v>0</v>
      </c>
      <c r="K35" s="7">
        <f t="shared" si="4"/>
        <v>0</v>
      </c>
      <c r="L35" s="7">
        <f t="shared" si="5"/>
        <v>3</v>
      </c>
      <c r="M35" s="7">
        <f t="shared" si="6"/>
        <v>1</v>
      </c>
      <c r="N35" s="7">
        <f t="shared" si="7"/>
        <v>3</v>
      </c>
      <c r="O35" s="7">
        <f t="shared" si="8"/>
        <v>0.93999999761581399</v>
      </c>
    </row>
    <row r="36" spans="1:15" x14ac:dyDescent="0.45">
      <c r="A36" s="2" t="s">
        <v>91</v>
      </c>
      <c r="B36" s="2" t="str">
        <f t="shared" si="0"/>
        <v>X</v>
      </c>
      <c r="C36" s="2" t="str">
        <f t="shared" si="1"/>
        <v>X</v>
      </c>
      <c r="D36" s="2">
        <f t="shared" si="2"/>
        <v>3</v>
      </c>
      <c r="E36" s="2" t="s">
        <v>35</v>
      </c>
      <c r="F36" s="2">
        <v>11</v>
      </c>
      <c r="G36" s="2">
        <v>0.53211855888366699</v>
      </c>
      <c r="H36" s="3">
        <v>0.91928249597549405</v>
      </c>
      <c r="J36" s="7">
        <f t="shared" si="3"/>
        <v>0</v>
      </c>
      <c r="K36" s="7">
        <f t="shared" si="4"/>
        <v>0</v>
      </c>
      <c r="L36" s="7">
        <f t="shared" si="5"/>
        <v>3</v>
      </c>
      <c r="M36" s="7">
        <f t="shared" si="6"/>
        <v>1</v>
      </c>
      <c r="N36" s="7">
        <f t="shared" si="7"/>
        <v>11</v>
      </c>
      <c r="O36" s="7">
        <f t="shared" si="8"/>
        <v>0.91928249597549405</v>
      </c>
    </row>
    <row r="37" spans="1:15" x14ac:dyDescent="0.45">
      <c r="A37" s="2" t="s">
        <v>91</v>
      </c>
      <c r="B37" s="2" t="str">
        <f t="shared" si="0"/>
        <v>X</v>
      </c>
      <c r="C37" s="2" t="str">
        <f t="shared" si="1"/>
        <v>X</v>
      </c>
      <c r="D37" s="2">
        <f t="shared" si="2"/>
        <v>3</v>
      </c>
      <c r="E37" s="2" t="s">
        <v>35</v>
      </c>
      <c r="F37" s="2">
        <v>9</v>
      </c>
      <c r="G37" s="3" t="s">
        <v>379</v>
      </c>
      <c r="H37" s="3">
        <v>0.90156596899032604</v>
      </c>
      <c r="J37" s="7">
        <f t="shared" si="3"/>
        <v>0</v>
      </c>
      <c r="K37" s="7">
        <f t="shared" si="4"/>
        <v>0</v>
      </c>
      <c r="L37" s="7">
        <f t="shared" si="5"/>
        <v>3</v>
      </c>
      <c r="M37" s="7">
        <f t="shared" si="6"/>
        <v>1</v>
      </c>
      <c r="N37" s="7">
        <f t="shared" si="7"/>
        <v>9</v>
      </c>
      <c r="O37" s="7">
        <f t="shared" si="8"/>
        <v>0.90156596899032604</v>
      </c>
    </row>
    <row r="38" spans="1:15" x14ac:dyDescent="0.45">
      <c r="A38" s="2" t="s">
        <v>76</v>
      </c>
      <c r="B38" s="2" t="str">
        <f t="shared" si="0"/>
        <v>X</v>
      </c>
      <c r="C38" s="2" t="str">
        <f t="shared" si="1"/>
        <v>X</v>
      </c>
      <c r="D38" s="2">
        <f t="shared" si="2"/>
        <v>2</v>
      </c>
      <c r="E38" s="2" t="s">
        <v>44</v>
      </c>
      <c r="F38" s="2">
        <v>1</v>
      </c>
      <c r="G38" s="3" t="s">
        <v>82</v>
      </c>
      <c r="H38" s="2">
        <v>0.94456762075424205</v>
      </c>
      <c r="J38" s="7">
        <f t="shared" si="3"/>
        <v>0</v>
      </c>
      <c r="K38" s="7">
        <f t="shared" si="4"/>
        <v>0</v>
      </c>
      <c r="L38" s="7">
        <f t="shared" si="5"/>
        <v>2</v>
      </c>
      <c r="M38" s="7">
        <f t="shared" si="6"/>
        <v>0</v>
      </c>
      <c r="N38" s="7">
        <f t="shared" si="7"/>
        <v>1</v>
      </c>
      <c r="O38" s="7">
        <f t="shared" si="8"/>
        <v>0.94456762075424205</v>
      </c>
    </row>
    <row r="39" spans="1:15" x14ac:dyDescent="0.45">
      <c r="A39" s="2" t="s">
        <v>76</v>
      </c>
      <c r="B39" s="2" t="str">
        <f t="shared" si="0"/>
        <v>X</v>
      </c>
      <c r="C39" s="2" t="str">
        <f t="shared" si="1"/>
        <v>X</v>
      </c>
      <c r="D39" s="2">
        <f t="shared" si="2"/>
        <v>2</v>
      </c>
      <c r="E39" s="2" t="s">
        <v>44</v>
      </c>
      <c r="F39" s="2">
        <v>5</v>
      </c>
      <c r="G39" s="3" t="s">
        <v>159</v>
      </c>
      <c r="H39" s="3">
        <v>0.94097995758056596</v>
      </c>
      <c r="J39" s="7">
        <f t="shared" si="3"/>
        <v>0</v>
      </c>
      <c r="K39" s="7">
        <f t="shared" si="4"/>
        <v>0</v>
      </c>
      <c r="L39" s="7">
        <f t="shared" si="5"/>
        <v>2</v>
      </c>
      <c r="M39" s="7">
        <f t="shared" si="6"/>
        <v>0</v>
      </c>
      <c r="N39" s="7">
        <f t="shared" si="7"/>
        <v>5</v>
      </c>
      <c r="O39" s="7">
        <f t="shared" si="8"/>
        <v>0.94097995758056596</v>
      </c>
    </row>
    <row r="40" spans="1:15" x14ac:dyDescent="0.45">
      <c r="A40" s="2" t="s">
        <v>76</v>
      </c>
      <c r="B40" s="2" t="str">
        <f t="shared" si="0"/>
        <v>X</v>
      </c>
      <c r="C40" s="2" t="str">
        <f t="shared" si="1"/>
        <v>X</v>
      </c>
      <c r="D40" s="2">
        <f t="shared" si="2"/>
        <v>2</v>
      </c>
      <c r="E40" s="2" t="s">
        <v>44</v>
      </c>
      <c r="F40" s="2">
        <v>7</v>
      </c>
      <c r="G40" s="3" t="s">
        <v>263</v>
      </c>
      <c r="H40" s="3">
        <v>0.93415176868438698</v>
      </c>
      <c r="J40" s="7">
        <f t="shared" si="3"/>
        <v>0</v>
      </c>
      <c r="K40" s="7">
        <f t="shared" si="4"/>
        <v>0</v>
      </c>
      <c r="L40" s="7">
        <f t="shared" si="5"/>
        <v>2</v>
      </c>
      <c r="M40" s="7">
        <f t="shared" si="6"/>
        <v>0</v>
      </c>
      <c r="N40" s="7">
        <f t="shared" si="7"/>
        <v>7</v>
      </c>
      <c r="O40" s="7">
        <f t="shared" si="8"/>
        <v>0.93415176868438698</v>
      </c>
    </row>
    <row r="41" spans="1:15" x14ac:dyDescent="0.45">
      <c r="A41" s="2" t="s">
        <v>76</v>
      </c>
      <c r="B41" s="2" t="str">
        <f t="shared" si="0"/>
        <v>X</v>
      </c>
      <c r="C41" s="2" t="str">
        <f t="shared" si="1"/>
        <v>X</v>
      </c>
      <c r="D41" s="2">
        <f t="shared" si="2"/>
        <v>2</v>
      </c>
      <c r="E41" s="2" t="s">
        <v>44</v>
      </c>
      <c r="F41" s="2">
        <v>3</v>
      </c>
      <c r="G41" s="3" t="s">
        <v>70</v>
      </c>
      <c r="H41" s="3">
        <v>0.94222223758697499</v>
      </c>
      <c r="J41" s="7">
        <f t="shared" si="3"/>
        <v>0</v>
      </c>
      <c r="K41" s="7">
        <f t="shared" si="4"/>
        <v>0</v>
      </c>
      <c r="L41" s="7">
        <f t="shared" si="5"/>
        <v>2</v>
      </c>
      <c r="M41" s="7">
        <f t="shared" si="6"/>
        <v>0</v>
      </c>
      <c r="N41" s="7">
        <f t="shared" si="7"/>
        <v>3</v>
      </c>
      <c r="O41" s="7">
        <f t="shared" si="8"/>
        <v>0.94222223758697499</v>
      </c>
    </row>
    <row r="42" spans="1:15" x14ac:dyDescent="0.45">
      <c r="A42" s="2" t="s">
        <v>76</v>
      </c>
      <c r="B42" s="2" t="str">
        <f t="shared" si="0"/>
        <v>X</v>
      </c>
      <c r="C42" s="2" t="str">
        <f t="shared" si="1"/>
        <v>X</v>
      </c>
      <c r="D42" s="2">
        <f t="shared" si="2"/>
        <v>2</v>
      </c>
      <c r="E42" s="2" t="s">
        <v>44</v>
      </c>
      <c r="F42" s="2">
        <v>11</v>
      </c>
      <c r="G42" s="3" t="s">
        <v>155</v>
      </c>
      <c r="H42" s="3">
        <v>0.92600893974304199</v>
      </c>
      <c r="J42" s="7">
        <f t="shared" si="3"/>
        <v>0</v>
      </c>
      <c r="K42" s="7">
        <f t="shared" si="4"/>
        <v>0</v>
      </c>
      <c r="L42" s="7">
        <f t="shared" si="5"/>
        <v>2</v>
      </c>
      <c r="M42" s="7">
        <f t="shared" si="6"/>
        <v>0</v>
      </c>
      <c r="N42" s="7">
        <f t="shared" si="7"/>
        <v>11</v>
      </c>
      <c r="O42" s="7">
        <f t="shared" si="8"/>
        <v>0.92600893974304199</v>
      </c>
    </row>
    <row r="43" spans="1:15" x14ac:dyDescent="0.45">
      <c r="A43" s="2" t="s">
        <v>76</v>
      </c>
      <c r="B43" s="2" t="str">
        <f t="shared" si="0"/>
        <v>X</v>
      </c>
      <c r="C43" s="2" t="str">
        <f t="shared" si="1"/>
        <v>X</v>
      </c>
      <c r="D43" s="2">
        <f t="shared" si="2"/>
        <v>2</v>
      </c>
      <c r="E43" s="2" t="s">
        <v>44</v>
      </c>
      <c r="F43" s="2">
        <v>9</v>
      </c>
      <c r="G43" s="3" t="s">
        <v>346</v>
      </c>
      <c r="H43" s="3">
        <v>0.93400448560714699</v>
      </c>
      <c r="J43" s="7">
        <f t="shared" si="3"/>
        <v>0</v>
      </c>
      <c r="K43" s="7">
        <f t="shared" si="4"/>
        <v>0</v>
      </c>
      <c r="L43" s="7">
        <f t="shared" si="5"/>
        <v>2</v>
      </c>
      <c r="M43" s="7">
        <f t="shared" si="6"/>
        <v>0</v>
      </c>
      <c r="N43" s="7">
        <f t="shared" si="7"/>
        <v>9</v>
      </c>
      <c r="O43" s="7">
        <f t="shared" si="8"/>
        <v>0.93400448560714699</v>
      </c>
    </row>
    <row r="44" spans="1:15" x14ac:dyDescent="0.45">
      <c r="A44" s="2" t="s">
        <v>76</v>
      </c>
      <c r="B44" s="2" t="str">
        <f t="shared" si="0"/>
        <v>X</v>
      </c>
      <c r="C44" s="2" t="str">
        <f t="shared" si="1"/>
        <v>X</v>
      </c>
      <c r="D44" s="2">
        <f t="shared" si="2"/>
        <v>2</v>
      </c>
      <c r="E44" s="2" t="s">
        <v>35</v>
      </c>
      <c r="F44" s="2">
        <v>1</v>
      </c>
      <c r="G44" s="2">
        <v>1.0952466726303101</v>
      </c>
      <c r="H44" s="3">
        <v>0.90354764461517301</v>
      </c>
      <c r="J44" s="7">
        <f t="shared" si="3"/>
        <v>0</v>
      </c>
      <c r="K44" s="7">
        <f t="shared" si="4"/>
        <v>0</v>
      </c>
      <c r="L44" s="7">
        <f t="shared" si="5"/>
        <v>2</v>
      </c>
      <c r="M44" s="7">
        <f t="shared" si="6"/>
        <v>1</v>
      </c>
      <c r="N44" s="7">
        <f t="shared" si="7"/>
        <v>1</v>
      </c>
      <c r="O44" s="7">
        <f t="shared" si="8"/>
        <v>0.90354764461517301</v>
      </c>
    </row>
    <row r="45" spans="1:15" x14ac:dyDescent="0.45">
      <c r="A45" s="2" t="s">
        <v>76</v>
      </c>
      <c r="B45" s="2" t="str">
        <f t="shared" si="0"/>
        <v>X</v>
      </c>
      <c r="C45" s="2" t="str">
        <f t="shared" si="1"/>
        <v>X</v>
      </c>
      <c r="D45" s="2">
        <f t="shared" si="2"/>
        <v>2</v>
      </c>
      <c r="E45" s="2" t="s">
        <v>35</v>
      </c>
      <c r="F45" s="2">
        <v>5</v>
      </c>
      <c r="G45" s="3" t="s">
        <v>134</v>
      </c>
      <c r="H45" s="3">
        <v>0.94543427228927601</v>
      </c>
      <c r="J45" s="7">
        <f t="shared" si="3"/>
        <v>0</v>
      </c>
      <c r="K45" s="7">
        <f t="shared" si="4"/>
        <v>0</v>
      </c>
      <c r="L45" s="7">
        <f t="shared" si="5"/>
        <v>2</v>
      </c>
      <c r="M45" s="7">
        <f t="shared" si="6"/>
        <v>1</v>
      </c>
      <c r="N45" s="7">
        <f t="shared" si="7"/>
        <v>5</v>
      </c>
      <c r="O45" s="7">
        <f t="shared" si="8"/>
        <v>0.94543427228927601</v>
      </c>
    </row>
    <row r="46" spans="1:15" x14ac:dyDescent="0.45">
      <c r="A46" s="2" t="s">
        <v>76</v>
      </c>
      <c r="B46" s="2" t="str">
        <f t="shared" si="0"/>
        <v>X</v>
      </c>
      <c r="C46" s="2" t="str">
        <f t="shared" si="1"/>
        <v>X</v>
      </c>
      <c r="D46" s="2">
        <f t="shared" si="2"/>
        <v>2</v>
      </c>
      <c r="E46" s="2" t="s">
        <v>35</v>
      </c>
      <c r="F46" s="2">
        <v>7</v>
      </c>
      <c r="G46" s="3" t="s">
        <v>382</v>
      </c>
      <c r="H46" s="3">
        <v>0.92633926868438698</v>
      </c>
      <c r="J46" s="7">
        <f t="shared" si="3"/>
        <v>0</v>
      </c>
      <c r="K46" s="7">
        <f t="shared" si="4"/>
        <v>0</v>
      </c>
      <c r="L46" s="7">
        <f t="shared" si="5"/>
        <v>2</v>
      </c>
      <c r="M46" s="7">
        <f t="shared" si="6"/>
        <v>1</v>
      </c>
      <c r="N46" s="7">
        <f t="shared" si="7"/>
        <v>7</v>
      </c>
      <c r="O46" s="7">
        <f t="shared" si="8"/>
        <v>0.92633926868438698</v>
      </c>
    </row>
    <row r="47" spans="1:15" x14ac:dyDescent="0.45">
      <c r="A47" s="2" t="s">
        <v>76</v>
      </c>
      <c r="B47" s="2" t="str">
        <f t="shared" si="0"/>
        <v>X</v>
      </c>
      <c r="C47" s="2" t="str">
        <f t="shared" si="1"/>
        <v>X</v>
      </c>
      <c r="D47" s="2">
        <f t="shared" si="2"/>
        <v>2</v>
      </c>
      <c r="E47" s="2" t="s">
        <v>35</v>
      </c>
      <c r="F47" s="2">
        <v>3</v>
      </c>
      <c r="G47" s="3" t="s">
        <v>179</v>
      </c>
      <c r="H47" s="3">
        <v>0.92666667699813798</v>
      </c>
      <c r="J47" s="7">
        <f t="shared" si="3"/>
        <v>0</v>
      </c>
      <c r="K47" s="7">
        <f t="shared" si="4"/>
        <v>0</v>
      </c>
      <c r="L47" s="7">
        <f t="shared" si="5"/>
        <v>2</v>
      </c>
      <c r="M47" s="7">
        <f t="shared" si="6"/>
        <v>1</v>
      </c>
      <c r="N47" s="7">
        <f t="shared" si="7"/>
        <v>3</v>
      </c>
      <c r="O47" s="7">
        <f t="shared" si="8"/>
        <v>0.92666667699813798</v>
      </c>
    </row>
    <row r="48" spans="1:15" x14ac:dyDescent="0.45">
      <c r="A48" s="2" t="s">
        <v>76</v>
      </c>
      <c r="B48" s="2" t="str">
        <f t="shared" si="0"/>
        <v>X</v>
      </c>
      <c r="C48" s="2" t="str">
        <f t="shared" si="1"/>
        <v>X</v>
      </c>
      <c r="D48" s="2">
        <f t="shared" si="2"/>
        <v>2</v>
      </c>
      <c r="E48" s="2" t="s">
        <v>35</v>
      </c>
      <c r="F48" s="2">
        <v>11</v>
      </c>
      <c r="G48" s="3" t="s">
        <v>41</v>
      </c>
      <c r="H48" s="3">
        <v>0.93609863519668501</v>
      </c>
      <c r="J48" s="7">
        <f t="shared" si="3"/>
        <v>0</v>
      </c>
      <c r="K48" s="7">
        <f t="shared" si="4"/>
        <v>0</v>
      </c>
      <c r="L48" s="7">
        <f t="shared" si="5"/>
        <v>2</v>
      </c>
      <c r="M48" s="7">
        <f t="shared" si="6"/>
        <v>1</v>
      </c>
      <c r="N48" s="7">
        <f t="shared" si="7"/>
        <v>11</v>
      </c>
      <c r="O48" s="7">
        <f t="shared" si="8"/>
        <v>0.93609863519668501</v>
      </c>
    </row>
    <row r="49" spans="1:15" x14ac:dyDescent="0.45">
      <c r="A49" s="2" t="s">
        <v>76</v>
      </c>
      <c r="B49" s="2" t="str">
        <f t="shared" si="0"/>
        <v>X</v>
      </c>
      <c r="C49" s="2" t="str">
        <f t="shared" si="1"/>
        <v>X</v>
      </c>
      <c r="D49" s="2">
        <f t="shared" si="2"/>
        <v>2</v>
      </c>
      <c r="E49" s="2" t="s">
        <v>35</v>
      </c>
      <c r="F49" s="2">
        <v>9</v>
      </c>
      <c r="G49" s="3" t="s">
        <v>258</v>
      </c>
      <c r="H49" s="3">
        <v>0.92617452144622803</v>
      </c>
      <c r="J49" s="7">
        <f t="shared" si="3"/>
        <v>0</v>
      </c>
      <c r="K49" s="7">
        <f t="shared" si="4"/>
        <v>0</v>
      </c>
      <c r="L49" s="7">
        <f t="shared" si="5"/>
        <v>2</v>
      </c>
      <c r="M49" s="7">
        <f t="shared" si="6"/>
        <v>1</v>
      </c>
      <c r="N49" s="7">
        <f t="shared" si="7"/>
        <v>9</v>
      </c>
      <c r="O49" s="7">
        <f t="shared" si="8"/>
        <v>0.92617452144622803</v>
      </c>
    </row>
    <row r="50" spans="1:15" x14ac:dyDescent="0.45">
      <c r="A50" s="2" t="s">
        <v>56</v>
      </c>
      <c r="B50" s="2" t="str">
        <f t="shared" si="0"/>
        <v>X</v>
      </c>
      <c r="C50" s="2" t="str">
        <f t="shared" si="1"/>
        <v>X</v>
      </c>
      <c r="D50" s="2">
        <f t="shared" si="2"/>
        <v>1</v>
      </c>
      <c r="E50" s="2" t="s">
        <v>44</v>
      </c>
      <c r="F50" s="2">
        <v>1</v>
      </c>
      <c r="G50" s="3" t="s">
        <v>408</v>
      </c>
      <c r="H50" s="3">
        <v>0.93902438879012995</v>
      </c>
      <c r="J50" s="7">
        <f t="shared" si="3"/>
        <v>0</v>
      </c>
      <c r="K50" s="7">
        <f t="shared" si="4"/>
        <v>0</v>
      </c>
      <c r="L50" s="7">
        <f t="shared" si="5"/>
        <v>1</v>
      </c>
      <c r="M50" s="7">
        <f t="shared" si="6"/>
        <v>0</v>
      </c>
      <c r="N50" s="7">
        <f t="shared" si="7"/>
        <v>1</v>
      </c>
      <c r="O50" s="7">
        <f t="shared" si="8"/>
        <v>0.93902438879012995</v>
      </c>
    </row>
    <row r="51" spans="1:15" x14ac:dyDescent="0.45">
      <c r="A51" s="2" t="s">
        <v>56</v>
      </c>
      <c r="B51" s="2" t="str">
        <f t="shared" si="0"/>
        <v>X</v>
      </c>
      <c r="C51" s="2" t="str">
        <f t="shared" si="1"/>
        <v>X</v>
      </c>
      <c r="D51" s="2">
        <f t="shared" si="2"/>
        <v>1</v>
      </c>
      <c r="E51" s="2" t="s">
        <v>44</v>
      </c>
      <c r="F51" s="2">
        <v>5</v>
      </c>
      <c r="G51" s="3" t="s">
        <v>60</v>
      </c>
      <c r="H51" s="3">
        <v>0.94877505302429199</v>
      </c>
      <c r="J51" s="7">
        <f t="shared" si="3"/>
        <v>0</v>
      </c>
      <c r="K51" s="7">
        <f t="shared" si="4"/>
        <v>0</v>
      </c>
      <c r="L51" s="7">
        <f t="shared" si="5"/>
        <v>1</v>
      </c>
      <c r="M51" s="7">
        <f t="shared" si="6"/>
        <v>0</v>
      </c>
      <c r="N51" s="7">
        <f t="shared" si="7"/>
        <v>5</v>
      </c>
      <c r="O51" s="7">
        <f t="shared" si="8"/>
        <v>0.94877505302429199</v>
      </c>
    </row>
    <row r="52" spans="1:15" x14ac:dyDescent="0.45">
      <c r="A52" s="2" t="s">
        <v>56</v>
      </c>
      <c r="B52" s="2" t="str">
        <f t="shared" si="0"/>
        <v>X</v>
      </c>
      <c r="C52" s="2" t="str">
        <f t="shared" si="1"/>
        <v>X</v>
      </c>
      <c r="D52" s="2">
        <f t="shared" si="2"/>
        <v>1</v>
      </c>
      <c r="E52" s="2" t="s">
        <v>44</v>
      </c>
      <c r="F52" s="2">
        <v>7</v>
      </c>
      <c r="G52" s="3" t="s">
        <v>85</v>
      </c>
      <c r="H52" s="3">
        <v>0.93303573131561202</v>
      </c>
      <c r="J52" s="7">
        <f t="shared" si="3"/>
        <v>0</v>
      </c>
      <c r="K52" s="7">
        <f t="shared" si="4"/>
        <v>0</v>
      </c>
      <c r="L52" s="7">
        <f t="shared" si="5"/>
        <v>1</v>
      </c>
      <c r="M52" s="7">
        <f t="shared" si="6"/>
        <v>0</v>
      </c>
      <c r="N52" s="7">
        <f t="shared" si="7"/>
        <v>7</v>
      </c>
      <c r="O52" s="7">
        <f t="shared" si="8"/>
        <v>0.93303573131561202</v>
      </c>
    </row>
    <row r="53" spans="1:15" x14ac:dyDescent="0.45">
      <c r="A53" s="2" t="s">
        <v>56</v>
      </c>
      <c r="B53" s="2" t="str">
        <f t="shared" si="0"/>
        <v>X</v>
      </c>
      <c r="C53" s="2" t="str">
        <f t="shared" si="1"/>
        <v>X</v>
      </c>
      <c r="D53" s="2">
        <f t="shared" si="2"/>
        <v>1</v>
      </c>
      <c r="E53" s="2" t="s">
        <v>44</v>
      </c>
      <c r="F53" s="2">
        <v>3</v>
      </c>
      <c r="G53" s="3" t="s">
        <v>112</v>
      </c>
      <c r="H53" s="3">
        <v>0.94666665792465199</v>
      </c>
      <c r="J53" s="7">
        <f t="shared" si="3"/>
        <v>0</v>
      </c>
      <c r="K53" s="7">
        <f t="shared" si="4"/>
        <v>0</v>
      </c>
      <c r="L53" s="7">
        <f t="shared" si="5"/>
        <v>1</v>
      </c>
      <c r="M53" s="7">
        <f t="shared" si="6"/>
        <v>0</v>
      </c>
      <c r="N53" s="7">
        <f t="shared" si="7"/>
        <v>3</v>
      </c>
      <c r="O53" s="7">
        <f t="shared" si="8"/>
        <v>0.94666665792465199</v>
      </c>
    </row>
    <row r="54" spans="1:15" x14ac:dyDescent="0.45">
      <c r="A54" s="2" t="s">
        <v>56</v>
      </c>
      <c r="B54" s="2" t="str">
        <f t="shared" si="0"/>
        <v>X</v>
      </c>
      <c r="C54" s="2" t="str">
        <f t="shared" si="1"/>
        <v>X</v>
      </c>
      <c r="D54" s="2">
        <f t="shared" si="2"/>
        <v>1</v>
      </c>
      <c r="E54" s="2" t="s">
        <v>44</v>
      </c>
      <c r="F54" s="2">
        <v>11</v>
      </c>
      <c r="G54" s="3" t="s">
        <v>89</v>
      </c>
      <c r="H54" s="3">
        <v>0.89573991298675504</v>
      </c>
      <c r="J54" s="7">
        <f t="shared" si="3"/>
        <v>0</v>
      </c>
      <c r="K54" s="7">
        <f t="shared" si="4"/>
        <v>0</v>
      </c>
      <c r="L54" s="7">
        <f t="shared" si="5"/>
        <v>1</v>
      </c>
      <c r="M54" s="7">
        <f t="shared" si="6"/>
        <v>0</v>
      </c>
      <c r="N54" s="7">
        <f t="shared" si="7"/>
        <v>11</v>
      </c>
      <c r="O54" s="7">
        <f t="shared" si="8"/>
        <v>0.89573991298675504</v>
      </c>
    </row>
    <row r="55" spans="1:15" x14ac:dyDescent="0.45">
      <c r="A55" s="2" t="s">
        <v>56</v>
      </c>
      <c r="B55" s="2" t="str">
        <f t="shared" si="0"/>
        <v>X</v>
      </c>
      <c r="C55" s="2" t="str">
        <f t="shared" si="1"/>
        <v>X</v>
      </c>
      <c r="D55" s="2">
        <f t="shared" si="2"/>
        <v>1</v>
      </c>
      <c r="E55" s="2" t="s">
        <v>44</v>
      </c>
      <c r="F55" s="2">
        <v>9</v>
      </c>
      <c r="G55" s="3" t="s">
        <v>307</v>
      </c>
      <c r="H55" s="2">
        <v>0.91834449768066395</v>
      </c>
      <c r="J55" s="7">
        <f t="shared" si="3"/>
        <v>0</v>
      </c>
      <c r="K55" s="7">
        <f t="shared" si="4"/>
        <v>0</v>
      </c>
      <c r="L55" s="7">
        <f t="shared" si="5"/>
        <v>1</v>
      </c>
      <c r="M55" s="7">
        <f t="shared" si="6"/>
        <v>0</v>
      </c>
      <c r="N55" s="7">
        <f t="shared" si="7"/>
        <v>9</v>
      </c>
      <c r="O55" s="7">
        <f t="shared" si="8"/>
        <v>0.91834449768066395</v>
      </c>
    </row>
    <row r="56" spans="1:15" x14ac:dyDescent="0.45">
      <c r="A56" s="2" t="s">
        <v>56</v>
      </c>
      <c r="B56" s="2" t="str">
        <f t="shared" si="0"/>
        <v>X</v>
      </c>
      <c r="C56" s="2" t="str">
        <f t="shared" si="1"/>
        <v>X</v>
      </c>
      <c r="D56" s="2">
        <f t="shared" si="2"/>
        <v>1</v>
      </c>
      <c r="E56" s="2" t="s">
        <v>35</v>
      </c>
      <c r="F56" s="2">
        <v>1</v>
      </c>
      <c r="G56" s="3" t="s">
        <v>396</v>
      </c>
      <c r="H56" s="3">
        <v>0.85920178890228205</v>
      </c>
      <c r="J56" s="7">
        <f t="shared" si="3"/>
        <v>0</v>
      </c>
      <c r="K56" s="7">
        <f t="shared" si="4"/>
        <v>0</v>
      </c>
      <c r="L56" s="7">
        <f t="shared" si="5"/>
        <v>1</v>
      </c>
      <c r="M56" s="7">
        <f t="shared" si="6"/>
        <v>1</v>
      </c>
      <c r="N56" s="7">
        <f t="shared" si="7"/>
        <v>1</v>
      </c>
      <c r="O56" s="7">
        <f t="shared" si="8"/>
        <v>0.85920178890228205</v>
      </c>
    </row>
    <row r="57" spans="1:15" x14ac:dyDescent="0.45">
      <c r="A57" s="2" t="s">
        <v>56</v>
      </c>
      <c r="B57" s="2" t="str">
        <f t="shared" si="0"/>
        <v>X</v>
      </c>
      <c r="C57" s="2" t="str">
        <f t="shared" si="1"/>
        <v>X</v>
      </c>
      <c r="D57" s="2">
        <f t="shared" si="2"/>
        <v>1</v>
      </c>
      <c r="E57" s="2" t="s">
        <v>35</v>
      </c>
      <c r="F57" s="2">
        <v>5</v>
      </c>
      <c r="G57" s="3" t="s">
        <v>368</v>
      </c>
      <c r="H57" s="3">
        <v>0.94543427228927601</v>
      </c>
      <c r="J57" s="7">
        <f t="shared" si="3"/>
        <v>0</v>
      </c>
      <c r="K57" s="7">
        <f t="shared" si="4"/>
        <v>0</v>
      </c>
      <c r="L57" s="7">
        <f t="shared" si="5"/>
        <v>1</v>
      </c>
      <c r="M57" s="7">
        <f t="shared" si="6"/>
        <v>1</v>
      </c>
      <c r="N57" s="7">
        <f t="shared" si="7"/>
        <v>5</v>
      </c>
      <c r="O57" s="7">
        <f t="shared" si="8"/>
        <v>0.94543427228927601</v>
      </c>
    </row>
    <row r="58" spans="1:15" x14ac:dyDescent="0.45">
      <c r="A58" s="2" t="s">
        <v>56</v>
      </c>
      <c r="B58" s="2" t="str">
        <f t="shared" si="0"/>
        <v>X</v>
      </c>
      <c r="C58" s="2" t="str">
        <f t="shared" si="1"/>
        <v>X</v>
      </c>
      <c r="D58" s="2">
        <f t="shared" si="2"/>
        <v>1</v>
      </c>
      <c r="E58" s="2" t="s">
        <v>35</v>
      </c>
      <c r="F58" s="2">
        <v>7</v>
      </c>
      <c r="G58" s="3" t="s">
        <v>149</v>
      </c>
      <c r="H58" s="3">
        <v>0.93638390302658003</v>
      </c>
      <c r="J58" s="7">
        <f t="shared" si="3"/>
        <v>0</v>
      </c>
      <c r="K58" s="7">
        <f t="shared" si="4"/>
        <v>0</v>
      </c>
      <c r="L58" s="7">
        <f t="shared" si="5"/>
        <v>1</v>
      </c>
      <c r="M58" s="7">
        <f t="shared" si="6"/>
        <v>1</v>
      </c>
      <c r="N58" s="7">
        <f t="shared" si="7"/>
        <v>7</v>
      </c>
      <c r="O58" s="7">
        <f t="shared" si="8"/>
        <v>0.93638390302658003</v>
      </c>
    </row>
    <row r="59" spans="1:15" x14ac:dyDescent="0.45">
      <c r="A59" s="2" t="s">
        <v>56</v>
      </c>
      <c r="B59" s="2" t="str">
        <f t="shared" si="0"/>
        <v>X</v>
      </c>
      <c r="C59" s="2" t="str">
        <f t="shared" si="1"/>
        <v>X</v>
      </c>
      <c r="D59" s="2">
        <f t="shared" si="2"/>
        <v>1</v>
      </c>
      <c r="E59" s="2" t="s">
        <v>35</v>
      </c>
      <c r="F59" s="2">
        <v>3</v>
      </c>
      <c r="G59" s="3" t="s">
        <v>114</v>
      </c>
      <c r="H59" s="3">
        <v>0.93999999761581399</v>
      </c>
      <c r="J59" s="7">
        <f t="shared" si="3"/>
        <v>0</v>
      </c>
      <c r="K59" s="7">
        <f t="shared" si="4"/>
        <v>0</v>
      </c>
      <c r="L59" s="7">
        <f t="shared" si="5"/>
        <v>1</v>
      </c>
      <c r="M59" s="7">
        <f t="shared" si="6"/>
        <v>1</v>
      </c>
      <c r="N59" s="7">
        <f t="shared" si="7"/>
        <v>3</v>
      </c>
      <c r="O59" s="7">
        <f t="shared" si="8"/>
        <v>0.93999999761581399</v>
      </c>
    </row>
    <row r="60" spans="1:15" x14ac:dyDescent="0.45">
      <c r="A60" s="2" t="s">
        <v>56</v>
      </c>
      <c r="B60" s="2" t="str">
        <f t="shared" si="0"/>
        <v>X</v>
      </c>
      <c r="C60" s="2" t="str">
        <f t="shared" si="1"/>
        <v>X</v>
      </c>
      <c r="D60" s="2">
        <f t="shared" si="2"/>
        <v>1</v>
      </c>
      <c r="E60" s="2" t="s">
        <v>35</v>
      </c>
      <c r="F60" s="2">
        <v>11</v>
      </c>
      <c r="G60" s="3" t="s">
        <v>248</v>
      </c>
      <c r="H60" s="3">
        <v>0.92376679182052601</v>
      </c>
      <c r="J60" s="7">
        <f t="shared" si="3"/>
        <v>0</v>
      </c>
      <c r="K60" s="7">
        <f t="shared" si="4"/>
        <v>0</v>
      </c>
      <c r="L60" s="7">
        <f t="shared" si="5"/>
        <v>1</v>
      </c>
      <c r="M60" s="7">
        <f t="shared" si="6"/>
        <v>1</v>
      </c>
      <c r="N60" s="7">
        <f t="shared" si="7"/>
        <v>11</v>
      </c>
      <c r="O60" s="7">
        <f t="shared" si="8"/>
        <v>0.92376679182052601</v>
      </c>
    </row>
    <row r="61" spans="1:15" x14ac:dyDescent="0.45">
      <c r="A61" s="2" t="s">
        <v>56</v>
      </c>
      <c r="B61" s="2" t="str">
        <f t="shared" si="0"/>
        <v>X</v>
      </c>
      <c r="C61" s="2" t="str">
        <f t="shared" si="1"/>
        <v>X</v>
      </c>
      <c r="D61" s="2">
        <f t="shared" si="2"/>
        <v>1</v>
      </c>
      <c r="E61" s="2" t="s">
        <v>35</v>
      </c>
      <c r="F61" s="2">
        <v>9</v>
      </c>
      <c r="G61" s="3" t="s">
        <v>73</v>
      </c>
      <c r="H61" s="3">
        <v>0.93288588523864702</v>
      </c>
      <c r="J61" s="7">
        <f t="shared" si="3"/>
        <v>0</v>
      </c>
      <c r="K61" s="7">
        <f t="shared" si="4"/>
        <v>0</v>
      </c>
      <c r="L61" s="7">
        <f t="shared" si="5"/>
        <v>1</v>
      </c>
      <c r="M61" s="7">
        <f t="shared" si="6"/>
        <v>1</v>
      </c>
      <c r="N61" s="7">
        <f t="shared" si="7"/>
        <v>9</v>
      </c>
      <c r="O61" s="7">
        <f t="shared" si="8"/>
        <v>0.93288588523864702</v>
      </c>
    </row>
    <row r="62" spans="1:15" x14ac:dyDescent="0.45">
      <c r="A62" s="2" t="s">
        <v>405</v>
      </c>
      <c r="B62" s="2" t="str">
        <f t="shared" si="0"/>
        <v>O</v>
      </c>
      <c r="C62" s="2" t="str">
        <f t="shared" si="1"/>
        <v>O</v>
      </c>
      <c r="D62" s="2">
        <f t="shared" si="2"/>
        <v>6</v>
      </c>
      <c r="E62" s="2" t="s">
        <v>44</v>
      </c>
      <c r="F62" s="2">
        <v>1</v>
      </c>
      <c r="G62" s="3" t="s">
        <v>349</v>
      </c>
      <c r="H62" s="2">
        <v>0.94235032796859697</v>
      </c>
      <c r="J62" s="7">
        <f t="shared" si="3"/>
        <v>1</v>
      </c>
      <c r="K62" s="7">
        <f t="shared" si="4"/>
        <v>1</v>
      </c>
      <c r="L62" s="7">
        <f t="shared" si="5"/>
        <v>6</v>
      </c>
      <c r="M62" s="7">
        <f t="shared" si="6"/>
        <v>0</v>
      </c>
      <c r="N62" s="7">
        <f t="shared" si="7"/>
        <v>1</v>
      </c>
      <c r="O62" s="7">
        <f t="shared" si="8"/>
        <v>0.94235032796859697</v>
      </c>
    </row>
    <row r="63" spans="1:15" x14ac:dyDescent="0.45">
      <c r="A63" s="2" t="s">
        <v>405</v>
      </c>
      <c r="B63" s="2" t="str">
        <f t="shared" si="0"/>
        <v>O</v>
      </c>
      <c r="C63" s="2" t="str">
        <f t="shared" si="1"/>
        <v>O</v>
      </c>
      <c r="D63" s="2">
        <f t="shared" si="2"/>
        <v>6</v>
      </c>
      <c r="E63" s="2" t="s">
        <v>44</v>
      </c>
      <c r="F63" s="2">
        <v>5</v>
      </c>
      <c r="G63" s="3" t="s">
        <v>206</v>
      </c>
      <c r="H63" s="3">
        <v>0.93875277042388905</v>
      </c>
      <c r="J63" s="7">
        <f t="shared" si="3"/>
        <v>1</v>
      </c>
      <c r="K63" s="7">
        <f t="shared" si="4"/>
        <v>1</v>
      </c>
      <c r="L63" s="7">
        <f t="shared" si="5"/>
        <v>6</v>
      </c>
      <c r="M63" s="7">
        <f t="shared" si="6"/>
        <v>0</v>
      </c>
      <c r="N63" s="7">
        <f t="shared" si="7"/>
        <v>5</v>
      </c>
      <c r="O63" s="7">
        <f t="shared" si="8"/>
        <v>0.93875277042388905</v>
      </c>
    </row>
    <row r="64" spans="1:15" x14ac:dyDescent="0.45">
      <c r="A64" s="2" t="s">
        <v>405</v>
      </c>
      <c r="B64" s="2" t="str">
        <f t="shared" si="0"/>
        <v>O</v>
      </c>
      <c r="C64" s="2" t="str">
        <f t="shared" si="1"/>
        <v>O</v>
      </c>
      <c r="D64" s="2">
        <f t="shared" si="2"/>
        <v>6</v>
      </c>
      <c r="E64" s="2" t="s">
        <v>44</v>
      </c>
      <c r="F64" s="2">
        <v>7</v>
      </c>
      <c r="G64" s="3" t="s">
        <v>252</v>
      </c>
      <c r="H64" s="2">
        <v>0.92857140302658003</v>
      </c>
      <c r="J64" s="7">
        <f t="shared" si="3"/>
        <v>1</v>
      </c>
      <c r="K64" s="7">
        <f t="shared" si="4"/>
        <v>1</v>
      </c>
      <c r="L64" s="7">
        <f t="shared" si="5"/>
        <v>6</v>
      </c>
      <c r="M64" s="7">
        <f t="shared" si="6"/>
        <v>0</v>
      </c>
      <c r="N64" s="7">
        <f t="shared" si="7"/>
        <v>7</v>
      </c>
      <c r="O64" s="7">
        <f t="shared" si="8"/>
        <v>0.92857140302658003</v>
      </c>
    </row>
    <row r="65" spans="1:15" x14ac:dyDescent="0.45">
      <c r="A65" s="2" t="s">
        <v>405</v>
      </c>
      <c r="B65" s="2" t="str">
        <f t="shared" si="0"/>
        <v>O</v>
      </c>
      <c r="C65" s="2" t="str">
        <f t="shared" si="1"/>
        <v>O</v>
      </c>
      <c r="D65" s="2">
        <f t="shared" si="2"/>
        <v>6</v>
      </c>
      <c r="E65" s="2" t="s">
        <v>44</v>
      </c>
      <c r="F65" s="2">
        <v>3</v>
      </c>
      <c r="G65" s="3" t="s">
        <v>371</v>
      </c>
      <c r="H65" s="2">
        <v>0.94222223758697499</v>
      </c>
      <c r="J65" s="7">
        <f t="shared" si="3"/>
        <v>1</v>
      </c>
      <c r="K65" s="7">
        <f t="shared" si="4"/>
        <v>1</v>
      </c>
      <c r="L65" s="7">
        <f t="shared" si="5"/>
        <v>6</v>
      </c>
      <c r="M65" s="7">
        <f t="shared" si="6"/>
        <v>0</v>
      </c>
      <c r="N65" s="7">
        <f t="shared" si="7"/>
        <v>3</v>
      </c>
      <c r="O65" s="7">
        <f t="shared" si="8"/>
        <v>0.94222223758697499</v>
      </c>
    </row>
    <row r="66" spans="1:15" x14ac:dyDescent="0.45">
      <c r="A66" s="2" t="s">
        <v>405</v>
      </c>
      <c r="B66" s="2" t="str">
        <f t="shared" ref="B66:B129" si="9">IF(OR(A66="0529_model11", A66="0529_model12",A66="0529_model13",A66="0529_model14",A66="0529_model15",A66="0529_model16",A66="0529_model5",A66="0529_model6",A66="0529_model7",A66="0529_model8",A66="0529_model9", A66="0529_model10"),"X","O")</f>
        <v>O</v>
      </c>
      <c r="C66" s="2" t="str">
        <f t="shared" ref="C66:C129" si="10">IF(OR(A66="0529_model17", A66="0529_model18",A66="0529_model19",A66="0529_model20",A66="0529_model21",A66="0529_model22",A66="0529_model5",A66="0529_model6",A66="0529_model7",A66="0529_model8",A66="0529_model9", A66="0529_model10"),"X","O")</f>
        <v>O</v>
      </c>
      <c r="D66" s="2">
        <f t="shared" ref="D66:D129" si="11">IF(OR(A66="0529_model5",A66="0529_model11",A66="0529_model17",A66="0529_model23"),1,IF(OR(A66="0529_model6",A66="0529_model12",A66="0529_model18",A66="0529_model24"),2,IF(OR(A66="0529_model7",A66="0529_model13",A66="0529_model19",A66="0529_model25"),3,IF(OR(A66="0529_model8",A66="0529_model14",A66="0529_model20",A66="0529_model26"),4,IF(OR(A66="0529_model9",A66="0529_model15",A66="0529_model21",A66="0529_model27"),5,IF(OR(A66="0529_model10",A66="0529_model16",A66="0529_model22",A66="0529_model28"),6,))))))</f>
        <v>6</v>
      </c>
      <c r="E66" s="2" t="s">
        <v>44</v>
      </c>
      <c r="F66" s="2">
        <v>11</v>
      </c>
      <c r="G66" s="3" t="s">
        <v>364</v>
      </c>
      <c r="H66" s="3">
        <v>0.91591930389404297</v>
      </c>
      <c r="J66" s="7">
        <f t="shared" si="3"/>
        <v>1</v>
      </c>
      <c r="K66" s="7">
        <f t="shared" si="4"/>
        <v>1</v>
      </c>
      <c r="L66" s="7">
        <f t="shared" si="5"/>
        <v>6</v>
      </c>
      <c r="M66" s="7">
        <f t="shared" si="6"/>
        <v>0</v>
      </c>
      <c r="N66" s="7">
        <f t="shared" si="7"/>
        <v>11</v>
      </c>
      <c r="O66" s="7">
        <f t="shared" si="8"/>
        <v>0.91591930389404297</v>
      </c>
    </row>
    <row r="67" spans="1:15" x14ac:dyDescent="0.45">
      <c r="A67" s="2" t="s">
        <v>405</v>
      </c>
      <c r="B67" s="2" t="str">
        <f t="shared" si="9"/>
        <v>O</v>
      </c>
      <c r="C67" s="2" t="str">
        <f t="shared" si="10"/>
        <v>O</v>
      </c>
      <c r="D67" s="2">
        <f t="shared" si="11"/>
        <v>6</v>
      </c>
      <c r="E67" s="2" t="s">
        <v>44</v>
      </c>
      <c r="F67" s="2">
        <v>9</v>
      </c>
      <c r="G67" s="3" t="s">
        <v>253</v>
      </c>
      <c r="H67" s="3">
        <v>0.90492171049117998</v>
      </c>
      <c r="J67" s="7">
        <f t="shared" ref="J67:J130" si="12">IF(B67="X", 0,1)</f>
        <v>1</v>
      </c>
      <c r="K67" s="7">
        <f t="shared" ref="K67:K130" si="13">IF(C67="X", 0,1)</f>
        <v>1</v>
      </c>
      <c r="L67" s="7">
        <f t="shared" ref="L67:L130" si="14">D67</f>
        <v>6</v>
      </c>
      <c r="M67" s="7">
        <f t="shared" ref="M67:M130" si="15">IF(E67="NA",0,1)</f>
        <v>0</v>
      </c>
      <c r="N67" s="7">
        <f t="shared" ref="N67:N130" si="16">F67</f>
        <v>9</v>
      </c>
      <c r="O67" s="7">
        <f t="shared" ref="O67:O130" si="17">H67</f>
        <v>0.90492171049117998</v>
      </c>
    </row>
    <row r="68" spans="1:15" x14ac:dyDescent="0.45">
      <c r="A68" s="2" t="s">
        <v>405</v>
      </c>
      <c r="B68" s="2" t="str">
        <f t="shared" si="9"/>
        <v>O</v>
      </c>
      <c r="C68" s="2" t="str">
        <f t="shared" si="10"/>
        <v>O</v>
      </c>
      <c r="D68" s="2">
        <f t="shared" si="11"/>
        <v>6</v>
      </c>
      <c r="E68" s="2" t="s">
        <v>35</v>
      </c>
      <c r="F68" s="2">
        <v>1</v>
      </c>
      <c r="G68" s="3" t="s">
        <v>250</v>
      </c>
      <c r="H68" s="3">
        <v>0.86807096004485995</v>
      </c>
      <c r="J68" s="7">
        <f t="shared" si="12"/>
        <v>1</v>
      </c>
      <c r="K68" s="7">
        <f t="shared" si="13"/>
        <v>1</v>
      </c>
      <c r="L68" s="7">
        <f t="shared" si="14"/>
        <v>6</v>
      </c>
      <c r="M68" s="7">
        <f t="shared" si="15"/>
        <v>1</v>
      </c>
      <c r="N68" s="7">
        <f t="shared" si="16"/>
        <v>1</v>
      </c>
      <c r="O68" s="7">
        <f t="shared" si="17"/>
        <v>0.86807096004485995</v>
      </c>
    </row>
    <row r="69" spans="1:15" x14ac:dyDescent="0.45">
      <c r="A69" s="2" t="s">
        <v>405</v>
      </c>
      <c r="B69" s="2" t="str">
        <f t="shared" si="9"/>
        <v>O</v>
      </c>
      <c r="C69" s="2" t="str">
        <f t="shared" si="10"/>
        <v>O</v>
      </c>
      <c r="D69" s="2">
        <f t="shared" si="11"/>
        <v>6</v>
      </c>
      <c r="E69" s="2" t="s">
        <v>35</v>
      </c>
      <c r="F69" s="2">
        <v>5</v>
      </c>
      <c r="G69" s="3" t="s">
        <v>216</v>
      </c>
      <c r="H69" s="3">
        <v>0.93652558326721203</v>
      </c>
      <c r="J69" s="7">
        <f t="shared" si="12"/>
        <v>1</v>
      </c>
      <c r="K69" s="7">
        <f t="shared" si="13"/>
        <v>1</v>
      </c>
      <c r="L69" s="7">
        <f t="shared" si="14"/>
        <v>6</v>
      </c>
      <c r="M69" s="7">
        <f t="shared" si="15"/>
        <v>1</v>
      </c>
      <c r="N69" s="7">
        <f t="shared" si="16"/>
        <v>5</v>
      </c>
      <c r="O69" s="7">
        <f t="shared" si="17"/>
        <v>0.93652558326721203</v>
      </c>
    </row>
    <row r="70" spans="1:15" x14ac:dyDescent="0.45">
      <c r="A70" s="2" t="s">
        <v>405</v>
      </c>
      <c r="B70" s="2" t="str">
        <f t="shared" si="9"/>
        <v>O</v>
      </c>
      <c r="C70" s="2" t="str">
        <f t="shared" si="10"/>
        <v>O</v>
      </c>
      <c r="D70" s="2">
        <f t="shared" si="11"/>
        <v>6</v>
      </c>
      <c r="E70" s="2" t="s">
        <v>35</v>
      </c>
      <c r="F70" s="2">
        <v>7</v>
      </c>
      <c r="G70" s="3" t="s">
        <v>404</v>
      </c>
      <c r="H70" s="3">
        <v>0.93303573131561202</v>
      </c>
      <c r="J70" s="7">
        <f t="shared" si="12"/>
        <v>1</v>
      </c>
      <c r="K70" s="7">
        <f t="shared" si="13"/>
        <v>1</v>
      </c>
      <c r="L70" s="7">
        <f t="shared" si="14"/>
        <v>6</v>
      </c>
      <c r="M70" s="7">
        <f t="shared" si="15"/>
        <v>1</v>
      </c>
      <c r="N70" s="7">
        <f t="shared" si="16"/>
        <v>7</v>
      </c>
      <c r="O70" s="7">
        <f t="shared" si="17"/>
        <v>0.93303573131561202</v>
      </c>
    </row>
    <row r="71" spans="1:15" x14ac:dyDescent="0.45">
      <c r="A71" s="2" t="s">
        <v>405</v>
      </c>
      <c r="B71" s="2" t="str">
        <f t="shared" si="9"/>
        <v>O</v>
      </c>
      <c r="C71" s="2" t="str">
        <f t="shared" si="10"/>
        <v>O</v>
      </c>
      <c r="D71" s="2">
        <f t="shared" si="11"/>
        <v>6</v>
      </c>
      <c r="E71" s="2" t="s">
        <v>35</v>
      </c>
      <c r="F71" s="2">
        <v>3</v>
      </c>
      <c r="G71" s="3" t="s">
        <v>232</v>
      </c>
      <c r="H71" s="3">
        <v>0.94111108779907204</v>
      </c>
      <c r="J71" s="7">
        <f t="shared" si="12"/>
        <v>1</v>
      </c>
      <c r="K71" s="7">
        <f t="shared" si="13"/>
        <v>1</v>
      </c>
      <c r="L71" s="7">
        <f t="shared" si="14"/>
        <v>6</v>
      </c>
      <c r="M71" s="7">
        <f t="shared" si="15"/>
        <v>1</v>
      </c>
      <c r="N71" s="7">
        <f t="shared" si="16"/>
        <v>3</v>
      </c>
      <c r="O71" s="7">
        <f t="shared" si="17"/>
        <v>0.94111108779907204</v>
      </c>
    </row>
    <row r="72" spans="1:15" x14ac:dyDescent="0.45">
      <c r="A72" s="2" t="s">
        <v>405</v>
      </c>
      <c r="B72" s="2" t="str">
        <f t="shared" si="9"/>
        <v>O</v>
      </c>
      <c r="C72" s="2" t="str">
        <f t="shared" si="10"/>
        <v>O</v>
      </c>
      <c r="D72" s="2">
        <f t="shared" si="11"/>
        <v>6</v>
      </c>
      <c r="E72" s="2" t="s">
        <v>35</v>
      </c>
      <c r="F72" s="2">
        <v>11</v>
      </c>
      <c r="G72" s="3" t="s">
        <v>388</v>
      </c>
      <c r="H72" s="2">
        <v>0.90134531259536699</v>
      </c>
      <c r="J72" s="7">
        <f t="shared" si="12"/>
        <v>1</v>
      </c>
      <c r="K72" s="7">
        <f t="shared" si="13"/>
        <v>1</v>
      </c>
      <c r="L72" s="7">
        <f t="shared" si="14"/>
        <v>6</v>
      </c>
      <c r="M72" s="7">
        <f t="shared" si="15"/>
        <v>1</v>
      </c>
      <c r="N72" s="7">
        <f t="shared" si="16"/>
        <v>11</v>
      </c>
      <c r="O72" s="7">
        <f t="shared" si="17"/>
        <v>0.90134531259536699</v>
      </c>
    </row>
    <row r="73" spans="1:15" x14ac:dyDescent="0.45">
      <c r="A73" s="2" t="s">
        <v>405</v>
      </c>
      <c r="B73" s="2" t="str">
        <f t="shared" si="9"/>
        <v>O</v>
      </c>
      <c r="C73" s="2" t="str">
        <f t="shared" si="10"/>
        <v>O</v>
      </c>
      <c r="D73" s="2">
        <f t="shared" si="11"/>
        <v>6</v>
      </c>
      <c r="E73" s="2" t="s">
        <v>35</v>
      </c>
      <c r="F73" s="2">
        <v>9</v>
      </c>
      <c r="G73" s="3" t="s">
        <v>265</v>
      </c>
      <c r="H73" s="3">
        <v>0.90380311012268</v>
      </c>
      <c r="J73" s="7">
        <f t="shared" si="12"/>
        <v>1</v>
      </c>
      <c r="K73" s="7">
        <f t="shared" si="13"/>
        <v>1</v>
      </c>
      <c r="L73" s="7">
        <f t="shared" si="14"/>
        <v>6</v>
      </c>
      <c r="M73" s="7">
        <f t="shared" si="15"/>
        <v>1</v>
      </c>
      <c r="N73" s="7">
        <f t="shared" si="16"/>
        <v>9</v>
      </c>
      <c r="O73" s="7">
        <f t="shared" si="17"/>
        <v>0.90380311012268</v>
      </c>
    </row>
    <row r="74" spans="1:15" x14ac:dyDescent="0.45">
      <c r="A74" s="2" t="s">
        <v>391</v>
      </c>
      <c r="B74" s="2" t="str">
        <f t="shared" si="9"/>
        <v>O</v>
      </c>
      <c r="C74" s="2" t="str">
        <f t="shared" si="10"/>
        <v>O</v>
      </c>
      <c r="D74" s="2">
        <f t="shared" si="11"/>
        <v>5</v>
      </c>
      <c r="E74" s="2" t="s">
        <v>44</v>
      </c>
      <c r="F74" s="2">
        <v>1</v>
      </c>
      <c r="G74" s="3" t="s">
        <v>199</v>
      </c>
      <c r="H74" s="2">
        <v>0.93126386404037398</v>
      </c>
      <c r="J74" s="7">
        <f t="shared" si="12"/>
        <v>1</v>
      </c>
      <c r="K74" s="7">
        <f t="shared" si="13"/>
        <v>1</v>
      </c>
      <c r="L74" s="7">
        <f t="shared" si="14"/>
        <v>5</v>
      </c>
      <c r="M74" s="7">
        <f t="shared" si="15"/>
        <v>0</v>
      </c>
      <c r="N74" s="7">
        <f t="shared" si="16"/>
        <v>1</v>
      </c>
      <c r="O74" s="7">
        <f t="shared" si="17"/>
        <v>0.93126386404037398</v>
      </c>
    </row>
    <row r="75" spans="1:15" x14ac:dyDescent="0.45">
      <c r="A75" s="2" t="s">
        <v>391</v>
      </c>
      <c r="B75" s="2" t="str">
        <f t="shared" si="9"/>
        <v>O</v>
      </c>
      <c r="C75" s="2" t="str">
        <f t="shared" si="10"/>
        <v>O</v>
      </c>
      <c r="D75" s="2">
        <f t="shared" si="11"/>
        <v>5</v>
      </c>
      <c r="E75" s="2" t="s">
        <v>44</v>
      </c>
      <c r="F75" s="2">
        <v>5</v>
      </c>
      <c r="G75" s="3" t="s">
        <v>230</v>
      </c>
      <c r="H75" s="2">
        <v>0.93763917684554998</v>
      </c>
      <c r="J75" s="7">
        <f t="shared" si="12"/>
        <v>1</v>
      </c>
      <c r="K75" s="7">
        <f t="shared" si="13"/>
        <v>1</v>
      </c>
      <c r="L75" s="7">
        <f t="shared" si="14"/>
        <v>5</v>
      </c>
      <c r="M75" s="7">
        <f t="shared" si="15"/>
        <v>0</v>
      </c>
      <c r="N75" s="7">
        <f t="shared" si="16"/>
        <v>5</v>
      </c>
      <c r="O75" s="7">
        <f t="shared" si="17"/>
        <v>0.93763917684554998</v>
      </c>
    </row>
    <row r="76" spans="1:15" x14ac:dyDescent="0.45">
      <c r="A76" s="2" t="s">
        <v>391</v>
      </c>
      <c r="B76" s="2" t="str">
        <f t="shared" si="9"/>
        <v>O</v>
      </c>
      <c r="C76" s="2" t="str">
        <f t="shared" si="10"/>
        <v>O</v>
      </c>
      <c r="D76" s="2">
        <f t="shared" si="11"/>
        <v>5</v>
      </c>
      <c r="E76" s="2" t="s">
        <v>44</v>
      </c>
      <c r="F76" s="2">
        <v>7</v>
      </c>
      <c r="G76" s="3" t="s">
        <v>273</v>
      </c>
      <c r="H76" s="3">
        <v>0.92410713434219305</v>
      </c>
      <c r="J76" s="7">
        <f t="shared" si="12"/>
        <v>1</v>
      </c>
      <c r="K76" s="7">
        <f t="shared" si="13"/>
        <v>1</v>
      </c>
      <c r="L76" s="7">
        <f t="shared" si="14"/>
        <v>5</v>
      </c>
      <c r="M76" s="7">
        <f t="shared" si="15"/>
        <v>0</v>
      </c>
      <c r="N76" s="7">
        <f t="shared" si="16"/>
        <v>7</v>
      </c>
      <c r="O76" s="7">
        <f t="shared" si="17"/>
        <v>0.92410713434219305</v>
      </c>
    </row>
    <row r="77" spans="1:15" x14ac:dyDescent="0.45">
      <c r="A77" s="2" t="s">
        <v>391</v>
      </c>
      <c r="B77" s="2" t="str">
        <f t="shared" si="9"/>
        <v>O</v>
      </c>
      <c r="C77" s="2" t="str">
        <f t="shared" si="10"/>
        <v>O</v>
      </c>
      <c r="D77" s="2">
        <f t="shared" si="11"/>
        <v>5</v>
      </c>
      <c r="E77" s="2" t="s">
        <v>44</v>
      </c>
      <c r="F77" s="2">
        <v>3</v>
      </c>
      <c r="G77" s="3" t="s">
        <v>359</v>
      </c>
      <c r="H77" s="3">
        <v>0.93999999761581399</v>
      </c>
      <c r="J77" s="7">
        <f t="shared" si="12"/>
        <v>1</v>
      </c>
      <c r="K77" s="7">
        <f t="shared" si="13"/>
        <v>1</v>
      </c>
      <c r="L77" s="7">
        <f t="shared" si="14"/>
        <v>5</v>
      </c>
      <c r="M77" s="7">
        <f t="shared" si="15"/>
        <v>0</v>
      </c>
      <c r="N77" s="7">
        <f t="shared" si="16"/>
        <v>3</v>
      </c>
      <c r="O77" s="7">
        <f t="shared" si="17"/>
        <v>0.93999999761581399</v>
      </c>
    </row>
    <row r="78" spans="1:15" x14ac:dyDescent="0.45">
      <c r="A78" s="2" t="s">
        <v>391</v>
      </c>
      <c r="B78" s="2" t="str">
        <f t="shared" si="9"/>
        <v>O</v>
      </c>
      <c r="C78" s="2" t="str">
        <f t="shared" si="10"/>
        <v>O</v>
      </c>
      <c r="D78" s="2">
        <f t="shared" si="11"/>
        <v>5</v>
      </c>
      <c r="E78" s="2" t="s">
        <v>44</v>
      </c>
      <c r="F78" s="2">
        <v>11</v>
      </c>
      <c r="G78" s="3" t="s">
        <v>279</v>
      </c>
      <c r="H78" s="2">
        <v>0.92376679182052601</v>
      </c>
      <c r="J78" s="7">
        <f t="shared" si="12"/>
        <v>1</v>
      </c>
      <c r="K78" s="7">
        <f t="shared" si="13"/>
        <v>1</v>
      </c>
      <c r="L78" s="7">
        <f t="shared" si="14"/>
        <v>5</v>
      </c>
      <c r="M78" s="7">
        <f t="shared" si="15"/>
        <v>0</v>
      </c>
      <c r="N78" s="7">
        <f t="shared" si="16"/>
        <v>11</v>
      </c>
      <c r="O78" s="7">
        <f t="shared" si="17"/>
        <v>0.92376679182052601</v>
      </c>
    </row>
    <row r="79" spans="1:15" x14ac:dyDescent="0.45">
      <c r="A79" s="2" t="s">
        <v>391</v>
      </c>
      <c r="B79" s="2" t="str">
        <f t="shared" si="9"/>
        <v>O</v>
      </c>
      <c r="C79" s="2" t="str">
        <f t="shared" si="10"/>
        <v>O</v>
      </c>
      <c r="D79" s="2">
        <f t="shared" si="11"/>
        <v>5</v>
      </c>
      <c r="E79" s="2" t="s">
        <v>44</v>
      </c>
      <c r="F79" s="2">
        <v>9</v>
      </c>
      <c r="G79" s="3" t="s">
        <v>296</v>
      </c>
      <c r="H79" s="2">
        <v>0.90268456935882502</v>
      </c>
      <c r="J79" s="7">
        <f t="shared" si="12"/>
        <v>1</v>
      </c>
      <c r="K79" s="7">
        <f t="shared" si="13"/>
        <v>1</v>
      </c>
      <c r="L79" s="7">
        <f t="shared" si="14"/>
        <v>5</v>
      </c>
      <c r="M79" s="7">
        <f t="shared" si="15"/>
        <v>0</v>
      </c>
      <c r="N79" s="7">
        <f t="shared" si="16"/>
        <v>9</v>
      </c>
      <c r="O79" s="7">
        <f t="shared" si="17"/>
        <v>0.90268456935882502</v>
      </c>
    </row>
    <row r="80" spans="1:15" x14ac:dyDescent="0.45">
      <c r="A80" s="2" t="s">
        <v>391</v>
      </c>
      <c r="B80" s="2" t="str">
        <f t="shared" si="9"/>
        <v>O</v>
      </c>
      <c r="C80" s="2" t="str">
        <f t="shared" si="10"/>
        <v>O</v>
      </c>
      <c r="D80" s="2">
        <f t="shared" si="11"/>
        <v>5</v>
      </c>
      <c r="E80" s="2" t="s">
        <v>35</v>
      </c>
      <c r="F80" s="2">
        <v>1</v>
      </c>
      <c r="G80" s="3" t="s">
        <v>369</v>
      </c>
      <c r="H80" s="3">
        <v>0.838137447834014</v>
      </c>
      <c r="J80" s="7">
        <f t="shared" si="12"/>
        <v>1</v>
      </c>
      <c r="K80" s="7">
        <f t="shared" si="13"/>
        <v>1</v>
      </c>
      <c r="L80" s="7">
        <f t="shared" si="14"/>
        <v>5</v>
      </c>
      <c r="M80" s="7">
        <f t="shared" si="15"/>
        <v>1</v>
      </c>
      <c r="N80" s="7">
        <f t="shared" si="16"/>
        <v>1</v>
      </c>
      <c r="O80" s="7">
        <f t="shared" si="17"/>
        <v>0.838137447834014</v>
      </c>
    </row>
    <row r="81" spans="1:15" x14ac:dyDescent="0.45">
      <c r="A81" s="2" t="s">
        <v>391</v>
      </c>
      <c r="B81" s="2" t="str">
        <f t="shared" si="9"/>
        <v>O</v>
      </c>
      <c r="C81" s="2" t="str">
        <f t="shared" si="10"/>
        <v>O</v>
      </c>
      <c r="D81" s="2">
        <f t="shared" si="11"/>
        <v>5</v>
      </c>
      <c r="E81" s="2" t="s">
        <v>35</v>
      </c>
      <c r="F81" s="2">
        <v>5</v>
      </c>
      <c r="G81" s="3" t="s">
        <v>352</v>
      </c>
      <c r="H81" s="3">
        <v>0.94988864660262995</v>
      </c>
      <c r="J81" s="7">
        <f t="shared" si="12"/>
        <v>1</v>
      </c>
      <c r="K81" s="7">
        <f t="shared" si="13"/>
        <v>1</v>
      </c>
      <c r="L81" s="7">
        <f t="shared" si="14"/>
        <v>5</v>
      </c>
      <c r="M81" s="7">
        <f t="shared" si="15"/>
        <v>1</v>
      </c>
      <c r="N81" s="7">
        <f t="shared" si="16"/>
        <v>5</v>
      </c>
      <c r="O81" s="7">
        <f t="shared" si="17"/>
        <v>0.94988864660262995</v>
      </c>
    </row>
    <row r="82" spans="1:15" x14ac:dyDescent="0.45">
      <c r="A82" s="2" t="s">
        <v>391</v>
      </c>
      <c r="B82" s="2" t="str">
        <f t="shared" si="9"/>
        <v>O</v>
      </c>
      <c r="C82" s="2" t="str">
        <f t="shared" si="10"/>
        <v>O</v>
      </c>
      <c r="D82" s="2">
        <f t="shared" si="11"/>
        <v>5</v>
      </c>
      <c r="E82" s="2" t="s">
        <v>35</v>
      </c>
      <c r="F82" s="2">
        <v>7</v>
      </c>
      <c r="G82" s="3" t="s">
        <v>284</v>
      </c>
      <c r="H82" s="3">
        <v>0.91183036565780595</v>
      </c>
      <c r="J82" s="7">
        <f t="shared" si="12"/>
        <v>1</v>
      </c>
      <c r="K82" s="7">
        <f t="shared" si="13"/>
        <v>1</v>
      </c>
      <c r="L82" s="7">
        <f t="shared" si="14"/>
        <v>5</v>
      </c>
      <c r="M82" s="7">
        <f t="shared" si="15"/>
        <v>1</v>
      </c>
      <c r="N82" s="7">
        <f t="shared" si="16"/>
        <v>7</v>
      </c>
      <c r="O82" s="7">
        <f t="shared" si="17"/>
        <v>0.91183036565780595</v>
      </c>
    </row>
    <row r="83" spans="1:15" x14ac:dyDescent="0.45">
      <c r="A83" s="2" t="s">
        <v>391</v>
      </c>
      <c r="B83" s="2" t="str">
        <f t="shared" si="9"/>
        <v>O</v>
      </c>
      <c r="C83" s="2" t="str">
        <f t="shared" si="10"/>
        <v>O</v>
      </c>
      <c r="D83" s="2">
        <f t="shared" si="11"/>
        <v>5</v>
      </c>
      <c r="E83" s="2" t="s">
        <v>35</v>
      </c>
      <c r="F83" s="2">
        <v>3</v>
      </c>
      <c r="G83" s="3" t="s">
        <v>419</v>
      </c>
      <c r="H83" s="3">
        <v>0.94999998807907104</v>
      </c>
      <c r="J83" s="7">
        <f t="shared" si="12"/>
        <v>1</v>
      </c>
      <c r="K83" s="7">
        <f t="shared" si="13"/>
        <v>1</v>
      </c>
      <c r="L83" s="7">
        <f t="shared" si="14"/>
        <v>5</v>
      </c>
      <c r="M83" s="7">
        <f t="shared" si="15"/>
        <v>1</v>
      </c>
      <c r="N83" s="7">
        <f t="shared" si="16"/>
        <v>3</v>
      </c>
      <c r="O83" s="7">
        <f t="shared" si="17"/>
        <v>0.94999998807907104</v>
      </c>
    </row>
    <row r="84" spans="1:15" x14ac:dyDescent="0.45">
      <c r="A84" s="2" t="s">
        <v>391</v>
      </c>
      <c r="B84" s="2" t="str">
        <f t="shared" si="9"/>
        <v>O</v>
      </c>
      <c r="C84" s="2" t="str">
        <f t="shared" si="10"/>
        <v>O</v>
      </c>
      <c r="D84" s="2">
        <f t="shared" si="11"/>
        <v>5</v>
      </c>
      <c r="E84" s="2" t="s">
        <v>35</v>
      </c>
      <c r="F84" s="2">
        <v>11</v>
      </c>
      <c r="G84" s="3" t="s">
        <v>339</v>
      </c>
      <c r="H84" s="3">
        <v>0.91367715597152699</v>
      </c>
      <c r="J84" s="7">
        <f t="shared" si="12"/>
        <v>1</v>
      </c>
      <c r="K84" s="7">
        <f t="shared" si="13"/>
        <v>1</v>
      </c>
      <c r="L84" s="7">
        <f t="shared" si="14"/>
        <v>5</v>
      </c>
      <c r="M84" s="7">
        <f t="shared" si="15"/>
        <v>1</v>
      </c>
      <c r="N84" s="7">
        <f t="shared" si="16"/>
        <v>11</v>
      </c>
      <c r="O84" s="7">
        <f t="shared" si="17"/>
        <v>0.91367715597152699</v>
      </c>
    </row>
    <row r="85" spans="1:15" x14ac:dyDescent="0.45">
      <c r="A85" s="2" t="s">
        <v>391</v>
      </c>
      <c r="B85" s="2" t="str">
        <f t="shared" si="9"/>
        <v>O</v>
      </c>
      <c r="C85" s="2" t="str">
        <f t="shared" si="10"/>
        <v>O</v>
      </c>
      <c r="D85" s="2">
        <f t="shared" si="11"/>
        <v>5</v>
      </c>
      <c r="E85" s="2" t="s">
        <v>35</v>
      </c>
      <c r="F85" s="2">
        <v>9</v>
      </c>
      <c r="G85" s="3" t="s">
        <v>299</v>
      </c>
      <c r="H85" s="3">
        <v>0.921700239181518</v>
      </c>
      <c r="J85" s="7">
        <f t="shared" si="12"/>
        <v>1</v>
      </c>
      <c r="K85" s="7">
        <f t="shared" si="13"/>
        <v>1</v>
      </c>
      <c r="L85" s="7">
        <f t="shared" si="14"/>
        <v>5</v>
      </c>
      <c r="M85" s="7">
        <f t="shared" si="15"/>
        <v>1</v>
      </c>
      <c r="N85" s="7">
        <f t="shared" si="16"/>
        <v>9</v>
      </c>
      <c r="O85" s="7">
        <f t="shared" si="17"/>
        <v>0.921700239181518</v>
      </c>
    </row>
    <row r="86" spans="1:15" x14ac:dyDescent="0.45">
      <c r="A86" s="2" t="s">
        <v>378</v>
      </c>
      <c r="B86" s="2" t="str">
        <f t="shared" si="9"/>
        <v>O</v>
      </c>
      <c r="C86" s="2" t="str">
        <f t="shared" si="10"/>
        <v>O</v>
      </c>
      <c r="D86" s="2">
        <f t="shared" si="11"/>
        <v>4</v>
      </c>
      <c r="E86" s="2" t="s">
        <v>44</v>
      </c>
      <c r="F86" s="2">
        <v>1</v>
      </c>
      <c r="G86" s="2">
        <v>0.44439390301704401</v>
      </c>
      <c r="H86" s="3">
        <v>0.79600888490676802</v>
      </c>
      <c r="J86" s="7">
        <f t="shared" si="12"/>
        <v>1</v>
      </c>
      <c r="K86" s="7">
        <f t="shared" si="13"/>
        <v>1</v>
      </c>
      <c r="L86" s="7">
        <f t="shared" si="14"/>
        <v>4</v>
      </c>
      <c r="M86" s="7">
        <f t="shared" si="15"/>
        <v>0</v>
      </c>
      <c r="N86" s="7">
        <f t="shared" si="16"/>
        <v>1</v>
      </c>
      <c r="O86" s="7">
        <f t="shared" si="17"/>
        <v>0.79600888490676802</v>
      </c>
    </row>
    <row r="87" spans="1:15" x14ac:dyDescent="0.45">
      <c r="A87" s="2" t="s">
        <v>378</v>
      </c>
      <c r="B87" s="2" t="str">
        <f t="shared" si="9"/>
        <v>O</v>
      </c>
      <c r="C87" s="2" t="str">
        <f t="shared" si="10"/>
        <v>O</v>
      </c>
      <c r="D87" s="2">
        <f t="shared" si="11"/>
        <v>4</v>
      </c>
      <c r="E87" s="2" t="s">
        <v>44</v>
      </c>
      <c r="F87" s="2">
        <v>5</v>
      </c>
      <c r="G87" s="3" t="s">
        <v>373</v>
      </c>
      <c r="H87" s="3">
        <v>0.94209355115890503</v>
      </c>
      <c r="J87" s="7">
        <f t="shared" si="12"/>
        <v>1</v>
      </c>
      <c r="K87" s="7">
        <f t="shared" si="13"/>
        <v>1</v>
      </c>
      <c r="L87" s="7">
        <f t="shared" si="14"/>
        <v>4</v>
      </c>
      <c r="M87" s="7">
        <f t="shared" si="15"/>
        <v>0</v>
      </c>
      <c r="N87" s="7">
        <f t="shared" si="16"/>
        <v>5</v>
      </c>
      <c r="O87" s="7">
        <f t="shared" si="17"/>
        <v>0.94209355115890503</v>
      </c>
    </row>
    <row r="88" spans="1:15" x14ac:dyDescent="0.45">
      <c r="A88" s="2" t="s">
        <v>378</v>
      </c>
      <c r="B88" s="2" t="str">
        <f t="shared" si="9"/>
        <v>O</v>
      </c>
      <c r="C88" s="2" t="str">
        <f t="shared" si="10"/>
        <v>O</v>
      </c>
      <c r="D88" s="2">
        <f t="shared" si="11"/>
        <v>4</v>
      </c>
      <c r="E88" s="2" t="s">
        <v>44</v>
      </c>
      <c r="F88" s="2">
        <v>7</v>
      </c>
      <c r="G88" s="2">
        <v>0.49136483669281</v>
      </c>
      <c r="H88" s="3">
        <v>0.92745536565780595</v>
      </c>
      <c r="J88" s="7">
        <f t="shared" si="12"/>
        <v>1</v>
      </c>
      <c r="K88" s="7">
        <f t="shared" si="13"/>
        <v>1</v>
      </c>
      <c r="L88" s="7">
        <f t="shared" si="14"/>
        <v>4</v>
      </c>
      <c r="M88" s="7">
        <f t="shared" si="15"/>
        <v>0</v>
      </c>
      <c r="N88" s="7">
        <f t="shared" si="16"/>
        <v>7</v>
      </c>
      <c r="O88" s="7">
        <f t="shared" si="17"/>
        <v>0.92745536565780595</v>
      </c>
    </row>
    <row r="89" spans="1:15" x14ac:dyDescent="0.45">
      <c r="A89" s="2" t="s">
        <v>378</v>
      </c>
      <c r="B89" s="2" t="str">
        <f t="shared" si="9"/>
        <v>O</v>
      </c>
      <c r="C89" s="2" t="str">
        <f t="shared" si="10"/>
        <v>O</v>
      </c>
      <c r="D89" s="2">
        <f t="shared" si="11"/>
        <v>4</v>
      </c>
      <c r="E89" s="2" t="s">
        <v>44</v>
      </c>
      <c r="F89" s="2">
        <v>3</v>
      </c>
      <c r="G89" s="2">
        <v>0.78056401014328003</v>
      </c>
      <c r="H89" s="3">
        <v>0.90222221612930298</v>
      </c>
      <c r="J89" s="7">
        <f t="shared" si="12"/>
        <v>1</v>
      </c>
      <c r="K89" s="7">
        <f t="shared" si="13"/>
        <v>1</v>
      </c>
      <c r="L89" s="7">
        <f t="shared" si="14"/>
        <v>4</v>
      </c>
      <c r="M89" s="7">
        <f t="shared" si="15"/>
        <v>0</v>
      </c>
      <c r="N89" s="7">
        <f t="shared" si="16"/>
        <v>3</v>
      </c>
      <c r="O89" s="7">
        <f t="shared" si="17"/>
        <v>0.90222221612930298</v>
      </c>
    </row>
    <row r="90" spans="1:15" x14ac:dyDescent="0.45">
      <c r="A90" s="2" t="s">
        <v>378</v>
      </c>
      <c r="B90" s="2" t="str">
        <f t="shared" si="9"/>
        <v>O</v>
      </c>
      <c r="C90" s="2" t="str">
        <f t="shared" si="10"/>
        <v>O</v>
      </c>
      <c r="D90" s="2">
        <f t="shared" si="11"/>
        <v>4</v>
      </c>
      <c r="E90" s="2" t="s">
        <v>44</v>
      </c>
      <c r="F90" s="2">
        <v>11</v>
      </c>
      <c r="G90" s="3" t="s">
        <v>400</v>
      </c>
      <c r="H90" s="3">
        <v>0.92040359973907404</v>
      </c>
      <c r="J90" s="7">
        <f t="shared" si="12"/>
        <v>1</v>
      </c>
      <c r="K90" s="7">
        <f t="shared" si="13"/>
        <v>1</v>
      </c>
      <c r="L90" s="7">
        <f t="shared" si="14"/>
        <v>4</v>
      </c>
      <c r="M90" s="7">
        <f t="shared" si="15"/>
        <v>0</v>
      </c>
      <c r="N90" s="7">
        <f t="shared" si="16"/>
        <v>11</v>
      </c>
      <c r="O90" s="7">
        <f t="shared" si="17"/>
        <v>0.92040359973907404</v>
      </c>
    </row>
    <row r="91" spans="1:15" x14ac:dyDescent="0.45">
      <c r="A91" s="2" t="s">
        <v>378</v>
      </c>
      <c r="B91" s="2" t="str">
        <f t="shared" si="9"/>
        <v>O</v>
      </c>
      <c r="C91" s="2" t="str">
        <f t="shared" si="10"/>
        <v>O</v>
      </c>
      <c r="D91" s="2">
        <f t="shared" si="11"/>
        <v>4</v>
      </c>
      <c r="E91" s="2" t="s">
        <v>44</v>
      </c>
      <c r="F91" s="2">
        <v>9</v>
      </c>
      <c r="G91" s="3" t="s">
        <v>93</v>
      </c>
      <c r="H91" s="3">
        <v>0.92841166257858199</v>
      </c>
      <c r="J91" s="7">
        <f t="shared" si="12"/>
        <v>1</v>
      </c>
      <c r="K91" s="7">
        <f t="shared" si="13"/>
        <v>1</v>
      </c>
      <c r="L91" s="7">
        <f t="shared" si="14"/>
        <v>4</v>
      </c>
      <c r="M91" s="7">
        <f t="shared" si="15"/>
        <v>0</v>
      </c>
      <c r="N91" s="7">
        <f t="shared" si="16"/>
        <v>9</v>
      </c>
      <c r="O91" s="7">
        <f t="shared" si="17"/>
        <v>0.92841166257858199</v>
      </c>
    </row>
    <row r="92" spans="1:15" x14ac:dyDescent="0.45">
      <c r="A92" s="2" t="s">
        <v>378</v>
      </c>
      <c r="B92" s="2" t="str">
        <f t="shared" si="9"/>
        <v>O</v>
      </c>
      <c r="C92" s="2" t="str">
        <f t="shared" si="10"/>
        <v>O</v>
      </c>
      <c r="D92" s="2">
        <f t="shared" si="11"/>
        <v>4</v>
      </c>
      <c r="E92" s="2" t="s">
        <v>35</v>
      </c>
      <c r="F92" s="2">
        <v>1</v>
      </c>
      <c r="G92" s="3" t="s">
        <v>383</v>
      </c>
      <c r="H92" s="2">
        <v>0.94124168157577504</v>
      </c>
      <c r="J92" s="7">
        <f t="shared" si="12"/>
        <v>1</v>
      </c>
      <c r="K92" s="7">
        <f t="shared" si="13"/>
        <v>1</v>
      </c>
      <c r="L92" s="7">
        <f t="shared" si="14"/>
        <v>4</v>
      </c>
      <c r="M92" s="7">
        <f t="shared" si="15"/>
        <v>1</v>
      </c>
      <c r="N92" s="7">
        <f t="shared" si="16"/>
        <v>1</v>
      </c>
      <c r="O92" s="7">
        <f t="shared" si="17"/>
        <v>0.94124168157577504</v>
      </c>
    </row>
    <row r="93" spans="1:15" x14ac:dyDescent="0.45">
      <c r="A93" s="2" t="s">
        <v>378</v>
      </c>
      <c r="B93" s="2" t="str">
        <f t="shared" si="9"/>
        <v>O</v>
      </c>
      <c r="C93" s="2" t="str">
        <f t="shared" si="10"/>
        <v>O</v>
      </c>
      <c r="D93" s="2">
        <f t="shared" si="11"/>
        <v>4</v>
      </c>
      <c r="E93" s="2" t="s">
        <v>35</v>
      </c>
      <c r="F93" s="2">
        <v>5</v>
      </c>
      <c r="G93" s="2">
        <v>1.7615966796875</v>
      </c>
      <c r="H93" s="3">
        <v>0.94320714473724299</v>
      </c>
      <c r="J93" s="7">
        <f t="shared" si="12"/>
        <v>1</v>
      </c>
      <c r="K93" s="7">
        <f t="shared" si="13"/>
        <v>1</v>
      </c>
      <c r="L93" s="7">
        <f t="shared" si="14"/>
        <v>4</v>
      </c>
      <c r="M93" s="7">
        <f t="shared" si="15"/>
        <v>1</v>
      </c>
      <c r="N93" s="7">
        <f t="shared" si="16"/>
        <v>5</v>
      </c>
      <c r="O93" s="7">
        <f t="shared" si="17"/>
        <v>0.94320714473724299</v>
      </c>
    </row>
    <row r="94" spans="1:15" x14ac:dyDescent="0.45">
      <c r="A94" s="2" t="s">
        <v>378</v>
      </c>
      <c r="B94" s="2" t="str">
        <f t="shared" si="9"/>
        <v>O</v>
      </c>
      <c r="C94" s="2" t="str">
        <f t="shared" si="10"/>
        <v>O</v>
      </c>
      <c r="D94" s="2">
        <f t="shared" si="11"/>
        <v>4</v>
      </c>
      <c r="E94" s="2" t="s">
        <v>35</v>
      </c>
      <c r="F94" s="2">
        <v>7</v>
      </c>
      <c r="G94" s="3" t="s">
        <v>337</v>
      </c>
      <c r="H94" s="3">
        <v>0.9140625</v>
      </c>
      <c r="J94" s="7">
        <f t="shared" si="12"/>
        <v>1</v>
      </c>
      <c r="K94" s="7">
        <f t="shared" si="13"/>
        <v>1</v>
      </c>
      <c r="L94" s="7">
        <f t="shared" si="14"/>
        <v>4</v>
      </c>
      <c r="M94" s="7">
        <f t="shared" si="15"/>
        <v>1</v>
      </c>
      <c r="N94" s="7">
        <f t="shared" si="16"/>
        <v>7</v>
      </c>
      <c r="O94" s="7">
        <f t="shared" si="17"/>
        <v>0.9140625</v>
      </c>
    </row>
    <row r="95" spans="1:15" x14ac:dyDescent="0.45">
      <c r="A95" s="2" t="s">
        <v>378</v>
      </c>
      <c r="B95" s="2" t="str">
        <f t="shared" si="9"/>
        <v>O</v>
      </c>
      <c r="C95" s="2" t="str">
        <f t="shared" si="10"/>
        <v>O</v>
      </c>
      <c r="D95" s="2">
        <f t="shared" si="11"/>
        <v>4</v>
      </c>
      <c r="E95" s="2" t="s">
        <v>35</v>
      </c>
      <c r="F95" s="2">
        <v>3</v>
      </c>
      <c r="G95" s="3" t="s">
        <v>324</v>
      </c>
      <c r="H95" s="3">
        <v>0.91222220659255904</v>
      </c>
      <c r="J95" s="7">
        <f t="shared" si="12"/>
        <v>1</v>
      </c>
      <c r="K95" s="7">
        <f t="shared" si="13"/>
        <v>1</v>
      </c>
      <c r="L95" s="7">
        <f t="shared" si="14"/>
        <v>4</v>
      </c>
      <c r="M95" s="7">
        <f t="shared" si="15"/>
        <v>1</v>
      </c>
      <c r="N95" s="7">
        <f t="shared" si="16"/>
        <v>3</v>
      </c>
      <c r="O95" s="7">
        <f t="shared" si="17"/>
        <v>0.91222220659255904</v>
      </c>
    </row>
    <row r="96" spans="1:15" x14ac:dyDescent="0.45">
      <c r="A96" s="2" t="s">
        <v>378</v>
      </c>
      <c r="B96" s="2" t="str">
        <f t="shared" si="9"/>
        <v>O</v>
      </c>
      <c r="C96" s="2" t="str">
        <f t="shared" si="10"/>
        <v>O</v>
      </c>
      <c r="D96" s="2">
        <f t="shared" si="11"/>
        <v>4</v>
      </c>
      <c r="E96" s="2" t="s">
        <v>35</v>
      </c>
      <c r="F96" s="2">
        <v>11</v>
      </c>
      <c r="G96" s="3" t="s">
        <v>350</v>
      </c>
      <c r="H96" s="2">
        <v>0.912556052207946</v>
      </c>
      <c r="J96" s="7">
        <f t="shared" si="12"/>
        <v>1</v>
      </c>
      <c r="K96" s="7">
        <f t="shared" si="13"/>
        <v>1</v>
      </c>
      <c r="L96" s="7">
        <f t="shared" si="14"/>
        <v>4</v>
      </c>
      <c r="M96" s="7">
        <f t="shared" si="15"/>
        <v>1</v>
      </c>
      <c r="N96" s="7">
        <f t="shared" si="16"/>
        <v>11</v>
      </c>
      <c r="O96" s="7">
        <f t="shared" si="17"/>
        <v>0.912556052207946</v>
      </c>
    </row>
    <row r="97" spans="1:15" x14ac:dyDescent="0.45">
      <c r="A97" s="2" t="s">
        <v>378</v>
      </c>
      <c r="B97" s="2" t="str">
        <f t="shared" si="9"/>
        <v>O</v>
      </c>
      <c r="C97" s="2" t="str">
        <f t="shared" si="10"/>
        <v>O</v>
      </c>
      <c r="D97" s="2">
        <f t="shared" si="11"/>
        <v>4</v>
      </c>
      <c r="E97" s="2" t="s">
        <v>35</v>
      </c>
      <c r="F97" s="2">
        <v>9</v>
      </c>
      <c r="G97" s="3" t="s">
        <v>209</v>
      </c>
      <c r="H97" s="3">
        <v>0.90044742822647095</v>
      </c>
      <c r="J97" s="7">
        <f t="shared" si="12"/>
        <v>1</v>
      </c>
      <c r="K97" s="7">
        <f t="shared" si="13"/>
        <v>1</v>
      </c>
      <c r="L97" s="7">
        <f t="shared" si="14"/>
        <v>4</v>
      </c>
      <c r="M97" s="7">
        <f t="shared" si="15"/>
        <v>1</v>
      </c>
      <c r="N97" s="7">
        <f t="shared" si="16"/>
        <v>9</v>
      </c>
      <c r="O97" s="7">
        <f t="shared" si="17"/>
        <v>0.90044742822647095</v>
      </c>
    </row>
    <row r="98" spans="1:15" x14ac:dyDescent="0.45">
      <c r="A98" s="2" t="s">
        <v>362</v>
      </c>
      <c r="B98" s="2" t="str">
        <f t="shared" si="9"/>
        <v>O</v>
      </c>
      <c r="C98" s="2" t="str">
        <f t="shared" si="10"/>
        <v>O</v>
      </c>
      <c r="D98" s="2">
        <f t="shared" si="11"/>
        <v>3</v>
      </c>
      <c r="E98" s="2" t="s">
        <v>44</v>
      </c>
      <c r="F98" s="2">
        <v>1</v>
      </c>
      <c r="G98" s="3" t="s">
        <v>393</v>
      </c>
      <c r="H98" s="3">
        <v>0.80931264162063599</v>
      </c>
      <c r="J98" s="7">
        <f t="shared" si="12"/>
        <v>1</v>
      </c>
      <c r="K98" s="7">
        <f t="shared" si="13"/>
        <v>1</v>
      </c>
      <c r="L98" s="7">
        <f t="shared" si="14"/>
        <v>3</v>
      </c>
      <c r="M98" s="7">
        <f t="shared" si="15"/>
        <v>0</v>
      </c>
      <c r="N98" s="7">
        <f t="shared" si="16"/>
        <v>1</v>
      </c>
      <c r="O98" s="7">
        <f t="shared" si="17"/>
        <v>0.80931264162063599</v>
      </c>
    </row>
    <row r="99" spans="1:15" x14ac:dyDescent="0.45">
      <c r="A99" s="2" t="s">
        <v>362</v>
      </c>
      <c r="B99" s="2" t="str">
        <f t="shared" si="9"/>
        <v>O</v>
      </c>
      <c r="C99" s="2" t="str">
        <f t="shared" si="10"/>
        <v>O</v>
      </c>
      <c r="D99" s="2">
        <f t="shared" si="11"/>
        <v>3</v>
      </c>
      <c r="E99" s="2" t="s">
        <v>44</v>
      </c>
      <c r="F99" s="2">
        <v>5</v>
      </c>
      <c r="G99" s="3" t="s">
        <v>110</v>
      </c>
      <c r="H99" s="3">
        <v>0.93541204929351796</v>
      </c>
      <c r="J99" s="7">
        <f t="shared" si="12"/>
        <v>1</v>
      </c>
      <c r="K99" s="7">
        <f t="shared" si="13"/>
        <v>1</v>
      </c>
      <c r="L99" s="7">
        <f t="shared" si="14"/>
        <v>3</v>
      </c>
      <c r="M99" s="7">
        <f t="shared" si="15"/>
        <v>0</v>
      </c>
      <c r="N99" s="7">
        <f t="shared" si="16"/>
        <v>5</v>
      </c>
      <c r="O99" s="7">
        <f t="shared" si="17"/>
        <v>0.93541204929351796</v>
      </c>
    </row>
    <row r="100" spans="1:15" x14ac:dyDescent="0.45">
      <c r="A100" s="2" t="s">
        <v>362</v>
      </c>
      <c r="B100" s="2" t="str">
        <f t="shared" si="9"/>
        <v>O</v>
      </c>
      <c r="C100" s="2" t="str">
        <f t="shared" si="10"/>
        <v>O</v>
      </c>
      <c r="D100" s="2">
        <f t="shared" si="11"/>
        <v>3</v>
      </c>
      <c r="E100" s="2" t="s">
        <v>44</v>
      </c>
      <c r="F100" s="2">
        <v>7</v>
      </c>
      <c r="G100" s="3" t="s">
        <v>67</v>
      </c>
      <c r="H100" s="3">
        <v>0.92410713434219305</v>
      </c>
      <c r="J100" s="7">
        <f t="shared" si="12"/>
        <v>1</v>
      </c>
      <c r="K100" s="7">
        <f t="shared" si="13"/>
        <v>1</v>
      </c>
      <c r="L100" s="7">
        <f t="shared" si="14"/>
        <v>3</v>
      </c>
      <c r="M100" s="7">
        <f t="shared" si="15"/>
        <v>0</v>
      </c>
      <c r="N100" s="7">
        <f t="shared" si="16"/>
        <v>7</v>
      </c>
      <c r="O100" s="7">
        <f t="shared" si="17"/>
        <v>0.92410713434219305</v>
      </c>
    </row>
    <row r="101" spans="1:15" x14ac:dyDescent="0.45">
      <c r="A101" s="2" t="s">
        <v>362</v>
      </c>
      <c r="B101" s="2" t="str">
        <f t="shared" si="9"/>
        <v>O</v>
      </c>
      <c r="C101" s="2" t="str">
        <f t="shared" si="10"/>
        <v>O</v>
      </c>
      <c r="D101" s="2">
        <f t="shared" si="11"/>
        <v>3</v>
      </c>
      <c r="E101" s="2" t="s">
        <v>44</v>
      </c>
      <c r="F101" s="2">
        <v>3</v>
      </c>
      <c r="G101" s="3" t="s">
        <v>413</v>
      </c>
      <c r="H101" s="3">
        <v>0.93777775764465299</v>
      </c>
      <c r="J101" s="7">
        <f t="shared" si="12"/>
        <v>1</v>
      </c>
      <c r="K101" s="7">
        <f t="shared" si="13"/>
        <v>1</v>
      </c>
      <c r="L101" s="7">
        <f t="shared" si="14"/>
        <v>3</v>
      </c>
      <c r="M101" s="7">
        <f t="shared" si="15"/>
        <v>0</v>
      </c>
      <c r="N101" s="7">
        <f t="shared" si="16"/>
        <v>3</v>
      </c>
      <c r="O101" s="7">
        <f t="shared" si="17"/>
        <v>0.93777775764465299</v>
      </c>
    </row>
    <row r="102" spans="1:15" x14ac:dyDescent="0.45">
      <c r="A102" s="2" t="s">
        <v>362</v>
      </c>
      <c r="B102" s="2" t="str">
        <f t="shared" si="9"/>
        <v>O</v>
      </c>
      <c r="C102" s="2" t="str">
        <f t="shared" si="10"/>
        <v>O</v>
      </c>
      <c r="D102" s="2">
        <f t="shared" si="11"/>
        <v>3</v>
      </c>
      <c r="E102" s="2" t="s">
        <v>44</v>
      </c>
      <c r="F102" s="2">
        <v>11</v>
      </c>
      <c r="G102" s="3" t="s">
        <v>289</v>
      </c>
      <c r="H102" s="3">
        <v>0.887892365455627</v>
      </c>
      <c r="J102" s="7">
        <f t="shared" si="12"/>
        <v>1</v>
      </c>
      <c r="K102" s="7">
        <f t="shared" si="13"/>
        <v>1</v>
      </c>
      <c r="L102" s="7">
        <f t="shared" si="14"/>
        <v>3</v>
      </c>
      <c r="M102" s="7">
        <f t="shared" si="15"/>
        <v>0</v>
      </c>
      <c r="N102" s="7">
        <f t="shared" si="16"/>
        <v>11</v>
      </c>
      <c r="O102" s="7">
        <f t="shared" si="17"/>
        <v>0.887892365455627</v>
      </c>
    </row>
    <row r="103" spans="1:15" x14ac:dyDescent="0.45">
      <c r="A103" s="2" t="s">
        <v>362</v>
      </c>
      <c r="B103" s="2" t="str">
        <f t="shared" si="9"/>
        <v>O</v>
      </c>
      <c r="C103" s="2" t="str">
        <f t="shared" si="10"/>
        <v>O</v>
      </c>
      <c r="D103" s="2">
        <f t="shared" si="11"/>
        <v>3</v>
      </c>
      <c r="E103" s="2" t="s">
        <v>44</v>
      </c>
      <c r="F103" s="2">
        <v>9</v>
      </c>
      <c r="G103" s="3" t="s">
        <v>394</v>
      </c>
      <c r="H103" s="3">
        <v>0.93176734447479204</v>
      </c>
      <c r="J103" s="7">
        <f t="shared" si="12"/>
        <v>1</v>
      </c>
      <c r="K103" s="7">
        <f t="shared" si="13"/>
        <v>1</v>
      </c>
      <c r="L103" s="7">
        <f t="shared" si="14"/>
        <v>3</v>
      </c>
      <c r="M103" s="7">
        <f t="shared" si="15"/>
        <v>0</v>
      </c>
      <c r="N103" s="7">
        <f t="shared" si="16"/>
        <v>9</v>
      </c>
      <c r="O103" s="7">
        <f t="shared" si="17"/>
        <v>0.93176734447479204</v>
      </c>
    </row>
    <row r="104" spans="1:15" x14ac:dyDescent="0.45">
      <c r="A104" s="2" t="s">
        <v>362</v>
      </c>
      <c r="B104" s="2" t="str">
        <f t="shared" si="9"/>
        <v>O</v>
      </c>
      <c r="C104" s="2" t="str">
        <f t="shared" si="10"/>
        <v>O</v>
      </c>
      <c r="D104" s="2">
        <f t="shared" si="11"/>
        <v>3</v>
      </c>
      <c r="E104" s="2" t="s">
        <v>35</v>
      </c>
      <c r="F104" s="2">
        <v>1</v>
      </c>
      <c r="G104" s="3" t="s">
        <v>344</v>
      </c>
      <c r="H104" s="3">
        <v>0.93126386404037398</v>
      </c>
      <c r="J104" s="7">
        <f t="shared" si="12"/>
        <v>1</v>
      </c>
      <c r="K104" s="7">
        <f t="shared" si="13"/>
        <v>1</v>
      </c>
      <c r="L104" s="7">
        <f t="shared" si="14"/>
        <v>3</v>
      </c>
      <c r="M104" s="7">
        <f t="shared" si="15"/>
        <v>1</v>
      </c>
      <c r="N104" s="7">
        <f t="shared" si="16"/>
        <v>1</v>
      </c>
      <c r="O104" s="7">
        <f t="shared" si="17"/>
        <v>0.93126386404037398</v>
      </c>
    </row>
    <row r="105" spans="1:15" x14ac:dyDescent="0.45">
      <c r="A105" s="2" t="s">
        <v>362</v>
      </c>
      <c r="B105" s="2" t="str">
        <f t="shared" si="9"/>
        <v>O</v>
      </c>
      <c r="C105" s="2" t="str">
        <f t="shared" si="10"/>
        <v>O</v>
      </c>
      <c r="D105" s="2">
        <f t="shared" si="11"/>
        <v>3</v>
      </c>
      <c r="E105" s="2" t="s">
        <v>35</v>
      </c>
      <c r="F105" s="2">
        <v>5</v>
      </c>
      <c r="G105" s="3" t="s">
        <v>360</v>
      </c>
      <c r="H105" s="3">
        <v>0.93763917684554998</v>
      </c>
      <c r="J105" s="7">
        <f t="shared" si="12"/>
        <v>1</v>
      </c>
      <c r="K105" s="7">
        <f t="shared" si="13"/>
        <v>1</v>
      </c>
      <c r="L105" s="7">
        <f t="shared" si="14"/>
        <v>3</v>
      </c>
      <c r="M105" s="7">
        <f t="shared" si="15"/>
        <v>1</v>
      </c>
      <c r="N105" s="7">
        <f t="shared" si="16"/>
        <v>5</v>
      </c>
      <c r="O105" s="7">
        <f t="shared" si="17"/>
        <v>0.93763917684554998</v>
      </c>
    </row>
    <row r="106" spans="1:15" x14ac:dyDescent="0.45">
      <c r="A106" s="2" t="s">
        <v>362</v>
      </c>
      <c r="B106" s="2" t="str">
        <f t="shared" si="9"/>
        <v>O</v>
      </c>
      <c r="C106" s="2" t="str">
        <f t="shared" si="10"/>
        <v>O</v>
      </c>
      <c r="D106" s="2">
        <f t="shared" si="11"/>
        <v>3</v>
      </c>
      <c r="E106" s="2" t="s">
        <v>35</v>
      </c>
      <c r="F106" s="2">
        <v>7</v>
      </c>
      <c r="G106" s="3" t="s">
        <v>316</v>
      </c>
      <c r="H106" s="3">
        <v>0.91294640302658003</v>
      </c>
      <c r="J106" s="7">
        <f t="shared" si="12"/>
        <v>1</v>
      </c>
      <c r="K106" s="7">
        <f t="shared" si="13"/>
        <v>1</v>
      </c>
      <c r="L106" s="7">
        <f t="shared" si="14"/>
        <v>3</v>
      </c>
      <c r="M106" s="7">
        <f t="shared" si="15"/>
        <v>1</v>
      </c>
      <c r="N106" s="7">
        <f t="shared" si="16"/>
        <v>7</v>
      </c>
      <c r="O106" s="7">
        <f t="shared" si="17"/>
        <v>0.91294640302658003</v>
      </c>
    </row>
    <row r="107" spans="1:15" x14ac:dyDescent="0.45">
      <c r="A107" s="2" t="s">
        <v>362</v>
      </c>
      <c r="B107" s="2" t="str">
        <f t="shared" si="9"/>
        <v>O</v>
      </c>
      <c r="C107" s="2" t="str">
        <f t="shared" si="10"/>
        <v>O</v>
      </c>
      <c r="D107" s="2">
        <f t="shared" si="11"/>
        <v>3</v>
      </c>
      <c r="E107" s="2" t="s">
        <v>35</v>
      </c>
      <c r="F107" s="2">
        <v>3</v>
      </c>
      <c r="G107" s="3" t="s">
        <v>354</v>
      </c>
      <c r="H107" s="3">
        <v>0.93777775764465299</v>
      </c>
      <c r="J107" s="7">
        <f t="shared" si="12"/>
        <v>1</v>
      </c>
      <c r="K107" s="7">
        <f t="shared" si="13"/>
        <v>1</v>
      </c>
      <c r="L107" s="7">
        <f t="shared" si="14"/>
        <v>3</v>
      </c>
      <c r="M107" s="7">
        <f t="shared" si="15"/>
        <v>1</v>
      </c>
      <c r="N107" s="7">
        <f t="shared" si="16"/>
        <v>3</v>
      </c>
      <c r="O107" s="7">
        <f t="shared" si="17"/>
        <v>0.93777775764465299</v>
      </c>
    </row>
    <row r="108" spans="1:15" x14ac:dyDescent="0.45">
      <c r="A108" s="2" t="s">
        <v>362</v>
      </c>
      <c r="B108" s="2" t="str">
        <f t="shared" si="9"/>
        <v>O</v>
      </c>
      <c r="C108" s="2" t="str">
        <f t="shared" si="10"/>
        <v>O</v>
      </c>
      <c r="D108" s="2">
        <f t="shared" si="11"/>
        <v>3</v>
      </c>
      <c r="E108" s="2" t="s">
        <v>35</v>
      </c>
      <c r="F108" s="2">
        <v>11</v>
      </c>
      <c r="G108" s="3" t="s">
        <v>320</v>
      </c>
      <c r="H108" s="3">
        <v>0.89910316467285101</v>
      </c>
      <c r="J108" s="7">
        <f t="shared" si="12"/>
        <v>1</v>
      </c>
      <c r="K108" s="7">
        <f t="shared" si="13"/>
        <v>1</v>
      </c>
      <c r="L108" s="7">
        <f t="shared" si="14"/>
        <v>3</v>
      </c>
      <c r="M108" s="7">
        <f t="shared" si="15"/>
        <v>1</v>
      </c>
      <c r="N108" s="7">
        <f t="shared" si="16"/>
        <v>11</v>
      </c>
      <c r="O108" s="7">
        <f t="shared" si="17"/>
        <v>0.89910316467285101</v>
      </c>
    </row>
    <row r="109" spans="1:15" x14ac:dyDescent="0.45">
      <c r="A109" s="2" t="s">
        <v>362</v>
      </c>
      <c r="B109" s="2" t="str">
        <f t="shared" si="9"/>
        <v>O</v>
      </c>
      <c r="C109" s="2" t="str">
        <f t="shared" si="10"/>
        <v>O</v>
      </c>
      <c r="D109" s="2">
        <f t="shared" si="11"/>
        <v>3</v>
      </c>
      <c r="E109" s="2" t="s">
        <v>35</v>
      </c>
      <c r="F109" s="2">
        <v>9</v>
      </c>
      <c r="G109" s="3" t="s">
        <v>249</v>
      </c>
      <c r="H109" s="3">
        <v>0.89932888746261597</v>
      </c>
      <c r="J109" s="7">
        <f t="shared" si="12"/>
        <v>1</v>
      </c>
      <c r="K109" s="7">
        <f t="shared" si="13"/>
        <v>1</v>
      </c>
      <c r="L109" s="7">
        <f t="shared" si="14"/>
        <v>3</v>
      </c>
      <c r="M109" s="7">
        <f t="shared" si="15"/>
        <v>1</v>
      </c>
      <c r="N109" s="7">
        <f t="shared" si="16"/>
        <v>9</v>
      </c>
      <c r="O109" s="7">
        <f t="shared" si="17"/>
        <v>0.89932888746261597</v>
      </c>
    </row>
    <row r="110" spans="1:15" x14ac:dyDescent="0.45">
      <c r="A110" s="2" t="s">
        <v>347</v>
      </c>
      <c r="B110" s="2" t="str">
        <f t="shared" si="9"/>
        <v>O</v>
      </c>
      <c r="C110" s="2" t="str">
        <f t="shared" si="10"/>
        <v>O</v>
      </c>
      <c r="D110" s="2">
        <f t="shared" si="11"/>
        <v>2</v>
      </c>
      <c r="E110" s="2" t="s">
        <v>44</v>
      </c>
      <c r="F110" s="2">
        <v>1</v>
      </c>
      <c r="G110" s="3" t="s">
        <v>338</v>
      </c>
      <c r="H110" s="3">
        <v>0.87472283840179399</v>
      </c>
      <c r="J110" s="7">
        <f t="shared" si="12"/>
        <v>1</v>
      </c>
      <c r="K110" s="7">
        <f t="shared" si="13"/>
        <v>1</v>
      </c>
      <c r="L110" s="7">
        <f t="shared" si="14"/>
        <v>2</v>
      </c>
      <c r="M110" s="7">
        <f t="shared" si="15"/>
        <v>0</v>
      </c>
      <c r="N110" s="7">
        <f t="shared" si="16"/>
        <v>1</v>
      </c>
      <c r="O110" s="7">
        <f t="shared" si="17"/>
        <v>0.87472283840179399</v>
      </c>
    </row>
    <row r="111" spans="1:15" x14ac:dyDescent="0.45">
      <c r="A111" s="2" t="s">
        <v>347</v>
      </c>
      <c r="B111" s="2" t="str">
        <f t="shared" si="9"/>
        <v>O</v>
      </c>
      <c r="C111" s="2" t="str">
        <f t="shared" si="10"/>
        <v>O</v>
      </c>
      <c r="D111" s="2">
        <f t="shared" si="11"/>
        <v>2</v>
      </c>
      <c r="E111" s="2" t="s">
        <v>44</v>
      </c>
      <c r="F111" s="2">
        <v>5</v>
      </c>
      <c r="G111" s="3" t="s">
        <v>98</v>
      </c>
      <c r="H111" s="3">
        <v>0.94877505302429199</v>
      </c>
      <c r="J111" s="7">
        <f t="shared" si="12"/>
        <v>1</v>
      </c>
      <c r="K111" s="7">
        <f t="shared" si="13"/>
        <v>1</v>
      </c>
      <c r="L111" s="7">
        <f t="shared" si="14"/>
        <v>2</v>
      </c>
      <c r="M111" s="7">
        <f t="shared" si="15"/>
        <v>0</v>
      </c>
      <c r="N111" s="7">
        <f t="shared" si="16"/>
        <v>5</v>
      </c>
      <c r="O111" s="7">
        <f t="shared" si="17"/>
        <v>0.94877505302429199</v>
      </c>
    </row>
    <row r="112" spans="1:15" x14ac:dyDescent="0.45">
      <c r="A112" s="2" t="s">
        <v>347</v>
      </c>
      <c r="B112" s="2" t="str">
        <f t="shared" si="9"/>
        <v>O</v>
      </c>
      <c r="C112" s="2" t="str">
        <f t="shared" si="10"/>
        <v>O</v>
      </c>
      <c r="D112" s="2">
        <f t="shared" si="11"/>
        <v>2</v>
      </c>
      <c r="E112" s="2" t="s">
        <v>44</v>
      </c>
      <c r="F112" s="2">
        <v>7</v>
      </c>
      <c r="G112" s="3" t="s">
        <v>164</v>
      </c>
      <c r="H112" s="3">
        <v>0.9296875</v>
      </c>
      <c r="J112" s="7">
        <f t="shared" si="12"/>
        <v>1</v>
      </c>
      <c r="K112" s="7">
        <f t="shared" si="13"/>
        <v>1</v>
      </c>
      <c r="L112" s="7">
        <f t="shared" si="14"/>
        <v>2</v>
      </c>
      <c r="M112" s="7">
        <f t="shared" si="15"/>
        <v>0</v>
      </c>
      <c r="N112" s="7">
        <f t="shared" si="16"/>
        <v>7</v>
      </c>
      <c r="O112" s="7">
        <f t="shared" si="17"/>
        <v>0.9296875</v>
      </c>
    </row>
    <row r="113" spans="1:15" x14ac:dyDescent="0.45">
      <c r="A113" s="2" t="s">
        <v>347</v>
      </c>
      <c r="B113" s="2" t="str">
        <f t="shared" si="9"/>
        <v>O</v>
      </c>
      <c r="C113" s="2" t="str">
        <f t="shared" si="10"/>
        <v>O</v>
      </c>
      <c r="D113" s="2">
        <f t="shared" si="11"/>
        <v>2</v>
      </c>
      <c r="E113" s="2" t="s">
        <v>44</v>
      </c>
      <c r="F113" s="2">
        <v>3</v>
      </c>
      <c r="G113" s="3" t="s">
        <v>168</v>
      </c>
      <c r="H113" s="3">
        <v>0.93666666746139504</v>
      </c>
      <c r="J113" s="7">
        <f t="shared" si="12"/>
        <v>1</v>
      </c>
      <c r="K113" s="7">
        <f t="shared" si="13"/>
        <v>1</v>
      </c>
      <c r="L113" s="7">
        <f t="shared" si="14"/>
        <v>2</v>
      </c>
      <c r="M113" s="7">
        <f t="shared" si="15"/>
        <v>0</v>
      </c>
      <c r="N113" s="7">
        <f t="shared" si="16"/>
        <v>3</v>
      </c>
      <c r="O113" s="7">
        <f t="shared" si="17"/>
        <v>0.93666666746139504</v>
      </c>
    </row>
    <row r="114" spans="1:15" x14ac:dyDescent="0.45">
      <c r="A114" s="2" t="s">
        <v>347</v>
      </c>
      <c r="B114" s="2" t="str">
        <f t="shared" si="9"/>
        <v>O</v>
      </c>
      <c r="C114" s="2" t="str">
        <f t="shared" si="10"/>
        <v>O</v>
      </c>
      <c r="D114" s="2">
        <f t="shared" si="11"/>
        <v>2</v>
      </c>
      <c r="E114" s="2" t="s">
        <v>44</v>
      </c>
      <c r="F114" s="2">
        <v>11</v>
      </c>
      <c r="G114" s="3" t="s">
        <v>402</v>
      </c>
      <c r="H114" s="3">
        <v>0.912556052207946</v>
      </c>
      <c r="J114" s="7">
        <f t="shared" si="12"/>
        <v>1</v>
      </c>
      <c r="K114" s="7">
        <f t="shared" si="13"/>
        <v>1</v>
      </c>
      <c r="L114" s="7">
        <f t="shared" si="14"/>
        <v>2</v>
      </c>
      <c r="M114" s="7">
        <f t="shared" si="15"/>
        <v>0</v>
      </c>
      <c r="N114" s="7">
        <f t="shared" si="16"/>
        <v>11</v>
      </c>
      <c r="O114" s="7">
        <f t="shared" si="17"/>
        <v>0.912556052207946</v>
      </c>
    </row>
    <row r="115" spans="1:15" x14ac:dyDescent="0.45">
      <c r="A115" s="2" t="s">
        <v>347</v>
      </c>
      <c r="B115" s="2" t="str">
        <f t="shared" si="9"/>
        <v>O</v>
      </c>
      <c r="C115" s="2" t="str">
        <f t="shared" si="10"/>
        <v>O</v>
      </c>
      <c r="D115" s="2">
        <f t="shared" si="11"/>
        <v>2</v>
      </c>
      <c r="E115" s="2" t="s">
        <v>44</v>
      </c>
      <c r="F115" s="2">
        <v>9</v>
      </c>
      <c r="G115" s="3" t="s">
        <v>270</v>
      </c>
      <c r="H115" s="3">
        <v>0.91722595691680897</v>
      </c>
      <c r="J115" s="7">
        <f t="shared" si="12"/>
        <v>1</v>
      </c>
      <c r="K115" s="7">
        <f t="shared" si="13"/>
        <v>1</v>
      </c>
      <c r="L115" s="7">
        <f t="shared" si="14"/>
        <v>2</v>
      </c>
      <c r="M115" s="7">
        <f t="shared" si="15"/>
        <v>0</v>
      </c>
      <c r="N115" s="7">
        <f t="shared" si="16"/>
        <v>9</v>
      </c>
      <c r="O115" s="7">
        <f t="shared" si="17"/>
        <v>0.91722595691680897</v>
      </c>
    </row>
    <row r="116" spans="1:15" x14ac:dyDescent="0.45">
      <c r="A116" s="2" t="s">
        <v>347</v>
      </c>
      <c r="B116" s="2" t="str">
        <f t="shared" si="9"/>
        <v>O</v>
      </c>
      <c r="C116" s="2" t="str">
        <f t="shared" si="10"/>
        <v>O</v>
      </c>
      <c r="D116" s="2">
        <f t="shared" si="11"/>
        <v>2</v>
      </c>
      <c r="E116" s="2" t="s">
        <v>35</v>
      </c>
      <c r="F116" s="2">
        <v>1</v>
      </c>
      <c r="G116" s="3" t="s">
        <v>283</v>
      </c>
      <c r="H116" s="3">
        <v>0.89135253429412797</v>
      </c>
      <c r="J116" s="7">
        <f t="shared" si="12"/>
        <v>1</v>
      </c>
      <c r="K116" s="7">
        <f t="shared" si="13"/>
        <v>1</v>
      </c>
      <c r="L116" s="7">
        <f t="shared" si="14"/>
        <v>2</v>
      </c>
      <c r="M116" s="7">
        <f t="shared" si="15"/>
        <v>1</v>
      </c>
      <c r="N116" s="7">
        <f t="shared" si="16"/>
        <v>1</v>
      </c>
      <c r="O116" s="7">
        <f t="shared" si="17"/>
        <v>0.89135253429412797</v>
      </c>
    </row>
    <row r="117" spans="1:15" x14ac:dyDescent="0.45">
      <c r="A117" s="2" t="s">
        <v>347</v>
      </c>
      <c r="B117" s="2" t="str">
        <f t="shared" si="9"/>
        <v>O</v>
      </c>
      <c r="C117" s="2" t="str">
        <f t="shared" si="10"/>
        <v>O</v>
      </c>
      <c r="D117" s="2">
        <f t="shared" si="11"/>
        <v>2</v>
      </c>
      <c r="E117" s="2" t="s">
        <v>35</v>
      </c>
      <c r="F117" s="2">
        <v>5</v>
      </c>
      <c r="G117" s="3" t="s">
        <v>115</v>
      </c>
      <c r="H117" s="3">
        <v>0.93986636400222701</v>
      </c>
      <c r="J117" s="7">
        <f t="shared" si="12"/>
        <v>1</v>
      </c>
      <c r="K117" s="7">
        <f t="shared" si="13"/>
        <v>1</v>
      </c>
      <c r="L117" s="7">
        <f t="shared" si="14"/>
        <v>2</v>
      </c>
      <c r="M117" s="7">
        <f t="shared" si="15"/>
        <v>1</v>
      </c>
      <c r="N117" s="7">
        <f t="shared" si="16"/>
        <v>5</v>
      </c>
      <c r="O117" s="7">
        <f t="shared" si="17"/>
        <v>0.93986636400222701</v>
      </c>
    </row>
    <row r="118" spans="1:15" x14ac:dyDescent="0.45">
      <c r="A118" s="2" t="s">
        <v>347</v>
      </c>
      <c r="B118" s="2" t="str">
        <f t="shared" si="9"/>
        <v>O</v>
      </c>
      <c r="C118" s="2" t="str">
        <f t="shared" si="10"/>
        <v>O</v>
      </c>
      <c r="D118" s="2">
        <f t="shared" si="11"/>
        <v>2</v>
      </c>
      <c r="E118" s="2" t="s">
        <v>35</v>
      </c>
      <c r="F118" s="2">
        <v>7</v>
      </c>
      <c r="G118" s="3" t="s">
        <v>234</v>
      </c>
      <c r="H118" s="3">
        <v>0.90736609697341897</v>
      </c>
      <c r="J118" s="7">
        <f t="shared" si="12"/>
        <v>1</v>
      </c>
      <c r="K118" s="7">
        <f t="shared" si="13"/>
        <v>1</v>
      </c>
      <c r="L118" s="7">
        <f t="shared" si="14"/>
        <v>2</v>
      </c>
      <c r="M118" s="7">
        <f t="shared" si="15"/>
        <v>1</v>
      </c>
      <c r="N118" s="7">
        <f t="shared" si="16"/>
        <v>7</v>
      </c>
      <c r="O118" s="7">
        <f t="shared" si="17"/>
        <v>0.90736609697341897</v>
      </c>
    </row>
    <row r="119" spans="1:15" x14ac:dyDescent="0.45">
      <c r="A119" s="2" t="s">
        <v>347</v>
      </c>
      <c r="B119" s="2" t="str">
        <f t="shared" si="9"/>
        <v>O</v>
      </c>
      <c r="C119" s="2" t="str">
        <f t="shared" si="10"/>
        <v>O</v>
      </c>
      <c r="D119" s="2">
        <f t="shared" si="11"/>
        <v>2</v>
      </c>
      <c r="E119" s="2" t="s">
        <v>35</v>
      </c>
      <c r="F119" s="2">
        <v>3</v>
      </c>
      <c r="G119" s="3" t="s">
        <v>201</v>
      </c>
      <c r="H119" s="3">
        <v>0.94888889789581299</v>
      </c>
      <c r="J119" s="7">
        <f t="shared" si="12"/>
        <v>1</v>
      </c>
      <c r="K119" s="7">
        <f t="shared" si="13"/>
        <v>1</v>
      </c>
      <c r="L119" s="7">
        <f t="shared" si="14"/>
        <v>2</v>
      </c>
      <c r="M119" s="7">
        <f t="shared" si="15"/>
        <v>1</v>
      </c>
      <c r="N119" s="7">
        <f t="shared" si="16"/>
        <v>3</v>
      </c>
      <c r="O119" s="7">
        <f t="shared" si="17"/>
        <v>0.94888889789581299</v>
      </c>
    </row>
    <row r="120" spans="1:15" x14ac:dyDescent="0.45">
      <c r="A120" s="2" t="s">
        <v>347</v>
      </c>
      <c r="B120" s="2" t="str">
        <f t="shared" si="9"/>
        <v>O</v>
      </c>
      <c r="C120" s="2" t="str">
        <f t="shared" si="10"/>
        <v>O</v>
      </c>
      <c r="D120" s="2">
        <f t="shared" si="11"/>
        <v>2</v>
      </c>
      <c r="E120" s="2" t="s">
        <v>35</v>
      </c>
      <c r="F120" s="2">
        <v>11</v>
      </c>
      <c r="G120" s="3" t="s">
        <v>314</v>
      </c>
      <c r="H120" s="3">
        <v>0.90919280052185003</v>
      </c>
      <c r="J120" s="7">
        <f t="shared" si="12"/>
        <v>1</v>
      </c>
      <c r="K120" s="7">
        <f t="shared" si="13"/>
        <v>1</v>
      </c>
      <c r="L120" s="7">
        <f t="shared" si="14"/>
        <v>2</v>
      </c>
      <c r="M120" s="7">
        <f t="shared" si="15"/>
        <v>1</v>
      </c>
      <c r="N120" s="7">
        <f t="shared" si="16"/>
        <v>11</v>
      </c>
      <c r="O120" s="7">
        <f t="shared" si="17"/>
        <v>0.90919280052185003</v>
      </c>
    </row>
    <row r="121" spans="1:15" x14ac:dyDescent="0.45">
      <c r="A121" s="2" t="s">
        <v>347</v>
      </c>
      <c r="B121" s="2" t="str">
        <f t="shared" si="9"/>
        <v>O</v>
      </c>
      <c r="C121" s="2" t="str">
        <f t="shared" si="10"/>
        <v>O</v>
      </c>
      <c r="D121" s="2">
        <f t="shared" si="11"/>
        <v>2</v>
      </c>
      <c r="E121" s="2" t="s">
        <v>35</v>
      </c>
      <c r="F121" s="2">
        <v>9</v>
      </c>
      <c r="G121" s="3" t="s">
        <v>411</v>
      </c>
      <c r="H121" s="3">
        <v>0.91834449768066395</v>
      </c>
      <c r="J121" s="7">
        <f t="shared" si="12"/>
        <v>1</v>
      </c>
      <c r="K121" s="7">
        <f t="shared" si="13"/>
        <v>1</v>
      </c>
      <c r="L121" s="7">
        <f t="shared" si="14"/>
        <v>2</v>
      </c>
      <c r="M121" s="7">
        <f t="shared" si="15"/>
        <v>1</v>
      </c>
      <c r="N121" s="7">
        <f t="shared" si="16"/>
        <v>9</v>
      </c>
      <c r="O121" s="7">
        <f t="shared" si="17"/>
        <v>0.91834449768066395</v>
      </c>
    </row>
    <row r="122" spans="1:15" x14ac:dyDescent="0.45">
      <c r="A122" s="2" t="s">
        <v>332</v>
      </c>
      <c r="B122" s="2" t="str">
        <f t="shared" si="9"/>
        <v>O</v>
      </c>
      <c r="C122" s="2" t="str">
        <f t="shared" si="10"/>
        <v>O</v>
      </c>
      <c r="D122" s="2">
        <f t="shared" si="11"/>
        <v>1</v>
      </c>
      <c r="E122" s="2" t="s">
        <v>44</v>
      </c>
      <c r="F122" s="2">
        <v>1</v>
      </c>
      <c r="G122" s="3" t="s">
        <v>200</v>
      </c>
      <c r="H122" s="3">
        <v>0.90465629100799505</v>
      </c>
      <c r="J122" s="7">
        <f t="shared" si="12"/>
        <v>1</v>
      </c>
      <c r="K122" s="7">
        <f t="shared" si="13"/>
        <v>1</v>
      </c>
      <c r="L122" s="7">
        <f t="shared" si="14"/>
        <v>1</v>
      </c>
      <c r="M122" s="7">
        <f t="shared" si="15"/>
        <v>0</v>
      </c>
      <c r="N122" s="7">
        <f t="shared" si="16"/>
        <v>1</v>
      </c>
      <c r="O122" s="7">
        <f t="shared" si="17"/>
        <v>0.90465629100799505</v>
      </c>
    </row>
    <row r="123" spans="1:15" x14ac:dyDescent="0.45">
      <c r="A123" s="2" t="s">
        <v>332</v>
      </c>
      <c r="B123" s="2" t="str">
        <f t="shared" si="9"/>
        <v>O</v>
      </c>
      <c r="C123" s="2" t="str">
        <f t="shared" si="10"/>
        <v>O</v>
      </c>
      <c r="D123" s="2">
        <f t="shared" si="11"/>
        <v>1</v>
      </c>
      <c r="E123" s="2" t="s">
        <v>44</v>
      </c>
      <c r="F123" s="2">
        <v>5</v>
      </c>
      <c r="G123" s="3" t="s">
        <v>214</v>
      </c>
      <c r="H123" s="3">
        <v>0.95100224018096902</v>
      </c>
      <c r="J123" s="7">
        <f t="shared" si="12"/>
        <v>1</v>
      </c>
      <c r="K123" s="7">
        <f t="shared" si="13"/>
        <v>1</v>
      </c>
      <c r="L123" s="7">
        <f t="shared" si="14"/>
        <v>1</v>
      </c>
      <c r="M123" s="7">
        <f t="shared" si="15"/>
        <v>0</v>
      </c>
      <c r="N123" s="7">
        <f t="shared" si="16"/>
        <v>5</v>
      </c>
      <c r="O123" s="7">
        <f t="shared" si="17"/>
        <v>0.95100224018096902</v>
      </c>
    </row>
    <row r="124" spans="1:15" x14ac:dyDescent="0.45">
      <c r="A124" s="2" t="s">
        <v>332</v>
      </c>
      <c r="B124" s="2" t="str">
        <f t="shared" si="9"/>
        <v>O</v>
      </c>
      <c r="C124" s="2" t="str">
        <f t="shared" si="10"/>
        <v>O</v>
      </c>
      <c r="D124" s="2">
        <f t="shared" si="11"/>
        <v>1</v>
      </c>
      <c r="E124" s="2" t="s">
        <v>44</v>
      </c>
      <c r="F124" s="2">
        <v>7</v>
      </c>
      <c r="G124" s="3" t="s">
        <v>328</v>
      </c>
      <c r="H124" s="3">
        <v>0.92299109697341897</v>
      </c>
      <c r="J124" s="7">
        <f t="shared" si="12"/>
        <v>1</v>
      </c>
      <c r="K124" s="7">
        <f t="shared" si="13"/>
        <v>1</v>
      </c>
      <c r="L124" s="7">
        <f t="shared" si="14"/>
        <v>1</v>
      </c>
      <c r="M124" s="7">
        <f t="shared" si="15"/>
        <v>0</v>
      </c>
      <c r="N124" s="7">
        <f t="shared" si="16"/>
        <v>7</v>
      </c>
      <c r="O124" s="7">
        <f t="shared" si="17"/>
        <v>0.92299109697341897</v>
      </c>
    </row>
    <row r="125" spans="1:15" x14ac:dyDescent="0.45">
      <c r="A125" s="2" t="s">
        <v>332</v>
      </c>
      <c r="B125" s="2" t="str">
        <f t="shared" si="9"/>
        <v>O</v>
      </c>
      <c r="C125" s="2" t="str">
        <f t="shared" si="10"/>
        <v>O</v>
      </c>
      <c r="D125" s="2">
        <f t="shared" si="11"/>
        <v>1</v>
      </c>
      <c r="E125" s="2" t="s">
        <v>44</v>
      </c>
      <c r="F125" s="2">
        <v>3</v>
      </c>
      <c r="G125" s="3" t="s">
        <v>381</v>
      </c>
      <c r="H125" s="3">
        <v>0.94888889789581299</v>
      </c>
      <c r="J125" s="7">
        <f t="shared" si="12"/>
        <v>1</v>
      </c>
      <c r="K125" s="7">
        <f t="shared" si="13"/>
        <v>1</v>
      </c>
      <c r="L125" s="7">
        <f t="shared" si="14"/>
        <v>1</v>
      </c>
      <c r="M125" s="7">
        <f t="shared" si="15"/>
        <v>0</v>
      </c>
      <c r="N125" s="7">
        <f t="shared" si="16"/>
        <v>3</v>
      </c>
      <c r="O125" s="7">
        <f t="shared" si="17"/>
        <v>0.94888889789581299</v>
      </c>
    </row>
    <row r="126" spans="1:15" x14ac:dyDescent="0.45">
      <c r="A126" s="2" t="s">
        <v>332</v>
      </c>
      <c r="B126" s="2" t="str">
        <f t="shared" si="9"/>
        <v>O</v>
      </c>
      <c r="C126" s="2" t="str">
        <f t="shared" si="10"/>
        <v>O</v>
      </c>
      <c r="D126" s="2">
        <f t="shared" si="11"/>
        <v>1</v>
      </c>
      <c r="E126" s="2" t="s">
        <v>44</v>
      </c>
      <c r="F126" s="2">
        <v>11</v>
      </c>
      <c r="G126" s="3" t="s">
        <v>58</v>
      </c>
      <c r="H126" s="3">
        <v>0.912556052207946</v>
      </c>
      <c r="J126" s="7">
        <f t="shared" si="12"/>
        <v>1</v>
      </c>
      <c r="K126" s="7">
        <f t="shared" si="13"/>
        <v>1</v>
      </c>
      <c r="L126" s="7">
        <f t="shared" si="14"/>
        <v>1</v>
      </c>
      <c r="M126" s="7">
        <f t="shared" si="15"/>
        <v>0</v>
      </c>
      <c r="N126" s="7">
        <f t="shared" si="16"/>
        <v>11</v>
      </c>
      <c r="O126" s="7">
        <f t="shared" si="17"/>
        <v>0.912556052207946</v>
      </c>
    </row>
    <row r="127" spans="1:15" x14ac:dyDescent="0.45">
      <c r="A127" s="2" t="s">
        <v>332</v>
      </c>
      <c r="B127" s="2" t="str">
        <f t="shared" si="9"/>
        <v>O</v>
      </c>
      <c r="C127" s="2" t="str">
        <f t="shared" si="10"/>
        <v>O</v>
      </c>
      <c r="D127" s="2">
        <f t="shared" si="11"/>
        <v>1</v>
      </c>
      <c r="E127" s="2" t="s">
        <v>44</v>
      </c>
      <c r="F127" s="2">
        <v>9</v>
      </c>
      <c r="G127" s="3" t="s">
        <v>84</v>
      </c>
      <c r="H127" s="3">
        <v>0.93288588523864702</v>
      </c>
      <c r="J127" s="7">
        <f t="shared" si="12"/>
        <v>1</v>
      </c>
      <c r="K127" s="7">
        <f t="shared" si="13"/>
        <v>1</v>
      </c>
      <c r="L127" s="7">
        <f t="shared" si="14"/>
        <v>1</v>
      </c>
      <c r="M127" s="7">
        <f t="shared" si="15"/>
        <v>0</v>
      </c>
      <c r="N127" s="7">
        <f t="shared" si="16"/>
        <v>9</v>
      </c>
      <c r="O127" s="7">
        <f t="shared" si="17"/>
        <v>0.93288588523864702</v>
      </c>
    </row>
    <row r="128" spans="1:15" x14ac:dyDescent="0.45">
      <c r="A128" s="2" t="s">
        <v>332</v>
      </c>
      <c r="B128" s="2" t="str">
        <f t="shared" si="9"/>
        <v>O</v>
      </c>
      <c r="C128" s="2" t="str">
        <f t="shared" si="10"/>
        <v>O</v>
      </c>
      <c r="D128" s="2">
        <f t="shared" si="11"/>
        <v>1</v>
      </c>
      <c r="E128" s="2" t="s">
        <v>35</v>
      </c>
      <c r="F128" s="2">
        <v>1</v>
      </c>
      <c r="G128" s="3" t="s">
        <v>288</v>
      </c>
      <c r="H128" s="3">
        <v>0.90133035182952803</v>
      </c>
      <c r="J128" s="7">
        <f t="shared" si="12"/>
        <v>1</v>
      </c>
      <c r="K128" s="7">
        <f t="shared" si="13"/>
        <v>1</v>
      </c>
      <c r="L128" s="7">
        <f t="shared" si="14"/>
        <v>1</v>
      </c>
      <c r="M128" s="7">
        <f t="shared" si="15"/>
        <v>1</v>
      </c>
      <c r="N128" s="7">
        <f t="shared" si="16"/>
        <v>1</v>
      </c>
      <c r="O128" s="7">
        <f t="shared" si="17"/>
        <v>0.90133035182952803</v>
      </c>
    </row>
    <row r="129" spans="1:15" x14ac:dyDescent="0.45">
      <c r="A129" s="2" t="s">
        <v>332</v>
      </c>
      <c r="B129" s="2" t="str">
        <f t="shared" si="9"/>
        <v>O</v>
      </c>
      <c r="C129" s="2" t="str">
        <f t="shared" si="10"/>
        <v>O</v>
      </c>
      <c r="D129" s="2">
        <f t="shared" si="11"/>
        <v>1</v>
      </c>
      <c r="E129" s="2" t="s">
        <v>35</v>
      </c>
      <c r="F129" s="2">
        <v>5</v>
      </c>
      <c r="G129" s="3" t="s">
        <v>409</v>
      </c>
      <c r="H129" s="3">
        <v>0.95434296131134</v>
      </c>
      <c r="J129" s="7">
        <f t="shared" si="12"/>
        <v>1</v>
      </c>
      <c r="K129" s="7">
        <f t="shared" si="13"/>
        <v>1</v>
      </c>
      <c r="L129" s="7">
        <f t="shared" si="14"/>
        <v>1</v>
      </c>
      <c r="M129" s="7">
        <f t="shared" si="15"/>
        <v>1</v>
      </c>
      <c r="N129" s="7">
        <f t="shared" si="16"/>
        <v>5</v>
      </c>
      <c r="O129" s="7">
        <f t="shared" si="17"/>
        <v>0.95434296131134</v>
      </c>
    </row>
    <row r="130" spans="1:15" x14ac:dyDescent="0.45">
      <c r="A130" s="2" t="s">
        <v>332</v>
      </c>
      <c r="B130" s="2" t="str">
        <f t="shared" ref="B130:B193" si="18">IF(OR(A130="0529_model11", A130="0529_model12",A130="0529_model13",A130="0529_model14",A130="0529_model15",A130="0529_model16",A130="0529_model5",A130="0529_model6",A130="0529_model7",A130="0529_model8",A130="0529_model9", A130="0529_model10"),"X","O")</f>
        <v>O</v>
      </c>
      <c r="C130" s="2" t="str">
        <f t="shared" ref="C130:C193" si="19">IF(OR(A130="0529_model17", A130="0529_model18",A130="0529_model19",A130="0529_model20",A130="0529_model21",A130="0529_model22",A130="0529_model5",A130="0529_model6",A130="0529_model7",A130="0529_model8",A130="0529_model9", A130="0529_model10"),"X","O")</f>
        <v>O</v>
      </c>
      <c r="D130" s="2">
        <f t="shared" ref="D130:D193" si="20">IF(OR(A130="0529_model5",A130="0529_model11",A130="0529_model17",A130="0529_model23"),1,IF(OR(A130="0529_model6",A130="0529_model12",A130="0529_model18",A130="0529_model24"),2,IF(OR(A130="0529_model7",A130="0529_model13",A130="0529_model19",A130="0529_model25"),3,IF(OR(A130="0529_model8",A130="0529_model14",A130="0529_model20",A130="0529_model26"),4,IF(OR(A130="0529_model9",A130="0529_model15",A130="0529_model21",A130="0529_model27"),5,IF(OR(A130="0529_model10",A130="0529_model16",A130="0529_model22",A130="0529_model28"),6,))))))</f>
        <v>1</v>
      </c>
      <c r="E130" s="2" t="s">
        <v>35</v>
      </c>
      <c r="F130" s="2">
        <v>7</v>
      </c>
      <c r="G130" s="2">
        <v>0.66523677110671997</v>
      </c>
      <c r="H130" s="3">
        <v>0.91071426868438698</v>
      </c>
      <c r="J130" s="7">
        <f t="shared" si="12"/>
        <v>1</v>
      </c>
      <c r="K130" s="7">
        <f t="shared" si="13"/>
        <v>1</v>
      </c>
      <c r="L130" s="7">
        <f t="shared" si="14"/>
        <v>1</v>
      </c>
      <c r="M130" s="7">
        <f t="shared" si="15"/>
        <v>1</v>
      </c>
      <c r="N130" s="7">
        <f t="shared" si="16"/>
        <v>7</v>
      </c>
      <c r="O130" s="7">
        <f t="shared" si="17"/>
        <v>0.91071426868438698</v>
      </c>
    </row>
    <row r="131" spans="1:15" x14ac:dyDescent="0.45">
      <c r="A131" s="2" t="s">
        <v>332</v>
      </c>
      <c r="B131" s="2" t="str">
        <f t="shared" si="18"/>
        <v>O</v>
      </c>
      <c r="C131" s="2" t="str">
        <f t="shared" si="19"/>
        <v>O</v>
      </c>
      <c r="D131" s="2">
        <f t="shared" si="20"/>
        <v>1</v>
      </c>
      <c r="E131" s="2" t="s">
        <v>35</v>
      </c>
      <c r="F131" s="2">
        <v>3</v>
      </c>
      <c r="G131" s="3" t="s">
        <v>318</v>
      </c>
      <c r="H131" s="2">
        <v>0.95444446802139205</v>
      </c>
      <c r="J131" s="7">
        <f t="shared" ref="J131:J194" si="21">IF(B131="X", 0,1)</f>
        <v>1</v>
      </c>
      <c r="K131" s="7">
        <f t="shared" ref="K131:K194" si="22">IF(C131="X", 0,1)</f>
        <v>1</v>
      </c>
      <c r="L131" s="7">
        <f t="shared" ref="L131:L194" si="23">D131</f>
        <v>1</v>
      </c>
      <c r="M131" s="7">
        <f t="shared" ref="M131:M194" si="24">IF(E131="NA",0,1)</f>
        <v>1</v>
      </c>
      <c r="N131" s="7">
        <f t="shared" ref="N131:N194" si="25">F131</f>
        <v>3</v>
      </c>
      <c r="O131" s="7">
        <f t="shared" ref="O131:O194" si="26">H131</f>
        <v>0.95444446802139205</v>
      </c>
    </row>
    <row r="132" spans="1:15" x14ac:dyDescent="0.45">
      <c r="A132" s="2" t="s">
        <v>332</v>
      </c>
      <c r="B132" s="2" t="str">
        <f t="shared" si="18"/>
        <v>O</v>
      </c>
      <c r="C132" s="2" t="str">
        <f t="shared" si="19"/>
        <v>O</v>
      </c>
      <c r="D132" s="2">
        <f t="shared" si="20"/>
        <v>1</v>
      </c>
      <c r="E132" s="2" t="s">
        <v>35</v>
      </c>
      <c r="F132" s="2">
        <v>11</v>
      </c>
      <c r="G132" s="3" t="s">
        <v>293</v>
      </c>
      <c r="H132" s="3">
        <v>0.92713004350662198</v>
      </c>
      <c r="J132" s="7">
        <f t="shared" si="21"/>
        <v>1</v>
      </c>
      <c r="K132" s="7">
        <f t="shared" si="22"/>
        <v>1</v>
      </c>
      <c r="L132" s="7">
        <f t="shared" si="23"/>
        <v>1</v>
      </c>
      <c r="M132" s="7">
        <f t="shared" si="24"/>
        <v>1</v>
      </c>
      <c r="N132" s="7">
        <f t="shared" si="25"/>
        <v>11</v>
      </c>
      <c r="O132" s="7">
        <f t="shared" si="26"/>
        <v>0.92713004350662198</v>
      </c>
    </row>
    <row r="133" spans="1:15" x14ac:dyDescent="0.45">
      <c r="A133" s="2" t="s">
        <v>332</v>
      </c>
      <c r="B133" s="2" t="str">
        <f t="shared" si="18"/>
        <v>O</v>
      </c>
      <c r="C133" s="2" t="str">
        <f t="shared" si="19"/>
        <v>O</v>
      </c>
      <c r="D133" s="2">
        <f t="shared" si="20"/>
        <v>1</v>
      </c>
      <c r="E133" s="2" t="s">
        <v>35</v>
      </c>
      <c r="F133" s="2">
        <v>9</v>
      </c>
      <c r="G133" s="2">
        <v>0.84345942735671997</v>
      </c>
      <c r="H133" s="3">
        <v>0.92393738031387296</v>
      </c>
      <c r="J133" s="7">
        <f t="shared" si="21"/>
        <v>1</v>
      </c>
      <c r="K133" s="7">
        <f t="shared" si="22"/>
        <v>1</v>
      </c>
      <c r="L133" s="7">
        <f t="shared" si="23"/>
        <v>1</v>
      </c>
      <c r="M133" s="7">
        <f t="shared" si="24"/>
        <v>1</v>
      </c>
      <c r="N133" s="7">
        <f t="shared" si="25"/>
        <v>9</v>
      </c>
      <c r="O133" s="7">
        <f t="shared" si="26"/>
        <v>0.92393738031387296</v>
      </c>
    </row>
    <row r="134" spans="1:15" x14ac:dyDescent="0.45">
      <c r="A134" s="2" t="s">
        <v>315</v>
      </c>
      <c r="B134" s="2" t="str">
        <f t="shared" si="18"/>
        <v>O</v>
      </c>
      <c r="C134" s="2" t="str">
        <f t="shared" si="19"/>
        <v>X</v>
      </c>
      <c r="D134" s="2">
        <f t="shared" si="20"/>
        <v>6</v>
      </c>
      <c r="E134" s="2" t="s">
        <v>44</v>
      </c>
      <c r="F134" s="2">
        <v>1</v>
      </c>
      <c r="G134" s="3" t="s">
        <v>407</v>
      </c>
      <c r="H134" s="2">
        <v>0.90687364339828402</v>
      </c>
      <c r="J134" s="7">
        <f t="shared" si="21"/>
        <v>1</v>
      </c>
      <c r="K134" s="7">
        <f t="shared" si="22"/>
        <v>0</v>
      </c>
      <c r="L134" s="7">
        <f t="shared" si="23"/>
        <v>6</v>
      </c>
      <c r="M134" s="7">
        <f t="shared" si="24"/>
        <v>0</v>
      </c>
      <c r="N134" s="7">
        <f t="shared" si="25"/>
        <v>1</v>
      </c>
      <c r="O134" s="7">
        <f t="shared" si="26"/>
        <v>0.90687364339828402</v>
      </c>
    </row>
    <row r="135" spans="1:15" x14ac:dyDescent="0.45">
      <c r="A135" s="2" t="s">
        <v>315</v>
      </c>
      <c r="B135" s="2" t="str">
        <f t="shared" si="18"/>
        <v>O</v>
      </c>
      <c r="C135" s="2" t="str">
        <f t="shared" si="19"/>
        <v>X</v>
      </c>
      <c r="D135" s="2">
        <f t="shared" si="20"/>
        <v>6</v>
      </c>
      <c r="E135" s="2" t="s">
        <v>44</v>
      </c>
      <c r="F135" s="2">
        <v>5</v>
      </c>
      <c r="G135" s="3" t="s">
        <v>49</v>
      </c>
      <c r="H135" s="3">
        <v>0.94543427228927601</v>
      </c>
      <c r="J135" s="7">
        <f t="shared" si="21"/>
        <v>1</v>
      </c>
      <c r="K135" s="7">
        <f t="shared" si="22"/>
        <v>0</v>
      </c>
      <c r="L135" s="7">
        <f t="shared" si="23"/>
        <v>6</v>
      </c>
      <c r="M135" s="7">
        <f t="shared" si="24"/>
        <v>0</v>
      </c>
      <c r="N135" s="7">
        <f t="shared" si="25"/>
        <v>5</v>
      </c>
      <c r="O135" s="7">
        <f t="shared" si="26"/>
        <v>0.94543427228927601</v>
      </c>
    </row>
    <row r="136" spans="1:15" x14ac:dyDescent="0.45">
      <c r="A136" s="2" t="s">
        <v>315</v>
      </c>
      <c r="B136" s="2" t="str">
        <f t="shared" si="18"/>
        <v>O</v>
      </c>
      <c r="C136" s="2" t="str">
        <f t="shared" si="19"/>
        <v>X</v>
      </c>
      <c r="D136" s="2">
        <f t="shared" si="20"/>
        <v>6</v>
      </c>
      <c r="E136" s="2" t="s">
        <v>44</v>
      </c>
      <c r="F136" s="2">
        <v>7</v>
      </c>
      <c r="G136" s="3" t="s">
        <v>173</v>
      </c>
      <c r="H136" s="3">
        <v>0.9296875</v>
      </c>
      <c r="J136" s="7">
        <f t="shared" si="21"/>
        <v>1</v>
      </c>
      <c r="K136" s="7">
        <f t="shared" si="22"/>
        <v>0</v>
      </c>
      <c r="L136" s="7">
        <f t="shared" si="23"/>
        <v>6</v>
      </c>
      <c r="M136" s="7">
        <f t="shared" si="24"/>
        <v>0</v>
      </c>
      <c r="N136" s="7">
        <f t="shared" si="25"/>
        <v>7</v>
      </c>
      <c r="O136" s="7">
        <f t="shared" si="26"/>
        <v>0.9296875</v>
      </c>
    </row>
    <row r="137" spans="1:15" x14ac:dyDescent="0.45">
      <c r="A137" s="2" t="s">
        <v>315</v>
      </c>
      <c r="B137" s="2" t="str">
        <f t="shared" si="18"/>
        <v>O</v>
      </c>
      <c r="C137" s="2" t="str">
        <f t="shared" si="19"/>
        <v>X</v>
      </c>
      <c r="D137" s="2">
        <f t="shared" si="20"/>
        <v>6</v>
      </c>
      <c r="E137" s="2" t="s">
        <v>44</v>
      </c>
      <c r="F137" s="2">
        <v>3</v>
      </c>
      <c r="G137" s="3" t="s">
        <v>183</v>
      </c>
      <c r="H137" s="3">
        <v>0.94111108779907204</v>
      </c>
      <c r="J137" s="7">
        <f t="shared" si="21"/>
        <v>1</v>
      </c>
      <c r="K137" s="7">
        <f t="shared" si="22"/>
        <v>0</v>
      </c>
      <c r="L137" s="7">
        <f t="shared" si="23"/>
        <v>6</v>
      </c>
      <c r="M137" s="7">
        <f t="shared" si="24"/>
        <v>0</v>
      </c>
      <c r="N137" s="7">
        <f t="shared" si="25"/>
        <v>3</v>
      </c>
      <c r="O137" s="7">
        <f t="shared" si="26"/>
        <v>0.94111108779907204</v>
      </c>
    </row>
    <row r="138" spans="1:15" x14ac:dyDescent="0.45">
      <c r="A138" s="2" t="s">
        <v>315</v>
      </c>
      <c r="B138" s="2" t="str">
        <f t="shared" si="18"/>
        <v>O</v>
      </c>
      <c r="C138" s="2" t="str">
        <f t="shared" si="19"/>
        <v>X</v>
      </c>
      <c r="D138" s="2">
        <f t="shared" si="20"/>
        <v>6</v>
      </c>
      <c r="E138" s="2" t="s">
        <v>44</v>
      </c>
      <c r="F138" s="2">
        <v>11</v>
      </c>
      <c r="G138" s="2">
        <v>0.83511883020401001</v>
      </c>
      <c r="H138" s="3">
        <v>0.92825114727020197</v>
      </c>
      <c r="J138" s="7">
        <f t="shared" si="21"/>
        <v>1</v>
      </c>
      <c r="K138" s="7">
        <f t="shared" si="22"/>
        <v>0</v>
      </c>
      <c r="L138" s="7">
        <f t="shared" si="23"/>
        <v>6</v>
      </c>
      <c r="M138" s="7">
        <f t="shared" si="24"/>
        <v>0</v>
      </c>
      <c r="N138" s="7">
        <f t="shared" si="25"/>
        <v>11</v>
      </c>
      <c r="O138" s="7">
        <f t="shared" si="26"/>
        <v>0.92825114727020197</v>
      </c>
    </row>
    <row r="139" spans="1:15" x14ac:dyDescent="0.45">
      <c r="A139" s="2" t="s">
        <v>315</v>
      </c>
      <c r="B139" s="2" t="str">
        <f t="shared" si="18"/>
        <v>O</v>
      </c>
      <c r="C139" s="2" t="str">
        <f t="shared" si="19"/>
        <v>X</v>
      </c>
      <c r="D139" s="2">
        <f t="shared" si="20"/>
        <v>6</v>
      </c>
      <c r="E139" s="2" t="s">
        <v>44</v>
      </c>
      <c r="F139" s="2">
        <v>9</v>
      </c>
      <c r="G139" s="3" t="s">
        <v>152</v>
      </c>
      <c r="H139" s="3">
        <v>0.92281877994537298</v>
      </c>
      <c r="J139" s="7">
        <f t="shared" si="21"/>
        <v>1</v>
      </c>
      <c r="K139" s="7">
        <f t="shared" si="22"/>
        <v>0</v>
      </c>
      <c r="L139" s="7">
        <f t="shared" si="23"/>
        <v>6</v>
      </c>
      <c r="M139" s="7">
        <f t="shared" si="24"/>
        <v>0</v>
      </c>
      <c r="N139" s="7">
        <f t="shared" si="25"/>
        <v>9</v>
      </c>
      <c r="O139" s="7">
        <f t="shared" si="26"/>
        <v>0.92281877994537298</v>
      </c>
    </row>
    <row r="140" spans="1:15" x14ac:dyDescent="0.45">
      <c r="A140" s="2" t="s">
        <v>315</v>
      </c>
      <c r="B140" s="2" t="str">
        <f t="shared" si="18"/>
        <v>O</v>
      </c>
      <c r="C140" s="2" t="str">
        <f t="shared" si="19"/>
        <v>X</v>
      </c>
      <c r="D140" s="2">
        <f t="shared" si="20"/>
        <v>6</v>
      </c>
      <c r="E140" s="2" t="s">
        <v>35</v>
      </c>
      <c r="F140" s="2">
        <v>1</v>
      </c>
      <c r="G140" s="2">
        <v>0.998732089996338</v>
      </c>
      <c r="H140" s="3">
        <v>0.88691794872283902</v>
      </c>
      <c r="J140" s="7">
        <f t="shared" si="21"/>
        <v>1</v>
      </c>
      <c r="K140" s="7">
        <f t="shared" si="22"/>
        <v>0</v>
      </c>
      <c r="L140" s="7">
        <f t="shared" si="23"/>
        <v>6</v>
      </c>
      <c r="M140" s="7">
        <f t="shared" si="24"/>
        <v>1</v>
      </c>
      <c r="N140" s="7">
        <f t="shared" si="25"/>
        <v>1</v>
      </c>
      <c r="O140" s="7">
        <f t="shared" si="26"/>
        <v>0.88691794872283902</v>
      </c>
    </row>
    <row r="141" spans="1:15" x14ac:dyDescent="0.45">
      <c r="A141" s="2" t="s">
        <v>315</v>
      </c>
      <c r="B141" s="2" t="str">
        <f t="shared" si="18"/>
        <v>O</v>
      </c>
      <c r="C141" s="2" t="str">
        <f t="shared" si="19"/>
        <v>X</v>
      </c>
      <c r="D141" s="2">
        <f t="shared" si="20"/>
        <v>6</v>
      </c>
      <c r="E141" s="2" t="s">
        <v>35</v>
      </c>
      <c r="F141" s="2">
        <v>5</v>
      </c>
      <c r="G141" s="3" t="s">
        <v>335</v>
      </c>
      <c r="H141" s="3">
        <v>0.94097995758056596</v>
      </c>
      <c r="J141" s="7">
        <f t="shared" si="21"/>
        <v>1</v>
      </c>
      <c r="K141" s="7">
        <f t="shared" si="22"/>
        <v>0</v>
      </c>
      <c r="L141" s="7">
        <f t="shared" si="23"/>
        <v>6</v>
      </c>
      <c r="M141" s="7">
        <f t="shared" si="24"/>
        <v>1</v>
      </c>
      <c r="N141" s="7">
        <f t="shared" si="25"/>
        <v>5</v>
      </c>
      <c r="O141" s="7">
        <f t="shared" si="26"/>
        <v>0.94097995758056596</v>
      </c>
    </row>
    <row r="142" spans="1:15" x14ac:dyDescent="0.45">
      <c r="A142" s="2" t="s">
        <v>315</v>
      </c>
      <c r="B142" s="2" t="str">
        <f t="shared" si="18"/>
        <v>O</v>
      </c>
      <c r="C142" s="2" t="str">
        <f t="shared" si="19"/>
        <v>X</v>
      </c>
      <c r="D142" s="2">
        <f t="shared" si="20"/>
        <v>6</v>
      </c>
      <c r="E142" s="2" t="s">
        <v>35</v>
      </c>
      <c r="F142" s="2">
        <v>7</v>
      </c>
      <c r="G142" s="3" t="s">
        <v>95</v>
      </c>
      <c r="H142" s="3">
        <v>0.921875</v>
      </c>
      <c r="J142" s="7">
        <f t="shared" si="21"/>
        <v>1</v>
      </c>
      <c r="K142" s="7">
        <f t="shared" si="22"/>
        <v>0</v>
      </c>
      <c r="L142" s="7">
        <f t="shared" si="23"/>
        <v>6</v>
      </c>
      <c r="M142" s="7">
        <f t="shared" si="24"/>
        <v>1</v>
      </c>
      <c r="N142" s="7">
        <f t="shared" si="25"/>
        <v>7</v>
      </c>
      <c r="O142" s="7">
        <f t="shared" si="26"/>
        <v>0.921875</v>
      </c>
    </row>
    <row r="143" spans="1:15" x14ac:dyDescent="0.45">
      <c r="A143" s="2" t="s">
        <v>315</v>
      </c>
      <c r="B143" s="2" t="str">
        <f t="shared" si="18"/>
        <v>O</v>
      </c>
      <c r="C143" s="2" t="str">
        <f t="shared" si="19"/>
        <v>X</v>
      </c>
      <c r="D143" s="2">
        <f t="shared" si="20"/>
        <v>6</v>
      </c>
      <c r="E143" s="2" t="s">
        <v>35</v>
      </c>
      <c r="F143" s="2">
        <v>3</v>
      </c>
      <c r="G143" s="3" t="s">
        <v>292</v>
      </c>
      <c r="H143" s="2">
        <v>0.94999998807907104</v>
      </c>
      <c r="J143" s="7">
        <f t="shared" si="21"/>
        <v>1</v>
      </c>
      <c r="K143" s="7">
        <f t="shared" si="22"/>
        <v>0</v>
      </c>
      <c r="L143" s="7">
        <f t="shared" si="23"/>
        <v>6</v>
      </c>
      <c r="M143" s="7">
        <f t="shared" si="24"/>
        <v>1</v>
      </c>
      <c r="N143" s="7">
        <f t="shared" si="25"/>
        <v>3</v>
      </c>
      <c r="O143" s="7">
        <f t="shared" si="26"/>
        <v>0.94999998807907104</v>
      </c>
    </row>
    <row r="144" spans="1:15" x14ac:dyDescent="0.45">
      <c r="A144" s="2" t="s">
        <v>315</v>
      </c>
      <c r="B144" s="2" t="str">
        <f t="shared" si="18"/>
        <v>O</v>
      </c>
      <c r="C144" s="2" t="str">
        <f t="shared" si="19"/>
        <v>X</v>
      </c>
      <c r="D144" s="2">
        <f t="shared" si="20"/>
        <v>6</v>
      </c>
      <c r="E144" s="2" t="s">
        <v>35</v>
      </c>
      <c r="F144" s="2">
        <v>11</v>
      </c>
      <c r="G144" s="3" t="s">
        <v>418</v>
      </c>
      <c r="H144" s="2">
        <v>0.90582960844039895</v>
      </c>
      <c r="J144" s="7">
        <f t="shared" si="21"/>
        <v>1</v>
      </c>
      <c r="K144" s="7">
        <f t="shared" si="22"/>
        <v>0</v>
      </c>
      <c r="L144" s="7">
        <f t="shared" si="23"/>
        <v>6</v>
      </c>
      <c r="M144" s="7">
        <f t="shared" si="24"/>
        <v>1</v>
      </c>
      <c r="N144" s="7">
        <f t="shared" si="25"/>
        <v>11</v>
      </c>
      <c r="O144" s="7">
        <f t="shared" si="26"/>
        <v>0.90582960844039895</v>
      </c>
    </row>
    <row r="145" spans="1:15" x14ac:dyDescent="0.45">
      <c r="A145" s="2" t="s">
        <v>315</v>
      </c>
      <c r="B145" s="2" t="str">
        <f t="shared" si="18"/>
        <v>O</v>
      </c>
      <c r="C145" s="2" t="str">
        <f t="shared" si="19"/>
        <v>X</v>
      </c>
      <c r="D145" s="2">
        <f t="shared" si="20"/>
        <v>6</v>
      </c>
      <c r="E145" s="2" t="s">
        <v>35</v>
      </c>
      <c r="F145" s="2">
        <v>9</v>
      </c>
      <c r="G145" s="3" t="s">
        <v>363</v>
      </c>
      <c r="H145" s="2">
        <v>0.92281877994537298</v>
      </c>
      <c r="J145" s="7">
        <f t="shared" si="21"/>
        <v>1</v>
      </c>
      <c r="K145" s="7">
        <f t="shared" si="22"/>
        <v>0</v>
      </c>
      <c r="L145" s="7">
        <f t="shared" si="23"/>
        <v>6</v>
      </c>
      <c r="M145" s="7">
        <f t="shared" si="24"/>
        <v>1</v>
      </c>
      <c r="N145" s="7">
        <f t="shared" si="25"/>
        <v>9</v>
      </c>
      <c r="O145" s="7">
        <f t="shared" si="26"/>
        <v>0.92281877994537298</v>
      </c>
    </row>
    <row r="146" spans="1:15" x14ac:dyDescent="0.45">
      <c r="A146" s="2" t="s">
        <v>302</v>
      </c>
      <c r="B146" s="2" t="str">
        <f t="shared" si="18"/>
        <v>O</v>
      </c>
      <c r="C146" s="2" t="str">
        <f t="shared" si="19"/>
        <v>X</v>
      </c>
      <c r="D146" s="2">
        <f t="shared" si="20"/>
        <v>5</v>
      </c>
      <c r="E146" s="2" t="s">
        <v>44</v>
      </c>
      <c r="F146" s="2">
        <v>1</v>
      </c>
      <c r="G146" s="3" t="s">
        <v>282</v>
      </c>
      <c r="H146" s="3">
        <v>0.94235032796859697</v>
      </c>
      <c r="J146" s="7">
        <f t="shared" si="21"/>
        <v>1</v>
      </c>
      <c r="K146" s="7">
        <f t="shared" si="22"/>
        <v>0</v>
      </c>
      <c r="L146" s="7">
        <f t="shared" si="23"/>
        <v>5</v>
      </c>
      <c r="M146" s="7">
        <f t="shared" si="24"/>
        <v>0</v>
      </c>
      <c r="N146" s="7">
        <f t="shared" si="25"/>
        <v>1</v>
      </c>
      <c r="O146" s="7">
        <f t="shared" si="26"/>
        <v>0.94235032796859697</v>
      </c>
    </row>
    <row r="147" spans="1:15" x14ac:dyDescent="0.45">
      <c r="A147" s="2" t="s">
        <v>302</v>
      </c>
      <c r="B147" s="2" t="str">
        <f t="shared" si="18"/>
        <v>O</v>
      </c>
      <c r="C147" s="2" t="str">
        <f t="shared" si="19"/>
        <v>X</v>
      </c>
      <c r="D147" s="2">
        <f t="shared" si="20"/>
        <v>5</v>
      </c>
      <c r="E147" s="2" t="s">
        <v>44</v>
      </c>
      <c r="F147" s="2">
        <v>5</v>
      </c>
      <c r="G147" s="3" t="s">
        <v>417</v>
      </c>
      <c r="H147" s="3">
        <v>0.93763917684554998</v>
      </c>
      <c r="J147" s="7">
        <f t="shared" si="21"/>
        <v>1</v>
      </c>
      <c r="K147" s="7">
        <f t="shared" si="22"/>
        <v>0</v>
      </c>
      <c r="L147" s="7">
        <f t="shared" si="23"/>
        <v>5</v>
      </c>
      <c r="M147" s="7">
        <f t="shared" si="24"/>
        <v>0</v>
      </c>
      <c r="N147" s="7">
        <f t="shared" si="25"/>
        <v>5</v>
      </c>
      <c r="O147" s="7">
        <f t="shared" si="26"/>
        <v>0.93763917684554998</v>
      </c>
    </row>
    <row r="148" spans="1:15" x14ac:dyDescent="0.45">
      <c r="A148" s="2" t="s">
        <v>302</v>
      </c>
      <c r="B148" s="2" t="str">
        <f t="shared" si="18"/>
        <v>O</v>
      </c>
      <c r="C148" s="2" t="str">
        <f t="shared" si="19"/>
        <v>X</v>
      </c>
      <c r="D148" s="2">
        <f t="shared" si="20"/>
        <v>5</v>
      </c>
      <c r="E148" s="2" t="s">
        <v>44</v>
      </c>
      <c r="F148" s="2">
        <v>7</v>
      </c>
      <c r="G148" s="3" t="s">
        <v>86</v>
      </c>
      <c r="H148" s="3">
        <v>0.92299109697341897</v>
      </c>
      <c r="J148" s="7">
        <f t="shared" si="21"/>
        <v>1</v>
      </c>
      <c r="K148" s="7">
        <f t="shared" si="22"/>
        <v>0</v>
      </c>
      <c r="L148" s="7">
        <f t="shared" si="23"/>
        <v>5</v>
      </c>
      <c r="M148" s="7">
        <f t="shared" si="24"/>
        <v>0</v>
      </c>
      <c r="N148" s="7">
        <f t="shared" si="25"/>
        <v>7</v>
      </c>
      <c r="O148" s="7">
        <f t="shared" si="26"/>
        <v>0.92299109697341897</v>
      </c>
    </row>
    <row r="149" spans="1:15" x14ac:dyDescent="0.45">
      <c r="A149" s="2" t="s">
        <v>302</v>
      </c>
      <c r="B149" s="2" t="str">
        <f t="shared" si="18"/>
        <v>O</v>
      </c>
      <c r="C149" s="2" t="str">
        <f t="shared" si="19"/>
        <v>X</v>
      </c>
      <c r="D149" s="2">
        <f t="shared" si="20"/>
        <v>5</v>
      </c>
      <c r="E149" s="2" t="s">
        <v>44</v>
      </c>
      <c r="F149" s="2">
        <v>3</v>
      </c>
      <c r="G149" s="3" t="s">
        <v>220</v>
      </c>
      <c r="H149" s="2">
        <v>0.94444441795349099</v>
      </c>
      <c r="J149" s="7">
        <f t="shared" si="21"/>
        <v>1</v>
      </c>
      <c r="K149" s="7">
        <f t="shared" si="22"/>
        <v>0</v>
      </c>
      <c r="L149" s="7">
        <f t="shared" si="23"/>
        <v>5</v>
      </c>
      <c r="M149" s="7">
        <f t="shared" si="24"/>
        <v>0</v>
      </c>
      <c r="N149" s="7">
        <f t="shared" si="25"/>
        <v>3</v>
      </c>
      <c r="O149" s="7">
        <f t="shared" si="26"/>
        <v>0.94444441795349099</v>
      </c>
    </row>
    <row r="150" spans="1:15" x14ac:dyDescent="0.45">
      <c r="A150" s="2" t="s">
        <v>302</v>
      </c>
      <c r="B150" s="2" t="str">
        <f t="shared" si="18"/>
        <v>O</v>
      </c>
      <c r="C150" s="2" t="str">
        <f t="shared" si="19"/>
        <v>X</v>
      </c>
      <c r="D150" s="2">
        <f t="shared" si="20"/>
        <v>5</v>
      </c>
      <c r="E150" s="2" t="s">
        <v>44</v>
      </c>
      <c r="F150" s="2">
        <v>11</v>
      </c>
      <c r="G150" s="3" t="s">
        <v>317</v>
      </c>
      <c r="H150" s="2">
        <v>0.92040359973907404</v>
      </c>
      <c r="J150" s="7">
        <f t="shared" si="21"/>
        <v>1</v>
      </c>
      <c r="K150" s="7">
        <f t="shared" si="22"/>
        <v>0</v>
      </c>
      <c r="L150" s="7">
        <f t="shared" si="23"/>
        <v>5</v>
      </c>
      <c r="M150" s="7">
        <f t="shared" si="24"/>
        <v>0</v>
      </c>
      <c r="N150" s="7">
        <f t="shared" si="25"/>
        <v>11</v>
      </c>
      <c r="O150" s="7">
        <f t="shared" si="26"/>
        <v>0.92040359973907404</v>
      </c>
    </row>
    <row r="151" spans="1:15" x14ac:dyDescent="0.45">
      <c r="A151" s="2" t="s">
        <v>302</v>
      </c>
      <c r="B151" s="2" t="str">
        <f t="shared" si="18"/>
        <v>O</v>
      </c>
      <c r="C151" s="2" t="str">
        <f t="shared" si="19"/>
        <v>X</v>
      </c>
      <c r="D151" s="2">
        <f t="shared" si="20"/>
        <v>5</v>
      </c>
      <c r="E151" s="2" t="s">
        <v>44</v>
      </c>
      <c r="F151" s="2">
        <v>9</v>
      </c>
      <c r="G151" s="3" t="s">
        <v>386</v>
      </c>
      <c r="H151" s="2">
        <v>0.91275167465209905</v>
      </c>
      <c r="J151" s="7">
        <f t="shared" si="21"/>
        <v>1</v>
      </c>
      <c r="K151" s="7">
        <f t="shared" si="22"/>
        <v>0</v>
      </c>
      <c r="L151" s="7">
        <f t="shared" si="23"/>
        <v>5</v>
      </c>
      <c r="M151" s="7">
        <f t="shared" si="24"/>
        <v>0</v>
      </c>
      <c r="N151" s="7">
        <f t="shared" si="25"/>
        <v>9</v>
      </c>
      <c r="O151" s="7">
        <f t="shared" si="26"/>
        <v>0.91275167465209905</v>
      </c>
    </row>
    <row r="152" spans="1:15" x14ac:dyDescent="0.45">
      <c r="A152" s="2" t="s">
        <v>302</v>
      </c>
      <c r="B152" s="2" t="str">
        <f t="shared" si="18"/>
        <v>O</v>
      </c>
      <c r="C152" s="2" t="str">
        <f t="shared" si="19"/>
        <v>X</v>
      </c>
      <c r="D152" s="2">
        <f t="shared" si="20"/>
        <v>5</v>
      </c>
      <c r="E152" s="2" t="s">
        <v>35</v>
      </c>
      <c r="F152" s="2">
        <v>1</v>
      </c>
      <c r="G152" s="3" t="s">
        <v>128</v>
      </c>
      <c r="H152" s="3">
        <v>0.93348115682601895</v>
      </c>
      <c r="J152" s="7">
        <f t="shared" si="21"/>
        <v>1</v>
      </c>
      <c r="K152" s="7">
        <f t="shared" si="22"/>
        <v>0</v>
      </c>
      <c r="L152" s="7">
        <f t="shared" si="23"/>
        <v>5</v>
      </c>
      <c r="M152" s="7">
        <f t="shared" si="24"/>
        <v>1</v>
      </c>
      <c r="N152" s="7">
        <f t="shared" si="25"/>
        <v>1</v>
      </c>
      <c r="O152" s="7">
        <f t="shared" si="26"/>
        <v>0.93348115682601895</v>
      </c>
    </row>
    <row r="153" spans="1:15" x14ac:dyDescent="0.45">
      <c r="A153" s="2" t="s">
        <v>302</v>
      </c>
      <c r="B153" s="2" t="str">
        <f t="shared" si="18"/>
        <v>O</v>
      </c>
      <c r="C153" s="2" t="str">
        <f t="shared" si="19"/>
        <v>X</v>
      </c>
      <c r="D153" s="2">
        <f t="shared" si="20"/>
        <v>5</v>
      </c>
      <c r="E153" s="2" t="s">
        <v>35</v>
      </c>
      <c r="F153" s="2">
        <v>5</v>
      </c>
      <c r="G153" s="3" t="s">
        <v>194</v>
      </c>
      <c r="H153" s="3">
        <v>0.94097995758056596</v>
      </c>
      <c r="J153" s="7">
        <f t="shared" si="21"/>
        <v>1</v>
      </c>
      <c r="K153" s="7">
        <f t="shared" si="22"/>
        <v>0</v>
      </c>
      <c r="L153" s="7">
        <f t="shared" si="23"/>
        <v>5</v>
      </c>
      <c r="M153" s="7">
        <f t="shared" si="24"/>
        <v>1</v>
      </c>
      <c r="N153" s="7">
        <f t="shared" si="25"/>
        <v>5</v>
      </c>
      <c r="O153" s="7">
        <f t="shared" si="26"/>
        <v>0.94097995758056596</v>
      </c>
    </row>
    <row r="154" spans="1:15" x14ac:dyDescent="0.45">
      <c r="A154" s="2" t="s">
        <v>302</v>
      </c>
      <c r="B154" s="2" t="str">
        <f t="shared" si="18"/>
        <v>O</v>
      </c>
      <c r="C154" s="2" t="str">
        <f t="shared" si="19"/>
        <v>X</v>
      </c>
      <c r="D154" s="2">
        <f t="shared" si="20"/>
        <v>5</v>
      </c>
      <c r="E154" s="2" t="s">
        <v>35</v>
      </c>
      <c r="F154" s="2">
        <v>7</v>
      </c>
      <c r="G154" s="3" t="s">
        <v>361</v>
      </c>
      <c r="H154" s="3">
        <v>0.92075890302658003</v>
      </c>
      <c r="J154" s="7">
        <f t="shared" si="21"/>
        <v>1</v>
      </c>
      <c r="K154" s="7">
        <f t="shared" si="22"/>
        <v>0</v>
      </c>
      <c r="L154" s="7">
        <f t="shared" si="23"/>
        <v>5</v>
      </c>
      <c r="M154" s="7">
        <f t="shared" si="24"/>
        <v>1</v>
      </c>
      <c r="N154" s="7">
        <f t="shared" si="25"/>
        <v>7</v>
      </c>
      <c r="O154" s="7">
        <f t="shared" si="26"/>
        <v>0.92075890302658003</v>
      </c>
    </row>
    <row r="155" spans="1:15" x14ac:dyDescent="0.45">
      <c r="A155" s="2" t="s">
        <v>302</v>
      </c>
      <c r="B155" s="2" t="str">
        <f t="shared" si="18"/>
        <v>O</v>
      </c>
      <c r="C155" s="2" t="str">
        <f t="shared" si="19"/>
        <v>X</v>
      </c>
      <c r="D155" s="2">
        <f t="shared" si="20"/>
        <v>5</v>
      </c>
      <c r="E155" s="2" t="s">
        <v>35</v>
      </c>
      <c r="F155" s="2">
        <v>3</v>
      </c>
      <c r="G155" s="3" t="s">
        <v>97</v>
      </c>
      <c r="H155" s="3">
        <v>0.94888889789581299</v>
      </c>
      <c r="J155" s="7">
        <f t="shared" si="21"/>
        <v>1</v>
      </c>
      <c r="K155" s="7">
        <f t="shared" si="22"/>
        <v>0</v>
      </c>
      <c r="L155" s="7">
        <f t="shared" si="23"/>
        <v>5</v>
      </c>
      <c r="M155" s="7">
        <f t="shared" si="24"/>
        <v>1</v>
      </c>
      <c r="N155" s="7">
        <f t="shared" si="25"/>
        <v>3</v>
      </c>
      <c r="O155" s="7">
        <f t="shared" si="26"/>
        <v>0.94888889789581299</v>
      </c>
    </row>
    <row r="156" spans="1:15" x14ac:dyDescent="0.45">
      <c r="A156" s="2" t="s">
        <v>302</v>
      </c>
      <c r="B156" s="2" t="str">
        <f t="shared" si="18"/>
        <v>O</v>
      </c>
      <c r="C156" s="2" t="str">
        <f t="shared" si="19"/>
        <v>X</v>
      </c>
      <c r="D156" s="2">
        <f t="shared" si="20"/>
        <v>5</v>
      </c>
      <c r="E156" s="2" t="s">
        <v>35</v>
      </c>
      <c r="F156" s="2">
        <v>11</v>
      </c>
      <c r="G156" s="3" t="s">
        <v>221</v>
      </c>
      <c r="H156" s="3">
        <v>0.92040359973907404</v>
      </c>
      <c r="J156" s="7">
        <f t="shared" si="21"/>
        <v>1</v>
      </c>
      <c r="K156" s="7">
        <f t="shared" si="22"/>
        <v>0</v>
      </c>
      <c r="L156" s="7">
        <f t="shared" si="23"/>
        <v>5</v>
      </c>
      <c r="M156" s="7">
        <f t="shared" si="24"/>
        <v>1</v>
      </c>
      <c r="N156" s="7">
        <f t="shared" si="25"/>
        <v>11</v>
      </c>
      <c r="O156" s="7">
        <f t="shared" si="26"/>
        <v>0.92040359973907404</v>
      </c>
    </row>
    <row r="157" spans="1:15" x14ac:dyDescent="0.45">
      <c r="A157" s="2" t="s">
        <v>302</v>
      </c>
      <c r="B157" s="2" t="str">
        <f t="shared" si="18"/>
        <v>O</v>
      </c>
      <c r="C157" s="2" t="str">
        <f t="shared" si="19"/>
        <v>X</v>
      </c>
      <c r="D157" s="2">
        <f t="shared" si="20"/>
        <v>5</v>
      </c>
      <c r="E157" s="2" t="s">
        <v>35</v>
      </c>
      <c r="F157" s="2">
        <v>9</v>
      </c>
      <c r="G157" s="3" t="s">
        <v>245</v>
      </c>
      <c r="H157" s="3">
        <v>0.92281877994537298</v>
      </c>
      <c r="J157" s="7">
        <f t="shared" si="21"/>
        <v>1</v>
      </c>
      <c r="K157" s="7">
        <f t="shared" si="22"/>
        <v>0</v>
      </c>
      <c r="L157" s="7">
        <f t="shared" si="23"/>
        <v>5</v>
      </c>
      <c r="M157" s="7">
        <f t="shared" si="24"/>
        <v>1</v>
      </c>
      <c r="N157" s="7">
        <f t="shared" si="25"/>
        <v>9</v>
      </c>
      <c r="O157" s="7">
        <f t="shared" si="26"/>
        <v>0.92281877994537298</v>
      </c>
    </row>
    <row r="158" spans="1:15" x14ac:dyDescent="0.45">
      <c r="A158" s="2" t="s">
        <v>286</v>
      </c>
      <c r="B158" s="2" t="str">
        <f t="shared" si="18"/>
        <v>O</v>
      </c>
      <c r="C158" s="2" t="str">
        <f t="shared" si="19"/>
        <v>X</v>
      </c>
      <c r="D158" s="2">
        <f t="shared" si="20"/>
        <v>4</v>
      </c>
      <c r="E158" s="2" t="s">
        <v>44</v>
      </c>
      <c r="F158" s="2">
        <v>1</v>
      </c>
      <c r="G158" s="3" t="s">
        <v>305</v>
      </c>
      <c r="H158" s="3">
        <v>0.87139689922332697</v>
      </c>
      <c r="J158" s="7">
        <f t="shared" si="21"/>
        <v>1</v>
      </c>
      <c r="K158" s="7">
        <f t="shared" si="22"/>
        <v>0</v>
      </c>
      <c r="L158" s="7">
        <f t="shared" si="23"/>
        <v>4</v>
      </c>
      <c r="M158" s="7">
        <f t="shared" si="24"/>
        <v>0</v>
      </c>
      <c r="N158" s="7">
        <f t="shared" si="25"/>
        <v>1</v>
      </c>
      <c r="O158" s="7">
        <f t="shared" si="26"/>
        <v>0.87139689922332697</v>
      </c>
    </row>
    <row r="159" spans="1:15" x14ac:dyDescent="0.45">
      <c r="A159" s="2" t="s">
        <v>286</v>
      </c>
      <c r="B159" s="2" t="str">
        <f t="shared" si="18"/>
        <v>O</v>
      </c>
      <c r="C159" s="2" t="str">
        <f t="shared" si="19"/>
        <v>X</v>
      </c>
      <c r="D159" s="2">
        <f t="shared" si="20"/>
        <v>4</v>
      </c>
      <c r="E159" s="2" t="s">
        <v>44</v>
      </c>
      <c r="F159" s="2">
        <v>5</v>
      </c>
      <c r="G159" s="3" t="s">
        <v>103</v>
      </c>
      <c r="H159" s="3">
        <v>0.93652558326721203</v>
      </c>
      <c r="J159" s="7">
        <f t="shared" si="21"/>
        <v>1</v>
      </c>
      <c r="K159" s="7">
        <f t="shared" si="22"/>
        <v>0</v>
      </c>
      <c r="L159" s="7">
        <f t="shared" si="23"/>
        <v>4</v>
      </c>
      <c r="M159" s="7">
        <f t="shared" si="24"/>
        <v>0</v>
      </c>
      <c r="N159" s="7">
        <f t="shared" si="25"/>
        <v>5</v>
      </c>
      <c r="O159" s="7">
        <f t="shared" si="26"/>
        <v>0.93652558326721203</v>
      </c>
    </row>
    <row r="160" spans="1:15" x14ac:dyDescent="0.45">
      <c r="A160" s="2" t="s">
        <v>286</v>
      </c>
      <c r="B160" s="2" t="str">
        <f t="shared" si="18"/>
        <v>O</v>
      </c>
      <c r="C160" s="2" t="str">
        <f t="shared" si="19"/>
        <v>X</v>
      </c>
      <c r="D160" s="2">
        <f t="shared" si="20"/>
        <v>4</v>
      </c>
      <c r="E160" s="2" t="s">
        <v>44</v>
      </c>
      <c r="F160" s="2">
        <v>7</v>
      </c>
      <c r="G160" s="3" t="s">
        <v>156</v>
      </c>
      <c r="H160" s="3">
        <v>0.91629463434219305</v>
      </c>
      <c r="J160" s="7">
        <f t="shared" si="21"/>
        <v>1</v>
      </c>
      <c r="K160" s="7">
        <f t="shared" si="22"/>
        <v>0</v>
      </c>
      <c r="L160" s="7">
        <f t="shared" si="23"/>
        <v>4</v>
      </c>
      <c r="M160" s="7">
        <f t="shared" si="24"/>
        <v>0</v>
      </c>
      <c r="N160" s="7">
        <f t="shared" si="25"/>
        <v>7</v>
      </c>
      <c r="O160" s="7">
        <f t="shared" si="26"/>
        <v>0.91629463434219305</v>
      </c>
    </row>
    <row r="161" spans="1:15" x14ac:dyDescent="0.45">
      <c r="A161" s="2" t="s">
        <v>286</v>
      </c>
      <c r="B161" s="2" t="str">
        <f t="shared" si="18"/>
        <v>O</v>
      </c>
      <c r="C161" s="2" t="str">
        <f t="shared" si="19"/>
        <v>X</v>
      </c>
      <c r="D161" s="2">
        <f t="shared" si="20"/>
        <v>4</v>
      </c>
      <c r="E161" s="2" t="s">
        <v>44</v>
      </c>
      <c r="F161" s="2">
        <v>3</v>
      </c>
      <c r="G161" s="3" t="s">
        <v>212</v>
      </c>
      <c r="H161" s="3">
        <v>0.94333332777023304</v>
      </c>
      <c r="J161" s="7">
        <f t="shared" si="21"/>
        <v>1</v>
      </c>
      <c r="K161" s="7">
        <f t="shared" si="22"/>
        <v>0</v>
      </c>
      <c r="L161" s="7">
        <f t="shared" si="23"/>
        <v>4</v>
      </c>
      <c r="M161" s="7">
        <f t="shared" si="24"/>
        <v>0</v>
      </c>
      <c r="N161" s="7">
        <f t="shared" si="25"/>
        <v>3</v>
      </c>
      <c r="O161" s="7">
        <f t="shared" si="26"/>
        <v>0.94333332777023304</v>
      </c>
    </row>
    <row r="162" spans="1:15" x14ac:dyDescent="0.45">
      <c r="A162" s="2" t="s">
        <v>286</v>
      </c>
      <c r="B162" s="2" t="str">
        <f t="shared" si="18"/>
        <v>O</v>
      </c>
      <c r="C162" s="2" t="str">
        <f t="shared" si="19"/>
        <v>X</v>
      </c>
      <c r="D162" s="2">
        <f t="shared" si="20"/>
        <v>4</v>
      </c>
      <c r="E162" s="2" t="s">
        <v>44</v>
      </c>
      <c r="F162" s="2">
        <v>11</v>
      </c>
      <c r="G162" s="3" t="s">
        <v>309</v>
      </c>
      <c r="H162" s="3">
        <v>0.90358746051788297</v>
      </c>
      <c r="J162" s="7">
        <f t="shared" si="21"/>
        <v>1</v>
      </c>
      <c r="K162" s="7">
        <f t="shared" si="22"/>
        <v>0</v>
      </c>
      <c r="L162" s="7">
        <f t="shared" si="23"/>
        <v>4</v>
      </c>
      <c r="M162" s="7">
        <f t="shared" si="24"/>
        <v>0</v>
      </c>
      <c r="N162" s="7">
        <f t="shared" si="25"/>
        <v>11</v>
      </c>
      <c r="O162" s="7">
        <f t="shared" si="26"/>
        <v>0.90358746051788297</v>
      </c>
    </row>
    <row r="163" spans="1:15" x14ac:dyDescent="0.45">
      <c r="A163" s="2" t="s">
        <v>286</v>
      </c>
      <c r="B163" s="2" t="str">
        <f t="shared" si="18"/>
        <v>O</v>
      </c>
      <c r="C163" s="2" t="str">
        <f t="shared" si="19"/>
        <v>X</v>
      </c>
      <c r="D163" s="2">
        <f t="shared" si="20"/>
        <v>4</v>
      </c>
      <c r="E163" s="2" t="s">
        <v>44</v>
      </c>
      <c r="F163" s="2">
        <v>9</v>
      </c>
      <c r="G163" s="3" t="s">
        <v>412</v>
      </c>
      <c r="H163" s="3">
        <v>0.92729306221008301</v>
      </c>
      <c r="J163" s="7">
        <f t="shared" si="21"/>
        <v>1</v>
      </c>
      <c r="K163" s="7">
        <f t="shared" si="22"/>
        <v>0</v>
      </c>
      <c r="L163" s="7">
        <f t="shared" si="23"/>
        <v>4</v>
      </c>
      <c r="M163" s="7">
        <f t="shared" si="24"/>
        <v>0</v>
      </c>
      <c r="N163" s="7">
        <f t="shared" si="25"/>
        <v>9</v>
      </c>
      <c r="O163" s="7">
        <f t="shared" si="26"/>
        <v>0.92729306221008301</v>
      </c>
    </row>
    <row r="164" spans="1:15" x14ac:dyDescent="0.45">
      <c r="A164" s="2" t="s">
        <v>286</v>
      </c>
      <c r="B164" s="2" t="str">
        <f t="shared" si="18"/>
        <v>O</v>
      </c>
      <c r="C164" s="2" t="str">
        <f t="shared" si="19"/>
        <v>X</v>
      </c>
      <c r="D164" s="2">
        <f t="shared" si="20"/>
        <v>4</v>
      </c>
      <c r="E164" s="2" t="s">
        <v>35</v>
      </c>
      <c r="F164" s="2">
        <v>1</v>
      </c>
      <c r="G164" s="3" t="s">
        <v>162</v>
      </c>
      <c r="H164" s="2">
        <v>0.92239469289779596</v>
      </c>
      <c r="J164" s="7">
        <f t="shared" si="21"/>
        <v>1</v>
      </c>
      <c r="K164" s="7">
        <f t="shared" si="22"/>
        <v>0</v>
      </c>
      <c r="L164" s="7">
        <f t="shared" si="23"/>
        <v>4</v>
      </c>
      <c r="M164" s="7">
        <f t="shared" si="24"/>
        <v>1</v>
      </c>
      <c r="N164" s="7">
        <f t="shared" si="25"/>
        <v>1</v>
      </c>
      <c r="O164" s="7">
        <f t="shared" si="26"/>
        <v>0.92239469289779596</v>
      </c>
    </row>
    <row r="165" spans="1:15" x14ac:dyDescent="0.45">
      <c r="A165" s="2" t="s">
        <v>286</v>
      </c>
      <c r="B165" s="2" t="str">
        <f t="shared" si="18"/>
        <v>O</v>
      </c>
      <c r="C165" s="2" t="str">
        <f t="shared" si="19"/>
        <v>X</v>
      </c>
      <c r="D165" s="2">
        <f t="shared" si="20"/>
        <v>4</v>
      </c>
      <c r="E165" s="2" t="s">
        <v>35</v>
      </c>
      <c r="F165" s="2">
        <v>5</v>
      </c>
      <c r="G165" s="3" t="s">
        <v>276</v>
      </c>
      <c r="H165" s="2">
        <v>0.92650336027145397</v>
      </c>
      <c r="J165" s="7">
        <f t="shared" si="21"/>
        <v>1</v>
      </c>
      <c r="K165" s="7">
        <f t="shared" si="22"/>
        <v>0</v>
      </c>
      <c r="L165" s="7">
        <f t="shared" si="23"/>
        <v>4</v>
      </c>
      <c r="M165" s="7">
        <f t="shared" si="24"/>
        <v>1</v>
      </c>
      <c r="N165" s="7">
        <f t="shared" si="25"/>
        <v>5</v>
      </c>
      <c r="O165" s="7">
        <f t="shared" si="26"/>
        <v>0.92650336027145397</v>
      </c>
    </row>
    <row r="166" spans="1:15" x14ac:dyDescent="0.45">
      <c r="A166" s="2" t="s">
        <v>286</v>
      </c>
      <c r="B166" s="2" t="str">
        <f t="shared" si="18"/>
        <v>O</v>
      </c>
      <c r="C166" s="2" t="str">
        <f t="shared" si="19"/>
        <v>X</v>
      </c>
      <c r="D166" s="2">
        <f t="shared" si="20"/>
        <v>4</v>
      </c>
      <c r="E166" s="2" t="s">
        <v>35</v>
      </c>
      <c r="F166" s="2">
        <v>7</v>
      </c>
      <c r="G166" s="3" t="s">
        <v>75</v>
      </c>
      <c r="H166" s="2">
        <v>0.92633926868438698</v>
      </c>
      <c r="J166" s="7">
        <f t="shared" si="21"/>
        <v>1</v>
      </c>
      <c r="K166" s="7">
        <f t="shared" si="22"/>
        <v>0</v>
      </c>
      <c r="L166" s="7">
        <f t="shared" si="23"/>
        <v>4</v>
      </c>
      <c r="M166" s="7">
        <f t="shared" si="24"/>
        <v>1</v>
      </c>
      <c r="N166" s="7">
        <f t="shared" si="25"/>
        <v>7</v>
      </c>
      <c r="O166" s="7">
        <f t="shared" si="26"/>
        <v>0.92633926868438698</v>
      </c>
    </row>
    <row r="167" spans="1:15" x14ac:dyDescent="0.45">
      <c r="A167" s="2" t="s">
        <v>286</v>
      </c>
      <c r="B167" s="2" t="str">
        <f t="shared" si="18"/>
        <v>O</v>
      </c>
      <c r="C167" s="2" t="str">
        <f t="shared" si="19"/>
        <v>X</v>
      </c>
      <c r="D167" s="2">
        <f t="shared" si="20"/>
        <v>4</v>
      </c>
      <c r="E167" s="2" t="s">
        <v>35</v>
      </c>
      <c r="F167" s="2">
        <v>3</v>
      </c>
      <c r="G167" s="3" t="s">
        <v>108</v>
      </c>
      <c r="H167" s="2">
        <v>0.94111108779907204</v>
      </c>
      <c r="J167" s="7">
        <f t="shared" si="21"/>
        <v>1</v>
      </c>
      <c r="K167" s="7">
        <f t="shared" si="22"/>
        <v>0</v>
      </c>
      <c r="L167" s="7">
        <f t="shared" si="23"/>
        <v>4</v>
      </c>
      <c r="M167" s="7">
        <f t="shared" si="24"/>
        <v>1</v>
      </c>
      <c r="N167" s="7">
        <f t="shared" si="25"/>
        <v>3</v>
      </c>
      <c r="O167" s="7">
        <f t="shared" si="26"/>
        <v>0.94111108779907204</v>
      </c>
    </row>
    <row r="168" spans="1:15" x14ac:dyDescent="0.45">
      <c r="A168" s="2" t="s">
        <v>286</v>
      </c>
      <c r="B168" s="2" t="str">
        <f t="shared" si="18"/>
        <v>O</v>
      </c>
      <c r="C168" s="2" t="str">
        <f t="shared" si="19"/>
        <v>X</v>
      </c>
      <c r="D168" s="2">
        <f t="shared" si="20"/>
        <v>4</v>
      </c>
      <c r="E168" s="2" t="s">
        <v>35</v>
      </c>
      <c r="F168" s="2">
        <v>11</v>
      </c>
      <c r="G168" s="3" t="s">
        <v>140</v>
      </c>
      <c r="H168" s="3">
        <v>0.92264574766159002</v>
      </c>
      <c r="J168" s="7">
        <f t="shared" si="21"/>
        <v>1</v>
      </c>
      <c r="K168" s="7">
        <f t="shared" si="22"/>
        <v>0</v>
      </c>
      <c r="L168" s="7">
        <f t="shared" si="23"/>
        <v>4</v>
      </c>
      <c r="M168" s="7">
        <f t="shared" si="24"/>
        <v>1</v>
      </c>
      <c r="N168" s="7">
        <f t="shared" si="25"/>
        <v>11</v>
      </c>
      <c r="O168" s="7">
        <f t="shared" si="26"/>
        <v>0.92264574766159002</v>
      </c>
    </row>
    <row r="169" spans="1:15" x14ac:dyDescent="0.45">
      <c r="A169" s="2" t="s">
        <v>286</v>
      </c>
      <c r="B169" s="2" t="str">
        <f t="shared" si="18"/>
        <v>O</v>
      </c>
      <c r="C169" s="2" t="str">
        <f t="shared" si="19"/>
        <v>X</v>
      </c>
      <c r="D169" s="2">
        <f t="shared" si="20"/>
        <v>4</v>
      </c>
      <c r="E169" s="2" t="s">
        <v>35</v>
      </c>
      <c r="F169" s="2">
        <v>9</v>
      </c>
      <c r="G169" s="3" t="s">
        <v>406</v>
      </c>
      <c r="H169" s="3">
        <v>0.91946309804916304</v>
      </c>
      <c r="J169" s="7">
        <f t="shared" si="21"/>
        <v>1</v>
      </c>
      <c r="K169" s="7">
        <f t="shared" si="22"/>
        <v>0</v>
      </c>
      <c r="L169" s="7">
        <f t="shared" si="23"/>
        <v>4</v>
      </c>
      <c r="M169" s="7">
        <f t="shared" si="24"/>
        <v>1</v>
      </c>
      <c r="N169" s="7">
        <f t="shared" si="25"/>
        <v>9</v>
      </c>
      <c r="O169" s="7">
        <f t="shared" si="26"/>
        <v>0.91946309804916304</v>
      </c>
    </row>
    <row r="170" spans="1:15" x14ac:dyDescent="0.45">
      <c r="A170" s="2" t="s">
        <v>268</v>
      </c>
      <c r="B170" s="2" t="str">
        <f t="shared" si="18"/>
        <v>O</v>
      </c>
      <c r="C170" s="2" t="str">
        <f t="shared" si="19"/>
        <v>X</v>
      </c>
      <c r="D170" s="2">
        <f t="shared" si="20"/>
        <v>3</v>
      </c>
      <c r="E170" s="2" t="s">
        <v>44</v>
      </c>
      <c r="F170" s="2">
        <v>1</v>
      </c>
      <c r="G170" s="3" t="s">
        <v>262</v>
      </c>
      <c r="H170" s="3">
        <v>0.92904657125473</v>
      </c>
      <c r="J170" s="7">
        <f t="shared" si="21"/>
        <v>1</v>
      </c>
      <c r="K170" s="7">
        <f t="shared" si="22"/>
        <v>0</v>
      </c>
      <c r="L170" s="7">
        <f t="shared" si="23"/>
        <v>3</v>
      </c>
      <c r="M170" s="7">
        <f t="shared" si="24"/>
        <v>0</v>
      </c>
      <c r="N170" s="7">
        <f t="shared" si="25"/>
        <v>1</v>
      </c>
      <c r="O170" s="7">
        <f t="shared" si="26"/>
        <v>0.92904657125473</v>
      </c>
    </row>
    <row r="171" spans="1:15" x14ac:dyDescent="0.45">
      <c r="A171" s="2" t="s">
        <v>268</v>
      </c>
      <c r="B171" s="2" t="str">
        <f t="shared" si="18"/>
        <v>O</v>
      </c>
      <c r="C171" s="2" t="str">
        <f t="shared" si="19"/>
        <v>X</v>
      </c>
      <c r="D171" s="2">
        <f t="shared" si="20"/>
        <v>3</v>
      </c>
      <c r="E171" s="2" t="s">
        <v>44</v>
      </c>
      <c r="F171" s="2">
        <v>5</v>
      </c>
      <c r="G171" s="3" t="s">
        <v>101</v>
      </c>
      <c r="H171" s="3">
        <v>0.93652558326721203</v>
      </c>
      <c r="J171" s="7">
        <f t="shared" si="21"/>
        <v>1</v>
      </c>
      <c r="K171" s="7">
        <f t="shared" si="22"/>
        <v>0</v>
      </c>
      <c r="L171" s="7">
        <f t="shared" si="23"/>
        <v>3</v>
      </c>
      <c r="M171" s="7">
        <f t="shared" si="24"/>
        <v>0</v>
      </c>
      <c r="N171" s="7">
        <f t="shared" si="25"/>
        <v>5</v>
      </c>
      <c r="O171" s="7">
        <f t="shared" si="26"/>
        <v>0.93652558326721203</v>
      </c>
    </row>
    <row r="172" spans="1:15" x14ac:dyDescent="0.45">
      <c r="A172" s="2" t="s">
        <v>268</v>
      </c>
      <c r="B172" s="2" t="str">
        <f t="shared" si="18"/>
        <v>O</v>
      </c>
      <c r="C172" s="2" t="str">
        <f t="shared" si="19"/>
        <v>X</v>
      </c>
      <c r="D172" s="2">
        <f t="shared" si="20"/>
        <v>3</v>
      </c>
      <c r="E172" s="2" t="s">
        <v>44</v>
      </c>
      <c r="F172" s="2">
        <v>7</v>
      </c>
      <c r="G172" s="3" t="s">
        <v>297</v>
      </c>
      <c r="H172" s="3">
        <v>0.91964286565780595</v>
      </c>
      <c r="J172" s="7">
        <f t="shared" si="21"/>
        <v>1</v>
      </c>
      <c r="K172" s="7">
        <f t="shared" si="22"/>
        <v>0</v>
      </c>
      <c r="L172" s="7">
        <f t="shared" si="23"/>
        <v>3</v>
      </c>
      <c r="M172" s="7">
        <f t="shared" si="24"/>
        <v>0</v>
      </c>
      <c r="N172" s="7">
        <f t="shared" si="25"/>
        <v>7</v>
      </c>
      <c r="O172" s="7">
        <f t="shared" si="26"/>
        <v>0.91964286565780595</v>
      </c>
    </row>
    <row r="173" spans="1:15" x14ac:dyDescent="0.45">
      <c r="A173" s="2" t="s">
        <v>268</v>
      </c>
      <c r="B173" s="2" t="str">
        <f t="shared" si="18"/>
        <v>O</v>
      </c>
      <c r="C173" s="2" t="str">
        <f t="shared" si="19"/>
        <v>X</v>
      </c>
      <c r="D173" s="2">
        <f t="shared" si="20"/>
        <v>3</v>
      </c>
      <c r="E173" s="2" t="s">
        <v>44</v>
      </c>
      <c r="F173" s="2">
        <v>3</v>
      </c>
      <c r="G173" s="3" t="s">
        <v>336</v>
      </c>
      <c r="H173" s="3">
        <v>0.94222223758697499</v>
      </c>
      <c r="J173" s="7">
        <f t="shared" si="21"/>
        <v>1</v>
      </c>
      <c r="K173" s="7">
        <f t="shared" si="22"/>
        <v>0</v>
      </c>
      <c r="L173" s="7">
        <f t="shared" si="23"/>
        <v>3</v>
      </c>
      <c r="M173" s="7">
        <f t="shared" si="24"/>
        <v>0</v>
      </c>
      <c r="N173" s="7">
        <f t="shared" si="25"/>
        <v>3</v>
      </c>
      <c r="O173" s="7">
        <f t="shared" si="26"/>
        <v>0.94222223758697499</v>
      </c>
    </row>
    <row r="174" spans="1:15" x14ac:dyDescent="0.45">
      <c r="A174" s="2" t="s">
        <v>268</v>
      </c>
      <c r="B174" s="2" t="str">
        <f t="shared" si="18"/>
        <v>O</v>
      </c>
      <c r="C174" s="2" t="str">
        <f t="shared" si="19"/>
        <v>X</v>
      </c>
      <c r="D174" s="2">
        <f t="shared" si="20"/>
        <v>3</v>
      </c>
      <c r="E174" s="2" t="s">
        <v>44</v>
      </c>
      <c r="F174" s="2">
        <v>11</v>
      </c>
      <c r="G174" s="3" t="s">
        <v>136</v>
      </c>
      <c r="H174" s="3">
        <v>0.91367715597152699</v>
      </c>
      <c r="J174" s="7">
        <f t="shared" si="21"/>
        <v>1</v>
      </c>
      <c r="K174" s="7">
        <f t="shared" si="22"/>
        <v>0</v>
      </c>
      <c r="L174" s="7">
        <f t="shared" si="23"/>
        <v>3</v>
      </c>
      <c r="M174" s="7">
        <f t="shared" si="24"/>
        <v>0</v>
      </c>
      <c r="N174" s="7">
        <f t="shared" si="25"/>
        <v>11</v>
      </c>
      <c r="O174" s="7">
        <f t="shared" si="26"/>
        <v>0.91367715597152699</v>
      </c>
    </row>
    <row r="175" spans="1:15" x14ac:dyDescent="0.45">
      <c r="A175" s="2" t="s">
        <v>268</v>
      </c>
      <c r="B175" s="2" t="str">
        <f t="shared" si="18"/>
        <v>O</v>
      </c>
      <c r="C175" s="2" t="str">
        <f t="shared" si="19"/>
        <v>X</v>
      </c>
      <c r="D175" s="2">
        <f t="shared" si="20"/>
        <v>3</v>
      </c>
      <c r="E175" s="2" t="s">
        <v>44</v>
      </c>
      <c r="F175" s="2">
        <v>9</v>
      </c>
      <c r="G175" s="2">
        <v>0.96495628356933605</v>
      </c>
      <c r="H175" s="3">
        <v>0.90492171049117998</v>
      </c>
      <c r="J175" s="7">
        <f t="shared" si="21"/>
        <v>1</v>
      </c>
      <c r="K175" s="7">
        <f t="shared" si="22"/>
        <v>0</v>
      </c>
      <c r="L175" s="7">
        <f t="shared" si="23"/>
        <v>3</v>
      </c>
      <c r="M175" s="7">
        <f t="shared" si="24"/>
        <v>0</v>
      </c>
      <c r="N175" s="7">
        <f t="shared" si="25"/>
        <v>9</v>
      </c>
      <c r="O175" s="7">
        <f t="shared" si="26"/>
        <v>0.90492171049117998</v>
      </c>
    </row>
    <row r="176" spans="1:15" x14ac:dyDescent="0.45">
      <c r="A176" s="2" t="s">
        <v>268</v>
      </c>
      <c r="B176" s="2" t="str">
        <f t="shared" si="18"/>
        <v>O</v>
      </c>
      <c r="C176" s="2" t="str">
        <f t="shared" si="19"/>
        <v>X</v>
      </c>
      <c r="D176" s="2">
        <f t="shared" si="20"/>
        <v>3</v>
      </c>
      <c r="E176" s="2" t="s">
        <v>35</v>
      </c>
      <c r="F176" s="2">
        <v>1</v>
      </c>
      <c r="G176" s="3" t="s">
        <v>53</v>
      </c>
      <c r="H176" s="3">
        <v>0.91130822896957397</v>
      </c>
      <c r="J176" s="7">
        <f t="shared" si="21"/>
        <v>1</v>
      </c>
      <c r="K176" s="7">
        <f t="shared" si="22"/>
        <v>0</v>
      </c>
      <c r="L176" s="7">
        <f t="shared" si="23"/>
        <v>3</v>
      </c>
      <c r="M176" s="7">
        <f t="shared" si="24"/>
        <v>1</v>
      </c>
      <c r="N176" s="7">
        <f t="shared" si="25"/>
        <v>1</v>
      </c>
      <c r="O176" s="7">
        <f t="shared" si="26"/>
        <v>0.91130822896957397</v>
      </c>
    </row>
    <row r="177" spans="1:15" x14ac:dyDescent="0.45">
      <c r="A177" s="2" t="s">
        <v>268</v>
      </c>
      <c r="B177" s="2" t="str">
        <f t="shared" si="18"/>
        <v>O</v>
      </c>
      <c r="C177" s="2" t="str">
        <f t="shared" si="19"/>
        <v>X</v>
      </c>
      <c r="D177" s="2">
        <f t="shared" si="20"/>
        <v>3</v>
      </c>
      <c r="E177" s="2" t="s">
        <v>35</v>
      </c>
      <c r="F177" s="2">
        <v>5</v>
      </c>
      <c r="G177" s="3" t="s">
        <v>255</v>
      </c>
      <c r="H177" s="3">
        <v>0.94543427228927601</v>
      </c>
      <c r="J177" s="7">
        <f t="shared" si="21"/>
        <v>1</v>
      </c>
      <c r="K177" s="7">
        <f t="shared" si="22"/>
        <v>0</v>
      </c>
      <c r="L177" s="7">
        <f t="shared" si="23"/>
        <v>3</v>
      </c>
      <c r="M177" s="7">
        <f t="shared" si="24"/>
        <v>1</v>
      </c>
      <c r="N177" s="7">
        <f t="shared" si="25"/>
        <v>5</v>
      </c>
      <c r="O177" s="7">
        <f t="shared" si="26"/>
        <v>0.94543427228927601</v>
      </c>
    </row>
    <row r="178" spans="1:15" x14ac:dyDescent="0.45">
      <c r="A178" s="2" t="s">
        <v>268</v>
      </c>
      <c r="B178" s="2" t="str">
        <f t="shared" si="18"/>
        <v>O</v>
      </c>
      <c r="C178" s="2" t="str">
        <f t="shared" si="19"/>
        <v>X</v>
      </c>
      <c r="D178" s="2">
        <f t="shared" si="20"/>
        <v>3</v>
      </c>
      <c r="E178" s="2" t="s">
        <v>35</v>
      </c>
      <c r="F178" s="2">
        <v>7</v>
      </c>
      <c r="G178" s="2">
        <v>0.42814940214157099</v>
      </c>
      <c r="H178" s="3">
        <v>0.9296875</v>
      </c>
      <c r="J178" s="7">
        <f t="shared" si="21"/>
        <v>1</v>
      </c>
      <c r="K178" s="7">
        <f t="shared" si="22"/>
        <v>0</v>
      </c>
      <c r="L178" s="7">
        <f t="shared" si="23"/>
        <v>3</v>
      </c>
      <c r="M178" s="7">
        <f t="shared" si="24"/>
        <v>1</v>
      </c>
      <c r="N178" s="7">
        <f t="shared" si="25"/>
        <v>7</v>
      </c>
      <c r="O178" s="7">
        <f t="shared" si="26"/>
        <v>0.9296875</v>
      </c>
    </row>
    <row r="179" spans="1:15" x14ac:dyDescent="0.45">
      <c r="A179" s="2" t="s">
        <v>268</v>
      </c>
      <c r="B179" s="2" t="str">
        <f t="shared" si="18"/>
        <v>O</v>
      </c>
      <c r="C179" s="2" t="str">
        <f t="shared" si="19"/>
        <v>X</v>
      </c>
      <c r="D179" s="2">
        <f t="shared" si="20"/>
        <v>3</v>
      </c>
      <c r="E179" s="2" t="s">
        <v>35</v>
      </c>
      <c r="F179" s="2">
        <v>3</v>
      </c>
      <c r="G179" s="3" t="s">
        <v>99</v>
      </c>
      <c r="H179" s="3">
        <v>0.93999999761581399</v>
      </c>
      <c r="J179" s="7">
        <f t="shared" si="21"/>
        <v>1</v>
      </c>
      <c r="K179" s="7">
        <f t="shared" si="22"/>
        <v>0</v>
      </c>
      <c r="L179" s="7">
        <f t="shared" si="23"/>
        <v>3</v>
      </c>
      <c r="M179" s="7">
        <f t="shared" si="24"/>
        <v>1</v>
      </c>
      <c r="N179" s="7">
        <f t="shared" si="25"/>
        <v>3</v>
      </c>
      <c r="O179" s="7">
        <f t="shared" si="26"/>
        <v>0.93999999761581399</v>
      </c>
    </row>
    <row r="180" spans="1:15" x14ac:dyDescent="0.45">
      <c r="A180" s="2" t="s">
        <v>268</v>
      </c>
      <c r="B180" s="2" t="str">
        <f t="shared" si="18"/>
        <v>O</v>
      </c>
      <c r="C180" s="2" t="str">
        <f t="shared" si="19"/>
        <v>X</v>
      </c>
      <c r="D180" s="2">
        <f t="shared" si="20"/>
        <v>3</v>
      </c>
      <c r="E180" s="2" t="s">
        <v>35</v>
      </c>
      <c r="F180" s="2">
        <v>11</v>
      </c>
      <c r="G180" s="2">
        <v>0.63485825061798096</v>
      </c>
      <c r="H180" s="3">
        <v>0.92152464389801003</v>
      </c>
      <c r="J180" s="7">
        <f t="shared" si="21"/>
        <v>1</v>
      </c>
      <c r="K180" s="7">
        <f t="shared" si="22"/>
        <v>0</v>
      </c>
      <c r="L180" s="7">
        <f t="shared" si="23"/>
        <v>3</v>
      </c>
      <c r="M180" s="7">
        <f t="shared" si="24"/>
        <v>1</v>
      </c>
      <c r="N180" s="7">
        <f t="shared" si="25"/>
        <v>11</v>
      </c>
      <c r="O180" s="7">
        <f t="shared" si="26"/>
        <v>0.92152464389801003</v>
      </c>
    </row>
    <row r="181" spans="1:15" x14ac:dyDescent="0.45">
      <c r="A181" s="2" t="s">
        <v>268</v>
      </c>
      <c r="B181" s="2" t="str">
        <f t="shared" si="18"/>
        <v>O</v>
      </c>
      <c r="C181" s="2" t="str">
        <f t="shared" si="19"/>
        <v>X</v>
      </c>
      <c r="D181" s="2">
        <f t="shared" si="20"/>
        <v>3</v>
      </c>
      <c r="E181" s="2" t="s">
        <v>35</v>
      </c>
      <c r="F181" s="2">
        <v>9</v>
      </c>
      <c r="G181" s="3" t="s">
        <v>236</v>
      </c>
      <c r="H181" s="3">
        <v>0.92953020334243697</v>
      </c>
      <c r="J181" s="7">
        <f t="shared" si="21"/>
        <v>1</v>
      </c>
      <c r="K181" s="7">
        <f t="shared" si="22"/>
        <v>0</v>
      </c>
      <c r="L181" s="7">
        <f t="shared" si="23"/>
        <v>3</v>
      </c>
      <c r="M181" s="7">
        <f t="shared" si="24"/>
        <v>1</v>
      </c>
      <c r="N181" s="7">
        <f t="shared" si="25"/>
        <v>9</v>
      </c>
      <c r="O181" s="7">
        <f t="shared" si="26"/>
        <v>0.92953020334243697</v>
      </c>
    </row>
    <row r="182" spans="1:15" x14ac:dyDescent="0.45">
      <c r="A182" s="2" t="s">
        <v>257</v>
      </c>
      <c r="B182" s="2" t="str">
        <f t="shared" si="18"/>
        <v>O</v>
      </c>
      <c r="C182" s="2" t="str">
        <f t="shared" si="19"/>
        <v>X</v>
      </c>
      <c r="D182" s="2">
        <f t="shared" si="20"/>
        <v>2</v>
      </c>
      <c r="E182" s="2" t="s">
        <v>44</v>
      </c>
      <c r="F182" s="2">
        <v>1</v>
      </c>
      <c r="G182" s="3" t="s">
        <v>312</v>
      </c>
      <c r="H182" s="3">
        <v>0.91906875371932895</v>
      </c>
      <c r="J182" s="7">
        <f t="shared" si="21"/>
        <v>1</v>
      </c>
      <c r="K182" s="7">
        <f t="shared" si="22"/>
        <v>0</v>
      </c>
      <c r="L182" s="7">
        <f t="shared" si="23"/>
        <v>2</v>
      </c>
      <c r="M182" s="7">
        <f t="shared" si="24"/>
        <v>0</v>
      </c>
      <c r="N182" s="7">
        <f t="shared" si="25"/>
        <v>1</v>
      </c>
      <c r="O182" s="7">
        <f t="shared" si="26"/>
        <v>0.91906875371932895</v>
      </c>
    </row>
    <row r="183" spans="1:15" x14ac:dyDescent="0.45">
      <c r="A183" s="2" t="s">
        <v>257</v>
      </c>
      <c r="B183" s="2" t="str">
        <f t="shared" si="18"/>
        <v>O</v>
      </c>
      <c r="C183" s="2" t="str">
        <f t="shared" si="19"/>
        <v>X</v>
      </c>
      <c r="D183" s="2">
        <f t="shared" si="20"/>
        <v>2</v>
      </c>
      <c r="E183" s="2" t="s">
        <v>44</v>
      </c>
      <c r="F183" s="2">
        <v>5</v>
      </c>
      <c r="G183" s="3" t="s">
        <v>319</v>
      </c>
      <c r="H183" s="3">
        <v>0.94432073831558205</v>
      </c>
      <c r="J183" s="7">
        <f t="shared" si="21"/>
        <v>1</v>
      </c>
      <c r="K183" s="7">
        <f t="shared" si="22"/>
        <v>0</v>
      </c>
      <c r="L183" s="7">
        <f t="shared" si="23"/>
        <v>2</v>
      </c>
      <c r="M183" s="7">
        <f t="shared" si="24"/>
        <v>0</v>
      </c>
      <c r="N183" s="7">
        <f t="shared" si="25"/>
        <v>5</v>
      </c>
      <c r="O183" s="7">
        <f t="shared" si="26"/>
        <v>0.94432073831558205</v>
      </c>
    </row>
    <row r="184" spans="1:15" x14ac:dyDescent="0.45">
      <c r="A184" s="2" t="s">
        <v>257</v>
      </c>
      <c r="B184" s="2" t="str">
        <f t="shared" si="18"/>
        <v>O</v>
      </c>
      <c r="C184" s="2" t="str">
        <f t="shared" si="19"/>
        <v>X</v>
      </c>
      <c r="D184" s="2">
        <f t="shared" si="20"/>
        <v>2</v>
      </c>
      <c r="E184" s="2" t="s">
        <v>44</v>
      </c>
      <c r="F184" s="2">
        <v>7</v>
      </c>
      <c r="G184" s="3" t="s">
        <v>62</v>
      </c>
      <c r="H184" s="3">
        <v>0.93303573131561202</v>
      </c>
      <c r="J184" s="7">
        <f t="shared" si="21"/>
        <v>1</v>
      </c>
      <c r="K184" s="7">
        <f t="shared" si="22"/>
        <v>0</v>
      </c>
      <c r="L184" s="7">
        <f t="shared" si="23"/>
        <v>2</v>
      </c>
      <c r="M184" s="7">
        <f t="shared" si="24"/>
        <v>0</v>
      </c>
      <c r="N184" s="7">
        <f t="shared" si="25"/>
        <v>7</v>
      </c>
      <c r="O184" s="7">
        <f t="shared" si="26"/>
        <v>0.93303573131561202</v>
      </c>
    </row>
    <row r="185" spans="1:15" x14ac:dyDescent="0.45">
      <c r="A185" s="2" t="s">
        <v>257</v>
      </c>
      <c r="B185" s="2" t="str">
        <f t="shared" si="18"/>
        <v>O</v>
      </c>
      <c r="C185" s="2" t="str">
        <f t="shared" si="19"/>
        <v>X</v>
      </c>
      <c r="D185" s="2">
        <f t="shared" si="20"/>
        <v>2</v>
      </c>
      <c r="E185" s="2" t="s">
        <v>44</v>
      </c>
      <c r="F185" s="2">
        <v>3</v>
      </c>
      <c r="G185" s="2">
        <v>0.67021536827087402</v>
      </c>
      <c r="H185" s="3">
        <v>0.94777774810791005</v>
      </c>
      <c r="J185" s="7">
        <f t="shared" si="21"/>
        <v>1</v>
      </c>
      <c r="K185" s="7">
        <f t="shared" si="22"/>
        <v>0</v>
      </c>
      <c r="L185" s="7">
        <f t="shared" si="23"/>
        <v>2</v>
      </c>
      <c r="M185" s="7">
        <f t="shared" si="24"/>
        <v>0</v>
      </c>
      <c r="N185" s="7">
        <f t="shared" si="25"/>
        <v>3</v>
      </c>
      <c r="O185" s="7">
        <f t="shared" si="26"/>
        <v>0.94777774810791005</v>
      </c>
    </row>
    <row r="186" spans="1:15" x14ac:dyDescent="0.45">
      <c r="A186" s="2" t="s">
        <v>257</v>
      </c>
      <c r="B186" s="2" t="str">
        <f t="shared" si="18"/>
        <v>O</v>
      </c>
      <c r="C186" s="2" t="str">
        <f t="shared" si="19"/>
        <v>X</v>
      </c>
      <c r="D186" s="2">
        <f t="shared" si="20"/>
        <v>2</v>
      </c>
      <c r="E186" s="2" t="s">
        <v>44</v>
      </c>
      <c r="F186" s="2">
        <v>11</v>
      </c>
      <c r="G186" s="3" t="s">
        <v>165</v>
      </c>
      <c r="H186" s="3">
        <v>0.90134531259536699</v>
      </c>
      <c r="J186" s="7">
        <f t="shared" si="21"/>
        <v>1</v>
      </c>
      <c r="K186" s="7">
        <f t="shared" si="22"/>
        <v>0</v>
      </c>
      <c r="L186" s="7">
        <f t="shared" si="23"/>
        <v>2</v>
      </c>
      <c r="M186" s="7">
        <f t="shared" si="24"/>
        <v>0</v>
      </c>
      <c r="N186" s="7">
        <f t="shared" si="25"/>
        <v>11</v>
      </c>
      <c r="O186" s="7">
        <f t="shared" si="26"/>
        <v>0.90134531259536699</v>
      </c>
    </row>
    <row r="187" spans="1:15" x14ac:dyDescent="0.45">
      <c r="A187" s="2" t="s">
        <v>257</v>
      </c>
      <c r="B187" s="2" t="str">
        <f t="shared" si="18"/>
        <v>O</v>
      </c>
      <c r="C187" s="2" t="str">
        <f t="shared" si="19"/>
        <v>X</v>
      </c>
      <c r="D187" s="2">
        <f t="shared" si="20"/>
        <v>2</v>
      </c>
      <c r="E187" s="2" t="s">
        <v>44</v>
      </c>
      <c r="F187" s="2">
        <v>9</v>
      </c>
      <c r="G187" s="3" t="s">
        <v>227</v>
      </c>
      <c r="H187" s="3">
        <v>0.93064874410629195</v>
      </c>
      <c r="J187" s="7">
        <f t="shared" si="21"/>
        <v>1</v>
      </c>
      <c r="K187" s="7">
        <f t="shared" si="22"/>
        <v>0</v>
      </c>
      <c r="L187" s="7">
        <f t="shared" si="23"/>
        <v>2</v>
      </c>
      <c r="M187" s="7">
        <f t="shared" si="24"/>
        <v>0</v>
      </c>
      <c r="N187" s="7">
        <f t="shared" si="25"/>
        <v>9</v>
      </c>
      <c r="O187" s="7">
        <f t="shared" si="26"/>
        <v>0.93064874410629195</v>
      </c>
    </row>
    <row r="188" spans="1:15" x14ac:dyDescent="0.45">
      <c r="A188" s="2" t="s">
        <v>257</v>
      </c>
      <c r="B188" s="2" t="str">
        <f t="shared" si="18"/>
        <v>O</v>
      </c>
      <c r="C188" s="2" t="str">
        <f t="shared" si="19"/>
        <v>X</v>
      </c>
      <c r="D188" s="2">
        <f t="shared" si="20"/>
        <v>2</v>
      </c>
      <c r="E188" s="2" t="s">
        <v>35</v>
      </c>
      <c r="F188" s="2">
        <v>1</v>
      </c>
      <c r="G188" s="2">
        <v>1.01670241355896</v>
      </c>
      <c r="H188" s="3">
        <v>0.69733923673629705</v>
      </c>
      <c r="J188" s="7">
        <f t="shared" si="21"/>
        <v>1</v>
      </c>
      <c r="K188" s="7">
        <f t="shared" si="22"/>
        <v>0</v>
      </c>
      <c r="L188" s="7">
        <f t="shared" si="23"/>
        <v>2</v>
      </c>
      <c r="M188" s="7">
        <f t="shared" si="24"/>
        <v>1</v>
      </c>
      <c r="N188" s="7">
        <f t="shared" si="25"/>
        <v>1</v>
      </c>
      <c r="O188" s="7">
        <f t="shared" si="26"/>
        <v>0.69733923673629705</v>
      </c>
    </row>
    <row r="189" spans="1:15" x14ac:dyDescent="0.45">
      <c r="A189" s="2" t="s">
        <v>257</v>
      </c>
      <c r="B189" s="2" t="str">
        <f t="shared" si="18"/>
        <v>O</v>
      </c>
      <c r="C189" s="2" t="str">
        <f t="shared" si="19"/>
        <v>X</v>
      </c>
      <c r="D189" s="2">
        <f t="shared" si="20"/>
        <v>2</v>
      </c>
      <c r="E189" s="2" t="s">
        <v>35</v>
      </c>
      <c r="F189" s="2">
        <v>5</v>
      </c>
      <c r="G189" s="2">
        <v>1.2405687570571899</v>
      </c>
      <c r="H189" s="3">
        <v>0.94654786586761397</v>
      </c>
      <c r="J189" s="7">
        <f t="shared" si="21"/>
        <v>1</v>
      </c>
      <c r="K189" s="7">
        <f t="shared" si="22"/>
        <v>0</v>
      </c>
      <c r="L189" s="7">
        <f t="shared" si="23"/>
        <v>2</v>
      </c>
      <c r="M189" s="7">
        <f t="shared" si="24"/>
        <v>1</v>
      </c>
      <c r="N189" s="7">
        <f t="shared" si="25"/>
        <v>5</v>
      </c>
      <c r="O189" s="7">
        <f t="shared" si="26"/>
        <v>0.94654786586761397</v>
      </c>
    </row>
    <row r="190" spans="1:15" x14ac:dyDescent="0.45">
      <c r="A190" s="2" t="s">
        <v>257</v>
      </c>
      <c r="B190" s="2" t="str">
        <f t="shared" si="18"/>
        <v>O</v>
      </c>
      <c r="C190" s="2" t="str">
        <f t="shared" si="19"/>
        <v>X</v>
      </c>
      <c r="D190" s="2">
        <f t="shared" si="20"/>
        <v>2</v>
      </c>
      <c r="E190" s="2" t="s">
        <v>35</v>
      </c>
      <c r="F190" s="2">
        <v>7</v>
      </c>
      <c r="G190" s="3" t="s">
        <v>389</v>
      </c>
      <c r="H190" s="3">
        <v>0.93191963434219305</v>
      </c>
      <c r="J190" s="7">
        <f t="shared" si="21"/>
        <v>1</v>
      </c>
      <c r="K190" s="7">
        <f t="shared" si="22"/>
        <v>0</v>
      </c>
      <c r="L190" s="7">
        <f t="shared" si="23"/>
        <v>2</v>
      </c>
      <c r="M190" s="7">
        <f t="shared" si="24"/>
        <v>1</v>
      </c>
      <c r="N190" s="7">
        <f t="shared" si="25"/>
        <v>7</v>
      </c>
      <c r="O190" s="7">
        <f t="shared" si="26"/>
        <v>0.93191963434219305</v>
      </c>
    </row>
    <row r="191" spans="1:15" x14ac:dyDescent="0.45">
      <c r="A191" s="2" t="s">
        <v>257</v>
      </c>
      <c r="B191" s="2" t="str">
        <f t="shared" si="18"/>
        <v>O</v>
      </c>
      <c r="C191" s="2" t="str">
        <f t="shared" si="19"/>
        <v>X</v>
      </c>
      <c r="D191" s="2">
        <f t="shared" si="20"/>
        <v>2</v>
      </c>
      <c r="E191" s="2" t="s">
        <v>35</v>
      </c>
      <c r="F191" s="2">
        <v>3</v>
      </c>
      <c r="G191" s="3" t="s">
        <v>280</v>
      </c>
      <c r="H191" s="3">
        <v>0.94444441795349099</v>
      </c>
      <c r="J191" s="7">
        <f t="shared" si="21"/>
        <v>1</v>
      </c>
      <c r="K191" s="7">
        <f t="shared" si="22"/>
        <v>0</v>
      </c>
      <c r="L191" s="7">
        <f t="shared" si="23"/>
        <v>2</v>
      </c>
      <c r="M191" s="7">
        <f t="shared" si="24"/>
        <v>1</v>
      </c>
      <c r="N191" s="7">
        <f t="shared" si="25"/>
        <v>3</v>
      </c>
      <c r="O191" s="7">
        <f t="shared" si="26"/>
        <v>0.94444441795349099</v>
      </c>
    </row>
    <row r="192" spans="1:15" x14ac:dyDescent="0.45">
      <c r="A192" s="2" t="s">
        <v>257</v>
      </c>
      <c r="B192" s="2" t="str">
        <f t="shared" si="18"/>
        <v>O</v>
      </c>
      <c r="C192" s="2" t="str">
        <f t="shared" si="19"/>
        <v>X</v>
      </c>
      <c r="D192" s="2">
        <f t="shared" si="20"/>
        <v>2</v>
      </c>
      <c r="E192" s="2" t="s">
        <v>35</v>
      </c>
      <c r="F192" s="2">
        <v>11</v>
      </c>
      <c r="G192" s="3" t="s">
        <v>177</v>
      </c>
      <c r="H192" s="3">
        <v>0.92264574766159002</v>
      </c>
      <c r="J192" s="7">
        <f t="shared" si="21"/>
        <v>1</v>
      </c>
      <c r="K192" s="7">
        <f t="shared" si="22"/>
        <v>0</v>
      </c>
      <c r="L192" s="7">
        <f t="shared" si="23"/>
        <v>2</v>
      </c>
      <c r="M192" s="7">
        <f t="shared" si="24"/>
        <v>1</v>
      </c>
      <c r="N192" s="7">
        <f t="shared" si="25"/>
        <v>11</v>
      </c>
      <c r="O192" s="7">
        <f t="shared" si="26"/>
        <v>0.92264574766159002</v>
      </c>
    </row>
    <row r="193" spans="1:15" x14ac:dyDescent="0.45">
      <c r="A193" s="2" t="s">
        <v>257</v>
      </c>
      <c r="B193" s="2" t="str">
        <f t="shared" si="18"/>
        <v>O</v>
      </c>
      <c r="C193" s="2" t="str">
        <f t="shared" si="19"/>
        <v>X</v>
      </c>
      <c r="D193" s="2">
        <f t="shared" si="20"/>
        <v>2</v>
      </c>
      <c r="E193" s="2" t="s">
        <v>35</v>
      </c>
      <c r="F193" s="2">
        <v>9</v>
      </c>
      <c r="G193" s="3" t="s">
        <v>142</v>
      </c>
      <c r="H193" s="3">
        <v>0.92617452144622803</v>
      </c>
      <c r="J193" s="7">
        <f t="shared" si="21"/>
        <v>1</v>
      </c>
      <c r="K193" s="7">
        <f t="shared" si="22"/>
        <v>0</v>
      </c>
      <c r="L193" s="7">
        <f t="shared" si="23"/>
        <v>2</v>
      </c>
      <c r="M193" s="7">
        <f t="shared" si="24"/>
        <v>1</v>
      </c>
      <c r="N193" s="7">
        <f t="shared" si="25"/>
        <v>9</v>
      </c>
      <c r="O193" s="7">
        <f t="shared" si="26"/>
        <v>0.92617452144622803</v>
      </c>
    </row>
    <row r="194" spans="1:15" x14ac:dyDescent="0.45">
      <c r="A194" s="2" t="s">
        <v>243</v>
      </c>
      <c r="B194" s="2" t="str">
        <f t="shared" ref="B194:B257" si="27">IF(OR(A194="0529_model11", A194="0529_model12",A194="0529_model13",A194="0529_model14",A194="0529_model15",A194="0529_model16",A194="0529_model5",A194="0529_model6",A194="0529_model7",A194="0529_model8",A194="0529_model9", A194="0529_model10"),"X","O")</f>
        <v>O</v>
      </c>
      <c r="C194" s="2" t="str">
        <f t="shared" ref="C194:C257" si="28">IF(OR(A194="0529_model17", A194="0529_model18",A194="0529_model19",A194="0529_model20",A194="0529_model21",A194="0529_model22",A194="0529_model5",A194="0529_model6",A194="0529_model7",A194="0529_model8",A194="0529_model9", A194="0529_model10"),"X","O")</f>
        <v>X</v>
      </c>
      <c r="D194" s="2">
        <f t="shared" ref="D194:D257" si="29">IF(OR(A194="0529_model5",A194="0529_model11",A194="0529_model17",A194="0529_model23"),1,IF(OR(A194="0529_model6",A194="0529_model12",A194="0529_model18",A194="0529_model24"),2,IF(OR(A194="0529_model7",A194="0529_model13",A194="0529_model19",A194="0529_model25"),3,IF(OR(A194="0529_model8",A194="0529_model14",A194="0529_model20",A194="0529_model26"),4,IF(OR(A194="0529_model9",A194="0529_model15",A194="0529_model21",A194="0529_model27"),5,IF(OR(A194="0529_model10",A194="0529_model16",A194="0529_model22",A194="0529_model28"),6,))))))</f>
        <v>1</v>
      </c>
      <c r="E194" s="2" t="s">
        <v>44</v>
      </c>
      <c r="F194" s="2">
        <v>1</v>
      </c>
      <c r="G194" s="3" t="s">
        <v>78</v>
      </c>
      <c r="H194" s="2">
        <v>0.90354764461517301</v>
      </c>
      <c r="J194" s="7">
        <f t="shared" si="21"/>
        <v>1</v>
      </c>
      <c r="K194" s="7">
        <f t="shared" si="22"/>
        <v>0</v>
      </c>
      <c r="L194" s="7">
        <f t="shared" si="23"/>
        <v>1</v>
      </c>
      <c r="M194" s="7">
        <f t="shared" si="24"/>
        <v>0</v>
      </c>
      <c r="N194" s="7">
        <f t="shared" si="25"/>
        <v>1</v>
      </c>
      <c r="O194" s="7">
        <f t="shared" si="26"/>
        <v>0.90354764461517301</v>
      </c>
    </row>
    <row r="195" spans="1:15" x14ac:dyDescent="0.45">
      <c r="A195" s="2" t="s">
        <v>243</v>
      </c>
      <c r="B195" s="2" t="str">
        <f t="shared" si="27"/>
        <v>O</v>
      </c>
      <c r="C195" s="2" t="str">
        <f t="shared" si="28"/>
        <v>X</v>
      </c>
      <c r="D195" s="2">
        <f t="shared" si="29"/>
        <v>1</v>
      </c>
      <c r="E195" s="2" t="s">
        <v>44</v>
      </c>
      <c r="F195" s="2">
        <v>5</v>
      </c>
      <c r="G195" s="3" t="s">
        <v>197</v>
      </c>
      <c r="H195" s="2">
        <v>0.93541204929351796</v>
      </c>
      <c r="J195" s="7">
        <f t="shared" ref="J195:J258" si="30">IF(B195="X", 0,1)</f>
        <v>1</v>
      </c>
      <c r="K195" s="7">
        <f t="shared" ref="K195:K258" si="31">IF(C195="X", 0,1)</f>
        <v>0</v>
      </c>
      <c r="L195" s="7">
        <f t="shared" ref="L195:L258" si="32">D195</f>
        <v>1</v>
      </c>
      <c r="M195" s="7">
        <f t="shared" ref="M195:M258" si="33">IF(E195="NA",0,1)</f>
        <v>0</v>
      </c>
      <c r="N195" s="7">
        <f t="shared" ref="N195:N258" si="34">F195</f>
        <v>5</v>
      </c>
      <c r="O195" s="7">
        <f t="shared" ref="O195:O258" si="35">H195</f>
        <v>0.93541204929351796</v>
      </c>
    </row>
    <row r="196" spans="1:15" x14ac:dyDescent="0.45">
      <c r="A196" s="2" t="s">
        <v>243</v>
      </c>
      <c r="B196" s="2" t="str">
        <f t="shared" si="27"/>
        <v>O</v>
      </c>
      <c r="C196" s="2" t="str">
        <f t="shared" si="28"/>
        <v>X</v>
      </c>
      <c r="D196" s="2">
        <f t="shared" si="29"/>
        <v>1</v>
      </c>
      <c r="E196" s="2" t="s">
        <v>44</v>
      </c>
      <c r="F196" s="2">
        <v>7</v>
      </c>
      <c r="G196" s="3" t="s">
        <v>77</v>
      </c>
      <c r="H196" s="2">
        <v>0.93415176868438698</v>
      </c>
      <c r="J196" s="7">
        <f t="shared" si="30"/>
        <v>1</v>
      </c>
      <c r="K196" s="7">
        <f t="shared" si="31"/>
        <v>0</v>
      </c>
      <c r="L196" s="7">
        <f t="shared" si="32"/>
        <v>1</v>
      </c>
      <c r="M196" s="7">
        <f t="shared" si="33"/>
        <v>0</v>
      </c>
      <c r="N196" s="7">
        <f t="shared" si="34"/>
        <v>7</v>
      </c>
      <c r="O196" s="7">
        <f t="shared" si="35"/>
        <v>0.93415176868438698</v>
      </c>
    </row>
    <row r="197" spans="1:15" x14ac:dyDescent="0.45">
      <c r="A197" s="2" t="s">
        <v>243</v>
      </c>
      <c r="B197" s="2" t="str">
        <f t="shared" si="27"/>
        <v>O</v>
      </c>
      <c r="C197" s="2" t="str">
        <f t="shared" si="28"/>
        <v>X</v>
      </c>
      <c r="D197" s="2">
        <f t="shared" si="29"/>
        <v>1</v>
      </c>
      <c r="E197" s="2" t="s">
        <v>44</v>
      </c>
      <c r="F197" s="2">
        <v>3</v>
      </c>
      <c r="G197" s="2">
        <v>0.45525193214416498</v>
      </c>
      <c r="H197" s="2">
        <v>0.94999998807907104</v>
      </c>
      <c r="J197" s="7">
        <f t="shared" si="30"/>
        <v>1</v>
      </c>
      <c r="K197" s="7">
        <f t="shared" si="31"/>
        <v>0</v>
      </c>
      <c r="L197" s="7">
        <f t="shared" si="32"/>
        <v>1</v>
      </c>
      <c r="M197" s="7">
        <f t="shared" si="33"/>
        <v>0</v>
      </c>
      <c r="N197" s="7">
        <f t="shared" si="34"/>
        <v>3</v>
      </c>
      <c r="O197" s="7">
        <f t="shared" si="35"/>
        <v>0.94999998807907104</v>
      </c>
    </row>
    <row r="198" spans="1:15" x14ac:dyDescent="0.45">
      <c r="A198" s="2" t="s">
        <v>243</v>
      </c>
      <c r="B198" s="2" t="str">
        <f t="shared" si="27"/>
        <v>O</v>
      </c>
      <c r="C198" s="2" t="str">
        <f t="shared" si="28"/>
        <v>X</v>
      </c>
      <c r="D198" s="2">
        <f t="shared" si="29"/>
        <v>1</v>
      </c>
      <c r="E198" s="2" t="s">
        <v>44</v>
      </c>
      <c r="F198" s="2">
        <v>11</v>
      </c>
      <c r="G198" s="3" t="s">
        <v>51</v>
      </c>
      <c r="H198" s="3">
        <v>0.91928249597549405</v>
      </c>
      <c r="J198" s="7">
        <f t="shared" si="30"/>
        <v>1</v>
      </c>
      <c r="K198" s="7">
        <f t="shared" si="31"/>
        <v>0</v>
      </c>
      <c r="L198" s="7">
        <f t="shared" si="32"/>
        <v>1</v>
      </c>
      <c r="M198" s="7">
        <f t="shared" si="33"/>
        <v>0</v>
      </c>
      <c r="N198" s="7">
        <f t="shared" si="34"/>
        <v>11</v>
      </c>
      <c r="O198" s="7">
        <f t="shared" si="35"/>
        <v>0.91928249597549405</v>
      </c>
    </row>
    <row r="199" spans="1:15" x14ac:dyDescent="0.45">
      <c r="A199" s="2" t="s">
        <v>243</v>
      </c>
      <c r="B199" s="2" t="str">
        <f t="shared" si="27"/>
        <v>O</v>
      </c>
      <c r="C199" s="2" t="str">
        <f t="shared" si="28"/>
        <v>X</v>
      </c>
      <c r="D199" s="2">
        <f t="shared" si="29"/>
        <v>1</v>
      </c>
      <c r="E199" s="2" t="s">
        <v>44</v>
      </c>
      <c r="F199" s="2">
        <v>9</v>
      </c>
      <c r="G199" s="3" t="s">
        <v>191</v>
      </c>
      <c r="H199" s="3">
        <v>0.92729306221008301</v>
      </c>
      <c r="J199" s="7">
        <f t="shared" si="30"/>
        <v>1</v>
      </c>
      <c r="K199" s="7">
        <f t="shared" si="31"/>
        <v>0</v>
      </c>
      <c r="L199" s="7">
        <f t="shared" si="32"/>
        <v>1</v>
      </c>
      <c r="M199" s="7">
        <f t="shared" si="33"/>
        <v>0</v>
      </c>
      <c r="N199" s="7">
        <f t="shared" si="34"/>
        <v>9</v>
      </c>
      <c r="O199" s="7">
        <f t="shared" si="35"/>
        <v>0.92729306221008301</v>
      </c>
    </row>
    <row r="200" spans="1:15" x14ac:dyDescent="0.45">
      <c r="A200" s="2" t="s">
        <v>243</v>
      </c>
      <c r="B200" s="2" t="str">
        <f t="shared" si="27"/>
        <v>O</v>
      </c>
      <c r="C200" s="2" t="str">
        <f t="shared" si="28"/>
        <v>X</v>
      </c>
      <c r="D200" s="2">
        <f t="shared" si="29"/>
        <v>1</v>
      </c>
      <c r="E200" s="2" t="s">
        <v>35</v>
      </c>
      <c r="F200" s="2">
        <v>1</v>
      </c>
      <c r="G200" s="3" t="s">
        <v>330</v>
      </c>
      <c r="H200" s="3">
        <v>0.94900220632553101</v>
      </c>
      <c r="J200" s="7">
        <f t="shared" si="30"/>
        <v>1</v>
      </c>
      <c r="K200" s="7">
        <f t="shared" si="31"/>
        <v>0</v>
      </c>
      <c r="L200" s="7">
        <f t="shared" si="32"/>
        <v>1</v>
      </c>
      <c r="M200" s="7">
        <f t="shared" si="33"/>
        <v>1</v>
      </c>
      <c r="N200" s="7">
        <f t="shared" si="34"/>
        <v>1</v>
      </c>
      <c r="O200" s="7">
        <f t="shared" si="35"/>
        <v>0.94900220632553101</v>
      </c>
    </row>
    <row r="201" spans="1:15" x14ac:dyDescent="0.45">
      <c r="A201" s="2" t="s">
        <v>243</v>
      </c>
      <c r="B201" s="2" t="str">
        <f t="shared" si="27"/>
        <v>O</v>
      </c>
      <c r="C201" s="2" t="str">
        <f t="shared" si="28"/>
        <v>X</v>
      </c>
      <c r="D201" s="2">
        <f t="shared" si="29"/>
        <v>1</v>
      </c>
      <c r="E201" s="2" t="s">
        <v>35</v>
      </c>
      <c r="F201" s="2">
        <v>5</v>
      </c>
      <c r="G201" s="3" t="s">
        <v>120</v>
      </c>
      <c r="H201" s="3">
        <v>0.93207126855850198</v>
      </c>
      <c r="J201" s="7">
        <f t="shared" si="30"/>
        <v>1</v>
      </c>
      <c r="K201" s="7">
        <f t="shared" si="31"/>
        <v>0</v>
      </c>
      <c r="L201" s="7">
        <f t="shared" si="32"/>
        <v>1</v>
      </c>
      <c r="M201" s="7">
        <f t="shared" si="33"/>
        <v>1</v>
      </c>
      <c r="N201" s="7">
        <f t="shared" si="34"/>
        <v>5</v>
      </c>
      <c r="O201" s="7">
        <f t="shared" si="35"/>
        <v>0.93207126855850198</v>
      </c>
    </row>
    <row r="202" spans="1:15" x14ac:dyDescent="0.45">
      <c r="A202" s="2" t="s">
        <v>243</v>
      </c>
      <c r="B202" s="2" t="str">
        <f t="shared" si="27"/>
        <v>O</v>
      </c>
      <c r="C202" s="2" t="str">
        <f t="shared" si="28"/>
        <v>X</v>
      </c>
      <c r="D202" s="2">
        <f t="shared" si="29"/>
        <v>1</v>
      </c>
      <c r="E202" s="2" t="s">
        <v>35</v>
      </c>
      <c r="F202" s="2">
        <v>7</v>
      </c>
      <c r="G202" s="3" t="s">
        <v>187</v>
      </c>
      <c r="H202" s="3">
        <v>0.91294640302658003</v>
      </c>
      <c r="J202" s="7">
        <f t="shared" si="30"/>
        <v>1</v>
      </c>
      <c r="K202" s="7">
        <f t="shared" si="31"/>
        <v>0</v>
      </c>
      <c r="L202" s="7">
        <f t="shared" si="32"/>
        <v>1</v>
      </c>
      <c r="M202" s="7">
        <f t="shared" si="33"/>
        <v>1</v>
      </c>
      <c r="N202" s="7">
        <f t="shared" si="34"/>
        <v>7</v>
      </c>
      <c r="O202" s="7">
        <f t="shared" si="35"/>
        <v>0.91294640302658003</v>
      </c>
    </row>
    <row r="203" spans="1:15" x14ac:dyDescent="0.45">
      <c r="A203" s="2" t="s">
        <v>243</v>
      </c>
      <c r="B203" s="2" t="str">
        <f t="shared" si="27"/>
        <v>O</v>
      </c>
      <c r="C203" s="2" t="str">
        <f t="shared" si="28"/>
        <v>X</v>
      </c>
      <c r="D203" s="2">
        <f t="shared" si="29"/>
        <v>1</v>
      </c>
      <c r="E203" s="2" t="s">
        <v>35</v>
      </c>
      <c r="F203" s="2">
        <v>3</v>
      </c>
      <c r="G203" s="3" t="s">
        <v>260</v>
      </c>
      <c r="H203" s="3">
        <v>0.94444441795349099</v>
      </c>
      <c r="J203" s="7">
        <f t="shared" si="30"/>
        <v>1</v>
      </c>
      <c r="K203" s="7">
        <f t="shared" si="31"/>
        <v>0</v>
      </c>
      <c r="L203" s="7">
        <f t="shared" si="32"/>
        <v>1</v>
      </c>
      <c r="M203" s="7">
        <f t="shared" si="33"/>
        <v>1</v>
      </c>
      <c r="N203" s="7">
        <f t="shared" si="34"/>
        <v>3</v>
      </c>
      <c r="O203" s="7">
        <f t="shared" si="35"/>
        <v>0.94444441795349099</v>
      </c>
    </row>
    <row r="204" spans="1:15" x14ac:dyDescent="0.45">
      <c r="A204" s="2" t="s">
        <v>243</v>
      </c>
      <c r="B204" s="2" t="str">
        <f t="shared" si="27"/>
        <v>O</v>
      </c>
      <c r="C204" s="2" t="str">
        <f t="shared" si="28"/>
        <v>X</v>
      </c>
      <c r="D204" s="2">
        <f t="shared" si="29"/>
        <v>1</v>
      </c>
      <c r="E204" s="2" t="s">
        <v>35</v>
      </c>
      <c r="F204" s="2">
        <v>11</v>
      </c>
      <c r="G204" s="3" t="s">
        <v>190</v>
      </c>
      <c r="H204" s="2">
        <v>0.88677132129669101</v>
      </c>
      <c r="J204" s="7">
        <f t="shared" si="30"/>
        <v>1</v>
      </c>
      <c r="K204" s="7">
        <f t="shared" si="31"/>
        <v>0</v>
      </c>
      <c r="L204" s="7">
        <f t="shared" si="32"/>
        <v>1</v>
      </c>
      <c r="M204" s="7">
        <f t="shared" si="33"/>
        <v>1</v>
      </c>
      <c r="N204" s="7">
        <f t="shared" si="34"/>
        <v>11</v>
      </c>
      <c r="O204" s="7">
        <f t="shared" si="35"/>
        <v>0.88677132129669101</v>
      </c>
    </row>
    <row r="205" spans="1:15" x14ac:dyDescent="0.45">
      <c r="A205" s="2" t="s">
        <v>243</v>
      </c>
      <c r="B205" s="2" t="str">
        <f t="shared" si="27"/>
        <v>O</v>
      </c>
      <c r="C205" s="2" t="str">
        <f t="shared" si="28"/>
        <v>X</v>
      </c>
      <c r="D205" s="2">
        <f t="shared" si="29"/>
        <v>1</v>
      </c>
      <c r="E205" s="2" t="s">
        <v>35</v>
      </c>
      <c r="F205" s="2">
        <v>9</v>
      </c>
      <c r="G205" s="3" t="s">
        <v>239</v>
      </c>
      <c r="H205" s="3">
        <v>0.92058163881301802</v>
      </c>
      <c r="J205" s="7">
        <f t="shared" si="30"/>
        <v>1</v>
      </c>
      <c r="K205" s="7">
        <f t="shared" si="31"/>
        <v>0</v>
      </c>
      <c r="L205" s="7">
        <f t="shared" si="32"/>
        <v>1</v>
      </c>
      <c r="M205" s="7">
        <f t="shared" si="33"/>
        <v>1</v>
      </c>
      <c r="N205" s="7">
        <f t="shared" si="34"/>
        <v>9</v>
      </c>
      <c r="O205" s="7">
        <f t="shared" si="35"/>
        <v>0.92058163881301802</v>
      </c>
    </row>
    <row r="206" spans="1:15" x14ac:dyDescent="0.45">
      <c r="A206" s="2" t="s">
        <v>226</v>
      </c>
      <c r="B206" s="2" t="str">
        <f t="shared" si="27"/>
        <v>X</v>
      </c>
      <c r="C206" s="2" t="str">
        <f t="shared" si="28"/>
        <v>O</v>
      </c>
      <c r="D206" s="2">
        <f t="shared" si="29"/>
        <v>6</v>
      </c>
      <c r="E206" s="2" t="s">
        <v>44</v>
      </c>
      <c r="F206" s="2">
        <v>1</v>
      </c>
      <c r="G206" s="3" t="s">
        <v>72</v>
      </c>
      <c r="H206" s="2">
        <v>0.90243899822235096</v>
      </c>
      <c r="J206" s="7">
        <f t="shared" si="30"/>
        <v>0</v>
      </c>
      <c r="K206" s="7">
        <f t="shared" si="31"/>
        <v>1</v>
      </c>
      <c r="L206" s="7">
        <f t="shared" si="32"/>
        <v>6</v>
      </c>
      <c r="M206" s="7">
        <f t="shared" si="33"/>
        <v>0</v>
      </c>
      <c r="N206" s="7">
        <f t="shared" si="34"/>
        <v>1</v>
      </c>
      <c r="O206" s="7">
        <f t="shared" si="35"/>
        <v>0.90243899822235096</v>
      </c>
    </row>
    <row r="207" spans="1:15" x14ac:dyDescent="0.45">
      <c r="A207" s="2" t="s">
        <v>226</v>
      </c>
      <c r="B207" s="2" t="str">
        <f t="shared" si="27"/>
        <v>X</v>
      </c>
      <c r="C207" s="2" t="str">
        <f t="shared" si="28"/>
        <v>O</v>
      </c>
      <c r="D207" s="2">
        <f t="shared" si="29"/>
        <v>6</v>
      </c>
      <c r="E207" s="2" t="s">
        <v>44</v>
      </c>
      <c r="F207" s="2">
        <v>5</v>
      </c>
      <c r="G207" s="3" t="s">
        <v>181</v>
      </c>
      <c r="H207" s="3">
        <v>0.91314029693603505</v>
      </c>
      <c r="J207" s="7">
        <f t="shared" si="30"/>
        <v>0</v>
      </c>
      <c r="K207" s="7">
        <f t="shared" si="31"/>
        <v>1</v>
      </c>
      <c r="L207" s="7">
        <f t="shared" si="32"/>
        <v>6</v>
      </c>
      <c r="M207" s="7">
        <f t="shared" si="33"/>
        <v>0</v>
      </c>
      <c r="N207" s="7">
        <f t="shared" si="34"/>
        <v>5</v>
      </c>
      <c r="O207" s="7">
        <f t="shared" si="35"/>
        <v>0.91314029693603505</v>
      </c>
    </row>
    <row r="208" spans="1:15" x14ac:dyDescent="0.45">
      <c r="A208" s="2" t="s">
        <v>226</v>
      </c>
      <c r="B208" s="2" t="str">
        <f t="shared" si="27"/>
        <v>X</v>
      </c>
      <c r="C208" s="2" t="str">
        <f t="shared" si="28"/>
        <v>O</v>
      </c>
      <c r="D208" s="2">
        <f t="shared" si="29"/>
        <v>6</v>
      </c>
      <c r="E208" s="2" t="s">
        <v>44</v>
      </c>
      <c r="F208" s="2">
        <v>7</v>
      </c>
      <c r="G208" s="3" t="s">
        <v>304</v>
      </c>
      <c r="H208" s="3">
        <v>0.91852676868438698</v>
      </c>
      <c r="J208" s="7">
        <f t="shared" si="30"/>
        <v>0</v>
      </c>
      <c r="K208" s="7">
        <f t="shared" si="31"/>
        <v>1</v>
      </c>
      <c r="L208" s="7">
        <f t="shared" si="32"/>
        <v>6</v>
      </c>
      <c r="M208" s="7">
        <f t="shared" si="33"/>
        <v>0</v>
      </c>
      <c r="N208" s="7">
        <f t="shared" si="34"/>
        <v>7</v>
      </c>
      <c r="O208" s="7">
        <f t="shared" si="35"/>
        <v>0.91852676868438698</v>
      </c>
    </row>
    <row r="209" spans="1:15" x14ac:dyDescent="0.45">
      <c r="A209" s="2" t="s">
        <v>226</v>
      </c>
      <c r="B209" s="2" t="str">
        <f t="shared" si="27"/>
        <v>X</v>
      </c>
      <c r="C209" s="2" t="str">
        <f t="shared" si="28"/>
        <v>O</v>
      </c>
      <c r="D209" s="2">
        <f t="shared" si="29"/>
        <v>6</v>
      </c>
      <c r="E209" s="2" t="s">
        <v>44</v>
      </c>
      <c r="F209" s="2">
        <v>3</v>
      </c>
      <c r="G209" s="3" t="s">
        <v>172</v>
      </c>
      <c r="H209" s="2">
        <v>0.88666665554046598</v>
      </c>
      <c r="J209" s="7">
        <f t="shared" si="30"/>
        <v>0</v>
      </c>
      <c r="K209" s="7">
        <f t="shared" si="31"/>
        <v>1</v>
      </c>
      <c r="L209" s="7">
        <f t="shared" si="32"/>
        <v>6</v>
      </c>
      <c r="M209" s="7">
        <f t="shared" si="33"/>
        <v>0</v>
      </c>
      <c r="N209" s="7">
        <f t="shared" si="34"/>
        <v>3</v>
      </c>
      <c r="O209" s="7">
        <f t="shared" si="35"/>
        <v>0.88666665554046598</v>
      </c>
    </row>
    <row r="210" spans="1:15" x14ac:dyDescent="0.45">
      <c r="A210" s="2" t="s">
        <v>226</v>
      </c>
      <c r="B210" s="2" t="str">
        <f t="shared" si="27"/>
        <v>X</v>
      </c>
      <c r="C210" s="2" t="str">
        <f t="shared" si="28"/>
        <v>O</v>
      </c>
      <c r="D210" s="2">
        <f t="shared" si="29"/>
        <v>6</v>
      </c>
      <c r="E210" s="2" t="s">
        <v>44</v>
      </c>
      <c r="F210" s="2">
        <v>11</v>
      </c>
      <c r="G210" s="2">
        <v>0.89575725793838501</v>
      </c>
      <c r="H210" s="2">
        <v>0.92152464389801003</v>
      </c>
      <c r="J210" s="7">
        <f t="shared" si="30"/>
        <v>0</v>
      </c>
      <c r="K210" s="7">
        <f t="shared" si="31"/>
        <v>1</v>
      </c>
      <c r="L210" s="7">
        <f t="shared" si="32"/>
        <v>6</v>
      </c>
      <c r="M210" s="7">
        <f t="shared" si="33"/>
        <v>0</v>
      </c>
      <c r="N210" s="7">
        <f t="shared" si="34"/>
        <v>11</v>
      </c>
      <c r="O210" s="7">
        <f t="shared" si="35"/>
        <v>0.92152464389801003</v>
      </c>
    </row>
    <row r="211" spans="1:15" x14ac:dyDescent="0.45">
      <c r="A211" s="2" t="s">
        <v>226</v>
      </c>
      <c r="B211" s="2" t="str">
        <f t="shared" si="27"/>
        <v>X</v>
      </c>
      <c r="C211" s="2" t="str">
        <f t="shared" si="28"/>
        <v>O</v>
      </c>
      <c r="D211" s="2">
        <f t="shared" si="29"/>
        <v>6</v>
      </c>
      <c r="E211" s="2" t="s">
        <v>44</v>
      </c>
      <c r="F211" s="2">
        <v>9</v>
      </c>
      <c r="G211" s="3" t="s">
        <v>326</v>
      </c>
      <c r="H211" s="2">
        <v>0.93064874410629195</v>
      </c>
      <c r="J211" s="7">
        <f t="shared" si="30"/>
        <v>0</v>
      </c>
      <c r="K211" s="7">
        <f t="shared" si="31"/>
        <v>1</v>
      </c>
      <c r="L211" s="7">
        <f t="shared" si="32"/>
        <v>6</v>
      </c>
      <c r="M211" s="7">
        <f t="shared" si="33"/>
        <v>0</v>
      </c>
      <c r="N211" s="7">
        <f t="shared" si="34"/>
        <v>9</v>
      </c>
      <c r="O211" s="7">
        <f t="shared" si="35"/>
        <v>0.93064874410629195</v>
      </c>
    </row>
    <row r="212" spans="1:15" x14ac:dyDescent="0.45">
      <c r="A212" s="2" t="s">
        <v>226</v>
      </c>
      <c r="B212" s="2" t="str">
        <f t="shared" si="27"/>
        <v>X</v>
      </c>
      <c r="C212" s="2" t="str">
        <f t="shared" si="28"/>
        <v>O</v>
      </c>
      <c r="D212" s="2">
        <f t="shared" si="29"/>
        <v>6</v>
      </c>
      <c r="E212" s="2" t="s">
        <v>35</v>
      </c>
      <c r="F212" s="2">
        <v>1</v>
      </c>
      <c r="G212" s="3" t="s">
        <v>133</v>
      </c>
      <c r="H212" s="3">
        <v>0.93569844961166304</v>
      </c>
      <c r="J212" s="7">
        <f t="shared" si="30"/>
        <v>0</v>
      </c>
      <c r="K212" s="7">
        <f t="shared" si="31"/>
        <v>1</v>
      </c>
      <c r="L212" s="7">
        <f t="shared" si="32"/>
        <v>6</v>
      </c>
      <c r="M212" s="7">
        <f t="shared" si="33"/>
        <v>1</v>
      </c>
      <c r="N212" s="7">
        <f t="shared" si="34"/>
        <v>1</v>
      </c>
      <c r="O212" s="7">
        <f t="shared" si="35"/>
        <v>0.93569844961166304</v>
      </c>
    </row>
    <row r="213" spans="1:15" x14ac:dyDescent="0.45">
      <c r="A213" s="2" t="s">
        <v>226</v>
      </c>
      <c r="B213" s="2" t="str">
        <f t="shared" si="27"/>
        <v>X</v>
      </c>
      <c r="C213" s="2" t="str">
        <f t="shared" si="28"/>
        <v>O</v>
      </c>
      <c r="D213" s="2">
        <f t="shared" si="29"/>
        <v>6</v>
      </c>
      <c r="E213" s="2" t="s">
        <v>35</v>
      </c>
      <c r="F213" s="2">
        <v>5</v>
      </c>
      <c r="G213" s="3" t="s">
        <v>403</v>
      </c>
      <c r="H213" s="2">
        <v>0.94543427228927601</v>
      </c>
      <c r="J213" s="7">
        <f t="shared" si="30"/>
        <v>0</v>
      </c>
      <c r="K213" s="7">
        <f t="shared" si="31"/>
        <v>1</v>
      </c>
      <c r="L213" s="7">
        <f t="shared" si="32"/>
        <v>6</v>
      </c>
      <c r="M213" s="7">
        <f t="shared" si="33"/>
        <v>1</v>
      </c>
      <c r="N213" s="7">
        <f t="shared" si="34"/>
        <v>5</v>
      </c>
      <c r="O213" s="7">
        <f t="shared" si="35"/>
        <v>0.94543427228927601</v>
      </c>
    </row>
    <row r="214" spans="1:15" x14ac:dyDescent="0.45">
      <c r="A214" s="2" t="s">
        <v>226</v>
      </c>
      <c r="B214" s="2" t="str">
        <f t="shared" si="27"/>
        <v>X</v>
      </c>
      <c r="C214" s="2" t="str">
        <f t="shared" si="28"/>
        <v>O</v>
      </c>
      <c r="D214" s="2">
        <f t="shared" si="29"/>
        <v>6</v>
      </c>
      <c r="E214" s="2" t="s">
        <v>35</v>
      </c>
      <c r="F214" s="2">
        <v>7</v>
      </c>
      <c r="G214" s="3" t="s">
        <v>45</v>
      </c>
      <c r="H214" s="3">
        <v>0.93973213434219305</v>
      </c>
      <c r="J214" s="7">
        <f t="shared" si="30"/>
        <v>0</v>
      </c>
      <c r="K214" s="7">
        <f t="shared" si="31"/>
        <v>1</v>
      </c>
      <c r="L214" s="7">
        <f t="shared" si="32"/>
        <v>6</v>
      </c>
      <c r="M214" s="7">
        <f t="shared" si="33"/>
        <v>1</v>
      </c>
      <c r="N214" s="7">
        <f t="shared" si="34"/>
        <v>7</v>
      </c>
      <c r="O214" s="7">
        <f t="shared" si="35"/>
        <v>0.93973213434219305</v>
      </c>
    </row>
    <row r="215" spans="1:15" x14ac:dyDescent="0.45">
      <c r="A215" s="2" t="s">
        <v>226</v>
      </c>
      <c r="B215" s="2" t="str">
        <f t="shared" si="27"/>
        <v>X</v>
      </c>
      <c r="C215" s="2" t="str">
        <f t="shared" si="28"/>
        <v>O</v>
      </c>
      <c r="D215" s="2">
        <f t="shared" si="29"/>
        <v>6</v>
      </c>
      <c r="E215" s="2" t="s">
        <v>35</v>
      </c>
      <c r="F215" s="2">
        <v>3</v>
      </c>
      <c r="G215" s="3" t="s">
        <v>105</v>
      </c>
      <c r="H215" s="3">
        <v>0.95111113786697399</v>
      </c>
      <c r="J215" s="7">
        <f t="shared" si="30"/>
        <v>0</v>
      </c>
      <c r="K215" s="7">
        <f t="shared" si="31"/>
        <v>1</v>
      </c>
      <c r="L215" s="7">
        <f t="shared" si="32"/>
        <v>6</v>
      </c>
      <c r="M215" s="7">
        <f t="shared" si="33"/>
        <v>1</v>
      </c>
      <c r="N215" s="7">
        <f t="shared" si="34"/>
        <v>3</v>
      </c>
      <c r="O215" s="7">
        <f t="shared" si="35"/>
        <v>0.95111113786697399</v>
      </c>
    </row>
    <row r="216" spans="1:15" x14ac:dyDescent="0.45">
      <c r="A216" s="2" t="s">
        <v>226</v>
      </c>
      <c r="B216" s="2" t="str">
        <f t="shared" si="27"/>
        <v>X</v>
      </c>
      <c r="C216" s="2" t="str">
        <f t="shared" si="28"/>
        <v>O</v>
      </c>
      <c r="D216" s="2">
        <f t="shared" si="29"/>
        <v>6</v>
      </c>
      <c r="E216" s="2" t="s">
        <v>35</v>
      </c>
      <c r="F216" s="2">
        <v>11</v>
      </c>
      <c r="G216" s="3" t="s">
        <v>310</v>
      </c>
      <c r="H216" s="3">
        <v>0.91591930389404297</v>
      </c>
      <c r="J216" s="7">
        <f t="shared" si="30"/>
        <v>0</v>
      </c>
      <c r="K216" s="7">
        <f t="shared" si="31"/>
        <v>1</v>
      </c>
      <c r="L216" s="7">
        <f t="shared" si="32"/>
        <v>6</v>
      </c>
      <c r="M216" s="7">
        <f t="shared" si="33"/>
        <v>1</v>
      </c>
      <c r="N216" s="7">
        <f t="shared" si="34"/>
        <v>11</v>
      </c>
      <c r="O216" s="7">
        <f t="shared" si="35"/>
        <v>0.91591930389404297</v>
      </c>
    </row>
    <row r="217" spans="1:15" x14ac:dyDescent="0.45">
      <c r="A217" s="2" t="s">
        <v>226</v>
      </c>
      <c r="B217" s="2" t="str">
        <f t="shared" si="27"/>
        <v>X</v>
      </c>
      <c r="C217" s="2" t="str">
        <f t="shared" si="28"/>
        <v>O</v>
      </c>
      <c r="D217" s="2">
        <f t="shared" si="29"/>
        <v>6</v>
      </c>
      <c r="E217" s="2" t="s">
        <v>35</v>
      </c>
      <c r="F217" s="2">
        <v>9</v>
      </c>
      <c r="G217" s="3" t="s">
        <v>342</v>
      </c>
      <c r="H217" s="3">
        <v>0.92617452144622803</v>
      </c>
      <c r="J217" s="7">
        <f t="shared" si="30"/>
        <v>0</v>
      </c>
      <c r="K217" s="7">
        <f t="shared" si="31"/>
        <v>1</v>
      </c>
      <c r="L217" s="7">
        <f t="shared" si="32"/>
        <v>6</v>
      </c>
      <c r="M217" s="7">
        <f t="shared" si="33"/>
        <v>1</v>
      </c>
      <c r="N217" s="7">
        <f t="shared" si="34"/>
        <v>9</v>
      </c>
      <c r="O217" s="7">
        <f t="shared" si="35"/>
        <v>0.92617452144622803</v>
      </c>
    </row>
    <row r="218" spans="1:15" x14ac:dyDescent="0.45">
      <c r="A218" s="2" t="s">
        <v>211</v>
      </c>
      <c r="B218" s="2" t="str">
        <f t="shared" si="27"/>
        <v>X</v>
      </c>
      <c r="C218" s="2" t="str">
        <f t="shared" si="28"/>
        <v>O</v>
      </c>
      <c r="D218" s="2">
        <f t="shared" si="29"/>
        <v>5</v>
      </c>
      <c r="E218" s="2" t="s">
        <v>44</v>
      </c>
      <c r="F218" s="2">
        <v>1</v>
      </c>
      <c r="G218" s="3" t="s">
        <v>213</v>
      </c>
      <c r="H218" s="3">
        <v>0.92572063207626298</v>
      </c>
      <c r="J218" s="7">
        <f t="shared" si="30"/>
        <v>0</v>
      </c>
      <c r="K218" s="7">
        <f t="shared" si="31"/>
        <v>1</v>
      </c>
      <c r="L218" s="7">
        <f t="shared" si="32"/>
        <v>5</v>
      </c>
      <c r="M218" s="7">
        <f t="shared" si="33"/>
        <v>0</v>
      </c>
      <c r="N218" s="7">
        <f t="shared" si="34"/>
        <v>1</v>
      </c>
      <c r="O218" s="7">
        <f t="shared" si="35"/>
        <v>0.92572063207626298</v>
      </c>
    </row>
    <row r="219" spans="1:15" x14ac:dyDescent="0.45">
      <c r="A219" s="2" t="s">
        <v>211</v>
      </c>
      <c r="B219" s="2" t="str">
        <f t="shared" si="27"/>
        <v>X</v>
      </c>
      <c r="C219" s="2" t="str">
        <f t="shared" si="28"/>
        <v>O</v>
      </c>
      <c r="D219" s="2">
        <f t="shared" si="29"/>
        <v>5</v>
      </c>
      <c r="E219" s="2" t="s">
        <v>44</v>
      </c>
      <c r="F219" s="2">
        <v>5</v>
      </c>
      <c r="G219" s="3" t="s">
        <v>334</v>
      </c>
      <c r="H219" s="3">
        <v>0.94209355115890503</v>
      </c>
      <c r="J219" s="7">
        <f t="shared" si="30"/>
        <v>0</v>
      </c>
      <c r="K219" s="7">
        <f t="shared" si="31"/>
        <v>1</v>
      </c>
      <c r="L219" s="7">
        <f t="shared" si="32"/>
        <v>5</v>
      </c>
      <c r="M219" s="7">
        <f t="shared" si="33"/>
        <v>0</v>
      </c>
      <c r="N219" s="7">
        <f t="shared" si="34"/>
        <v>5</v>
      </c>
      <c r="O219" s="7">
        <f t="shared" si="35"/>
        <v>0.94209355115890503</v>
      </c>
    </row>
    <row r="220" spans="1:15" x14ac:dyDescent="0.45">
      <c r="A220" s="2" t="s">
        <v>211</v>
      </c>
      <c r="B220" s="2" t="str">
        <f t="shared" si="27"/>
        <v>X</v>
      </c>
      <c r="C220" s="2" t="str">
        <f t="shared" si="28"/>
        <v>O</v>
      </c>
      <c r="D220" s="2">
        <f t="shared" si="29"/>
        <v>5</v>
      </c>
      <c r="E220" s="2" t="s">
        <v>44</v>
      </c>
      <c r="F220" s="2">
        <v>7</v>
      </c>
      <c r="G220" s="3" t="s">
        <v>380</v>
      </c>
      <c r="H220" s="3">
        <v>0.91629463434219305</v>
      </c>
      <c r="J220" s="7">
        <f t="shared" si="30"/>
        <v>0</v>
      </c>
      <c r="K220" s="7">
        <f t="shared" si="31"/>
        <v>1</v>
      </c>
      <c r="L220" s="7">
        <f t="shared" si="32"/>
        <v>5</v>
      </c>
      <c r="M220" s="7">
        <f t="shared" si="33"/>
        <v>0</v>
      </c>
      <c r="N220" s="7">
        <f t="shared" si="34"/>
        <v>7</v>
      </c>
      <c r="O220" s="7">
        <f t="shared" si="35"/>
        <v>0.91629463434219305</v>
      </c>
    </row>
    <row r="221" spans="1:15" x14ac:dyDescent="0.45">
      <c r="A221" s="2" t="s">
        <v>211</v>
      </c>
      <c r="B221" s="2" t="str">
        <f t="shared" si="27"/>
        <v>X</v>
      </c>
      <c r="C221" s="2" t="str">
        <f t="shared" si="28"/>
        <v>O</v>
      </c>
      <c r="D221" s="2">
        <f t="shared" si="29"/>
        <v>5</v>
      </c>
      <c r="E221" s="2" t="s">
        <v>44</v>
      </c>
      <c r="F221" s="2">
        <v>3</v>
      </c>
      <c r="G221" s="3" t="s">
        <v>127</v>
      </c>
      <c r="H221" s="3">
        <v>0.95555555820464999</v>
      </c>
      <c r="J221" s="7">
        <f t="shared" si="30"/>
        <v>0</v>
      </c>
      <c r="K221" s="7">
        <f t="shared" si="31"/>
        <v>1</v>
      </c>
      <c r="L221" s="7">
        <f t="shared" si="32"/>
        <v>5</v>
      </c>
      <c r="M221" s="7">
        <f t="shared" si="33"/>
        <v>0</v>
      </c>
      <c r="N221" s="7">
        <f t="shared" si="34"/>
        <v>3</v>
      </c>
      <c r="O221" s="7">
        <f t="shared" si="35"/>
        <v>0.95555555820464999</v>
      </c>
    </row>
    <row r="222" spans="1:15" x14ac:dyDescent="0.45">
      <c r="A222" s="2" t="s">
        <v>211</v>
      </c>
      <c r="B222" s="2" t="str">
        <f t="shared" si="27"/>
        <v>X</v>
      </c>
      <c r="C222" s="2" t="str">
        <f t="shared" si="28"/>
        <v>O</v>
      </c>
      <c r="D222" s="2">
        <f t="shared" si="29"/>
        <v>5</v>
      </c>
      <c r="E222" s="2" t="s">
        <v>44</v>
      </c>
      <c r="F222" s="2">
        <v>11</v>
      </c>
      <c r="G222" s="3" t="s">
        <v>79</v>
      </c>
      <c r="H222" s="3">
        <v>0.88116592168807895</v>
      </c>
      <c r="J222" s="7">
        <f t="shared" si="30"/>
        <v>0</v>
      </c>
      <c r="K222" s="7">
        <f t="shared" si="31"/>
        <v>1</v>
      </c>
      <c r="L222" s="7">
        <f t="shared" si="32"/>
        <v>5</v>
      </c>
      <c r="M222" s="7">
        <f t="shared" si="33"/>
        <v>0</v>
      </c>
      <c r="N222" s="7">
        <f t="shared" si="34"/>
        <v>11</v>
      </c>
      <c r="O222" s="7">
        <f t="shared" si="35"/>
        <v>0.88116592168807895</v>
      </c>
    </row>
    <row r="223" spans="1:15" x14ac:dyDescent="0.45">
      <c r="A223" s="2" t="s">
        <v>211</v>
      </c>
      <c r="B223" s="2" t="str">
        <f t="shared" si="27"/>
        <v>X</v>
      </c>
      <c r="C223" s="2" t="str">
        <f t="shared" si="28"/>
        <v>O</v>
      </c>
      <c r="D223" s="2">
        <f t="shared" si="29"/>
        <v>5</v>
      </c>
      <c r="E223" s="2" t="s">
        <v>44</v>
      </c>
      <c r="F223" s="2">
        <v>9</v>
      </c>
      <c r="G223" s="3" t="s">
        <v>395</v>
      </c>
      <c r="H223" s="2">
        <v>0.93176734447479204</v>
      </c>
      <c r="J223" s="7">
        <f t="shared" si="30"/>
        <v>0</v>
      </c>
      <c r="K223" s="7">
        <f t="shared" si="31"/>
        <v>1</v>
      </c>
      <c r="L223" s="7">
        <f t="shared" si="32"/>
        <v>5</v>
      </c>
      <c r="M223" s="7">
        <f t="shared" si="33"/>
        <v>0</v>
      </c>
      <c r="N223" s="7">
        <f t="shared" si="34"/>
        <v>9</v>
      </c>
      <c r="O223" s="7">
        <f t="shared" si="35"/>
        <v>0.93176734447479204</v>
      </c>
    </row>
    <row r="224" spans="1:15" x14ac:dyDescent="0.45">
      <c r="A224" s="2" t="s">
        <v>211</v>
      </c>
      <c r="B224" s="2" t="str">
        <f t="shared" si="27"/>
        <v>X</v>
      </c>
      <c r="C224" s="2" t="str">
        <f t="shared" si="28"/>
        <v>O</v>
      </c>
      <c r="D224" s="2">
        <f t="shared" si="29"/>
        <v>5</v>
      </c>
      <c r="E224" s="2" t="s">
        <v>35</v>
      </c>
      <c r="F224" s="2">
        <v>1</v>
      </c>
      <c r="G224" s="3" t="s">
        <v>303</v>
      </c>
      <c r="H224" s="3">
        <v>0.92239469289779596</v>
      </c>
      <c r="J224" s="7">
        <f t="shared" si="30"/>
        <v>0</v>
      </c>
      <c r="K224" s="7">
        <f t="shared" si="31"/>
        <v>1</v>
      </c>
      <c r="L224" s="7">
        <f t="shared" si="32"/>
        <v>5</v>
      </c>
      <c r="M224" s="7">
        <f t="shared" si="33"/>
        <v>1</v>
      </c>
      <c r="N224" s="7">
        <f t="shared" si="34"/>
        <v>1</v>
      </c>
      <c r="O224" s="7">
        <f t="shared" si="35"/>
        <v>0.92239469289779596</v>
      </c>
    </row>
    <row r="225" spans="1:15" x14ac:dyDescent="0.45">
      <c r="A225" s="2" t="s">
        <v>211</v>
      </c>
      <c r="B225" s="2" t="str">
        <f t="shared" si="27"/>
        <v>X</v>
      </c>
      <c r="C225" s="2" t="str">
        <f t="shared" si="28"/>
        <v>O</v>
      </c>
      <c r="D225" s="2">
        <f t="shared" si="29"/>
        <v>5</v>
      </c>
      <c r="E225" s="2" t="s">
        <v>35</v>
      </c>
      <c r="F225" s="2">
        <v>5</v>
      </c>
      <c r="G225" s="3" t="s">
        <v>166</v>
      </c>
      <c r="H225" s="3">
        <v>0.94988864660262995</v>
      </c>
      <c r="J225" s="7">
        <f t="shared" si="30"/>
        <v>0</v>
      </c>
      <c r="K225" s="7">
        <f t="shared" si="31"/>
        <v>1</v>
      </c>
      <c r="L225" s="7">
        <f t="shared" si="32"/>
        <v>5</v>
      </c>
      <c r="M225" s="7">
        <f t="shared" si="33"/>
        <v>1</v>
      </c>
      <c r="N225" s="7">
        <f t="shared" si="34"/>
        <v>5</v>
      </c>
      <c r="O225" s="7">
        <f t="shared" si="35"/>
        <v>0.94988864660262995</v>
      </c>
    </row>
    <row r="226" spans="1:15" x14ac:dyDescent="0.45">
      <c r="A226" s="2" t="s">
        <v>211</v>
      </c>
      <c r="B226" s="2" t="str">
        <f t="shared" si="27"/>
        <v>X</v>
      </c>
      <c r="C226" s="2" t="str">
        <f t="shared" si="28"/>
        <v>O</v>
      </c>
      <c r="D226" s="2">
        <f t="shared" si="29"/>
        <v>5</v>
      </c>
      <c r="E226" s="2" t="s">
        <v>35</v>
      </c>
      <c r="F226" s="2">
        <v>7</v>
      </c>
      <c r="G226" s="2">
        <v>1.0236020088195801</v>
      </c>
      <c r="H226" s="3">
        <v>0.91741073131561202</v>
      </c>
      <c r="J226" s="7">
        <f t="shared" si="30"/>
        <v>0</v>
      </c>
      <c r="K226" s="7">
        <f t="shared" si="31"/>
        <v>1</v>
      </c>
      <c r="L226" s="7">
        <f t="shared" si="32"/>
        <v>5</v>
      </c>
      <c r="M226" s="7">
        <f t="shared" si="33"/>
        <v>1</v>
      </c>
      <c r="N226" s="7">
        <f t="shared" si="34"/>
        <v>7</v>
      </c>
      <c r="O226" s="7">
        <f t="shared" si="35"/>
        <v>0.91741073131561202</v>
      </c>
    </row>
    <row r="227" spans="1:15" x14ac:dyDescent="0.45">
      <c r="A227" s="2" t="s">
        <v>211</v>
      </c>
      <c r="B227" s="2" t="str">
        <f t="shared" si="27"/>
        <v>X</v>
      </c>
      <c r="C227" s="2" t="str">
        <f t="shared" si="28"/>
        <v>O</v>
      </c>
      <c r="D227" s="2">
        <f t="shared" si="29"/>
        <v>5</v>
      </c>
      <c r="E227" s="2" t="s">
        <v>35</v>
      </c>
      <c r="F227" s="2">
        <v>3</v>
      </c>
      <c r="G227" s="3" t="s">
        <v>372</v>
      </c>
      <c r="H227" s="3">
        <v>0.93999999761581399</v>
      </c>
      <c r="J227" s="7">
        <f t="shared" si="30"/>
        <v>0</v>
      </c>
      <c r="K227" s="7">
        <f t="shared" si="31"/>
        <v>1</v>
      </c>
      <c r="L227" s="7">
        <f t="shared" si="32"/>
        <v>5</v>
      </c>
      <c r="M227" s="7">
        <f t="shared" si="33"/>
        <v>1</v>
      </c>
      <c r="N227" s="7">
        <f t="shared" si="34"/>
        <v>3</v>
      </c>
      <c r="O227" s="7">
        <f t="shared" si="35"/>
        <v>0.93999999761581399</v>
      </c>
    </row>
    <row r="228" spans="1:15" x14ac:dyDescent="0.45">
      <c r="A228" s="2" t="s">
        <v>211</v>
      </c>
      <c r="B228" s="2" t="str">
        <f t="shared" si="27"/>
        <v>X</v>
      </c>
      <c r="C228" s="2" t="str">
        <f t="shared" si="28"/>
        <v>O</v>
      </c>
      <c r="D228" s="2">
        <f t="shared" si="29"/>
        <v>5</v>
      </c>
      <c r="E228" s="2" t="s">
        <v>35</v>
      </c>
      <c r="F228" s="2">
        <v>11</v>
      </c>
      <c r="G228" s="3" t="s">
        <v>401</v>
      </c>
      <c r="H228" s="3">
        <v>0.91143494844436601</v>
      </c>
      <c r="J228" s="7">
        <f t="shared" si="30"/>
        <v>0</v>
      </c>
      <c r="K228" s="7">
        <f t="shared" si="31"/>
        <v>1</v>
      </c>
      <c r="L228" s="7">
        <f t="shared" si="32"/>
        <v>5</v>
      </c>
      <c r="M228" s="7">
        <f t="shared" si="33"/>
        <v>1</v>
      </c>
      <c r="N228" s="7">
        <f t="shared" si="34"/>
        <v>11</v>
      </c>
      <c r="O228" s="7">
        <f t="shared" si="35"/>
        <v>0.91143494844436601</v>
      </c>
    </row>
    <row r="229" spans="1:15" x14ac:dyDescent="0.45">
      <c r="A229" s="2" t="s">
        <v>211</v>
      </c>
      <c r="B229" s="2" t="str">
        <f t="shared" si="27"/>
        <v>X</v>
      </c>
      <c r="C229" s="2" t="str">
        <f t="shared" si="28"/>
        <v>O</v>
      </c>
      <c r="D229" s="2">
        <f t="shared" si="29"/>
        <v>5</v>
      </c>
      <c r="E229" s="2" t="s">
        <v>35</v>
      </c>
      <c r="F229" s="2">
        <v>9</v>
      </c>
      <c r="G229" s="3" t="s">
        <v>122</v>
      </c>
      <c r="H229" s="3">
        <v>0.90604025125503496</v>
      </c>
      <c r="J229" s="7">
        <f t="shared" si="30"/>
        <v>0</v>
      </c>
      <c r="K229" s="7">
        <f t="shared" si="31"/>
        <v>1</v>
      </c>
      <c r="L229" s="7">
        <f t="shared" si="32"/>
        <v>5</v>
      </c>
      <c r="M229" s="7">
        <f t="shared" si="33"/>
        <v>1</v>
      </c>
      <c r="N229" s="7">
        <f t="shared" si="34"/>
        <v>9</v>
      </c>
      <c r="O229" s="7">
        <f t="shared" si="35"/>
        <v>0.90604025125503496</v>
      </c>
    </row>
    <row r="230" spans="1:15" x14ac:dyDescent="0.45">
      <c r="A230" s="2" t="s">
        <v>196</v>
      </c>
      <c r="B230" s="2" t="str">
        <f t="shared" si="27"/>
        <v>X</v>
      </c>
      <c r="C230" s="2" t="str">
        <f t="shared" si="28"/>
        <v>O</v>
      </c>
      <c r="D230" s="2">
        <f t="shared" si="29"/>
        <v>4</v>
      </c>
      <c r="E230" s="2" t="s">
        <v>44</v>
      </c>
      <c r="F230" s="2">
        <v>1</v>
      </c>
      <c r="G230" s="3" t="s">
        <v>264</v>
      </c>
      <c r="H230" s="3">
        <v>0.78603106737136796</v>
      </c>
      <c r="J230" s="7">
        <f t="shared" si="30"/>
        <v>0</v>
      </c>
      <c r="K230" s="7">
        <f t="shared" si="31"/>
        <v>1</v>
      </c>
      <c r="L230" s="7">
        <f t="shared" si="32"/>
        <v>4</v>
      </c>
      <c r="M230" s="7">
        <f t="shared" si="33"/>
        <v>0</v>
      </c>
      <c r="N230" s="7">
        <f t="shared" si="34"/>
        <v>1</v>
      </c>
      <c r="O230" s="7">
        <f t="shared" si="35"/>
        <v>0.78603106737136796</v>
      </c>
    </row>
    <row r="231" spans="1:15" x14ac:dyDescent="0.45">
      <c r="A231" s="2" t="s">
        <v>196</v>
      </c>
      <c r="B231" s="2" t="str">
        <f t="shared" si="27"/>
        <v>X</v>
      </c>
      <c r="C231" s="2" t="str">
        <f t="shared" si="28"/>
        <v>O</v>
      </c>
      <c r="D231" s="2">
        <f t="shared" si="29"/>
        <v>4</v>
      </c>
      <c r="E231" s="2" t="s">
        <v>44</v>
      </c>
      <c r="F231" s="2">
        <v>5</v>
      </c>
      <c r="G231" s="3" t="s">
        <v>291</v>
      </c>
      <c r="H231" s="3">
        <v>0.95100224018096902</v>
      </c>
      <c r="J231" s="7">
        <f t="shared" si="30"/>
        <v>0</v>
      </c>
      <c r="K231" s="7">
        <f t="shared" si="31"/>
        <v>1</v>
      </c>
      <c r="L231" s="7">
        <f t="shared" si="32"/>
        <v>4</v>
      </c>
      <c r="M231" s="7">
        <f t="shared" si="33"/>
        <v>0</v>
      </c>
      <c r="N231" s="7">
        <f t="shared" si="34"/>
        <v>5</v>
      </c>
      <c r="O231" s="7">
        <f t="shared" si="35"/>
        <v>0.95100224018096902</v>
      </c>
    </row>
    <row r="232" spans="1:15" x14ac:dyDescent="0.45">
      <c r="A232" s="2" t="s">
        <v>196</v>
      </c>
      <c r="B232" s="2" t="str">
        <f t="shared" si="27"/>
        <v>X</v>
      </c>
      <c r="C232" s="2" t="str">
        <f t="shared" si="28"/>
        <v>O</v>
      </c>
      <c r="D232" s="2">
        <f t="shared" si="29"/>
        <v>4</v>
      </c>
      <c r="E232" s="2" t="s">
        <v>44</v>
      </c>
      <c r="F232" s="2">
        <v>7</v>
      </c>
      <c r="G232" s="3" t="s">
        <v>351</v>
      </c>
      <c r="H232" s="3">
        <v>0.93638390302658003</v>
      </c>
      <c r="J232" s="7">
        <f t="shared" si="30"/>
        <v>0</v>
      </c>
      <c r="K232" s="7">
        <f t="shared" si="31"/>
        <v>1</v>
      </c>
      <c r="L232" s="7">
        <f t="shared" si="32"/>
        <v>4</v>
      </c>
      <c r="M232" s="7">
        <f t="shared" si="33"/>
        <v>0</v>
      </c>
      <c r="N232" s="7">
        <f t="shared" si="34"/>
        <v>7</v>
      </c>
      <c r="O232" s="7">
        <f t="shared" si="35"/>
        <v>0.93638390302658003</v>
      </c>
    </row>
    <row r="233" spans="1:15" x14ac:dyDescent="0.45">
      <c r="A233" s="2" t="s">
        <v>196</v>
      </c>
      <c r="B233" s="2" t="str">
        <f t="shared" si="27"/>
        <v>X</v>
      </c>
      <c r="C233" s="2" t="str">
        <f t="shared" si="28"/>
        <v>O</v>
      </c>
      <c r="D233" s="2">
        <f t="shared" si="29"/>
        <v>4</v>
      </c>
      <c r="E233" s="2" t="s">
        <v>44</v>
      </c>
      <c r="F233" s="2">
        <v>3</v>
      </c>
      <c r="G233" s="3" t="s">
        <v>80</v>
      </c>
      <c r="H233" s="3">
        <v>0.95333331823348999</v>
      </c>
      <c r="J233" s="7">
        <f t="shared" si="30"/>
        <v>0</v>
      </c>
      <c r="K233" s="7">
        <f t="shared" si="31"/>
        <v>1</v>
      </c>
      <c r="L233" s="7">
        <f t="shared" si="32"/>
        <v>4</v>
      </c>
      <c r="M233" s="7">
        <f t="shared" si="33"/>
        <v>0</v>
      </c>
      <c r="N233" s="7">
        <f t="shared" si="34"/>
        <v>3</v>
      </c>
      <c r="O233" s="7">
        <f t="shared" si="35"/>
        <v>0.95333331823348999</v>
      </c>
    </row>
    <row r="234" spans="1:15" x14ac:dyDescent="0.45">
      <c r="A234" s="2" t="s">
        <v>196</v>
      </c>
      <c r="B234" s="2" t="str">
        <f t="shared" si="27"/>
        <v>X</v>
      </c>
      <c r="C234" s="2" t="str">
        <f t="shared" si="28"/>
        <v>O</v>
      </c>
      <c r="D234" s="2">
        <f t="shared" si="29"/>
        <v>4</v>
      </c>
      <c r="E234" s="2" t="s">
        <v>44</v>
      </c>
      <c r="F234" s="2">
        <v>11</v>
      </c>
      <c r="G234" s="3" t="s">
        <v>119</v>
      </c>
      <c r="H234" s="3">
        <v>0.92600893974304199</v>
      </c>
      <c r="J234" s="7">
        <f t="shared" si="30"/>
        <v>0</v>
      </c>
      <c r="K234" s="7">
        <f t="shared" si="31"/>
        <v>1</v>
      </c>
      <c r="L234" s="7">
        <f t="shared" si="32"/>
        <v>4</v>
      </c>
      <c r="M234" s="7">
        <f t="shared" si="33"/>
        <v>0</v>
      </c>
      <c r="N234" s="7">
        <f t="shared" si="34"/>
        <v>11</v>
      </c>
      <c r="O234" s="7">
        <f t="shared" si="35"/>
        <v>0.92600893974304199</v>
      </c>
    </row>
    <row r="235" spans="1:15" x14ac:dyDescent="0.45">
      <c r="A235" s="2" t="s">
        <v>196</v>
      </c>
      <c r="B235" s="2" t="str">
        <f t="shared" si="27"/>
        <v>X</v>
      </c>
      <c r="C235" s="2" t="str">
        <f t="shared" si="28"/>
        <v>O</v>
      </c>
      <c r="D235" s="2">
        <f t="shared" si="29"/>
        <v>4</v>
      </c>
      <c r="E235" s="2" t="s">
        <v>44</v>
      </c>
      <c r="F235" s="2">
        <v>9</v>
      </c>
      <c r="G235" s="3" t="s">
        <v>139</v>
      </c>
      <c r="H235" s="3">
        <v>0.90604025125503496</v>
      </c>
      <c r="J235" s="7">
        <f t="shared" si="30"/>
        <v>0</v>
      </c>
      <c r="K235" s="7">
        <f t="shared" si="31"/>
        <v>1</v>
      </c>
      <c r="L235" s="7">
        <f t="shared" si="32"/>
        <v>4</v>
      </c>
      <c r="M235" s="7">
        <f t="shared" si="33"/>
        <v>0</v>
      </c>
      <c r="N235" s="7">
        <f t="shared" si="34"/>
        <v>9</v>
      </c>
      <c r="O235" s="7">
        <f t="shared" si="35"/>
        <v>0.90604025125503496</v>
      </c>
    </row>
    <row r="236" spans="1:15" x14ac:dyDescent="0.45">
      <c r="A236" s="2" t="s">
        <v>196</v>
      </c>
      <c r="B236" s="2" t="str">
        <f t="shared" si="27"/>
        <v>X</v>
      </c>
      <c r="C236" s="2" t="str">
        <f t="shared" si="28"/>
        <v>O</v>
      </c>
      <c r="D236" s="2">
        <f t="shared" si="29"/>
        <v>4</v>
      </c>
      <c r="E236" s="2" t="s">
        <v>35</v>
      </c>
      <c r="F236" s="2">
        <v>1</v>
      </c>
      <c r="G236" s="3" t="s">
        <v>170</v>
      </c>
      <c r="H236" s="2">
        <v>0.81152993440627996</v>
      </c>
      <c r="J236" s="7">
        <f t="shared" si="30"/>
        <v>0</v>
      </c>
      <c r="K236" s="7">
        <f t="shared" si="31"/>
        <v>1</v>
      </c>
      <c r="L236" s="7">
        <f t="shared" si="32"/>
        <v>4</v>
      </c>
      <c r="M236" s="7">
        <f t="shared" si="33"/>
        <v>1</v>
      </c>
      <c r="N236" s="7">
        <f t="shared" si="34"/>
        <v>1</v>
      </c>
      <c r="O236" s="7">
        <f t="shared" si="35"/>
        <v>0.81152993440627996</v>
      </c>
    </row>
    <row r="237" spans="1:15" x14ac:dyDescent="0.45">
      <c r="A237" s="2" t="s">
        <v>196</v>
      </c>
      <c r="B237" s="2" t="str">
        <f t="shared" si="27"/>
        <v>X</v>
      </c>
      <c r="C237" s="2" t="str">
        <f t="shared" si="28"/>
        <v>O</v>
      </c>
      <c r="D237" s="2">
        <f t="shared" si="29"/>
        <v>4</v>
      </c>
      <c r="E237" s="2" t="s">
        <v>35</v>
      </c>
      <c r="F237" s="2">
        <v>5</v>
      </c>
      <c r="G237" s="2">
        <v>0.83067148923873901</v>
      </c>
      <c r="H237" s="2">
        <v>0.95100224018096902</v>
      </c>
      <c r="J237" s="7">
        <f t="shared" si="30"/>
        <v>0</v>
      </c>
      <c r="K237" s="7">
        <f t="shared" si="31"/>
        <v>1</v>
      </c>
      <c r="L237" s="7">
        <f t="shared" si="32"/>
        <v>4</v>
      </c>
      <c r="M237" s="7">
        <f t="shared" si="33"/>
        <v>1</v>
      </c>
      <c r="N237" s="7">
        <f t="shared" si="34"/>
        <v>5</v>
      </c>
      <c r="O237" s="7">
        <f t="shared" si="35"/>
        <v>0.95100224018096902</v>
      </c>
    </row>
    <row r="238" spans="1:15" x14ac:dyDescent="0.45">
      <c r="A238" s="2" t="s">
        <v>196</v>
      </c>
      <c r="B238" s="2" t="str">
        <f t="shared" si="27"/>
        <v>X</v>
      </c>
      <c r="C238" s="2" t="str">
        <f t="shared" si="28"/>
        <v>O</v>
      </c>
      <c r="D238" s="2">
        <f t="shared" si="29"/>
        <v>4</v>
      </c>
      <c r="E238" s="2" t="s">
        <v>35</v>
      </c>
      <c r="F238" s="2">
        <v>7</v>
      </c>
      <c r="G238" s="3" t="s">
        <v>88</v>
      </c>
      <c r="H238" s="2">
        <v>0.93973213434219305</v>
      </c>
      <c r="J238" s="7">
        <f t="shared" si="30"/>
        <v>0</v>
      </c>
      <c r="K238" s="7">
        <f t="shared" si="31"/>
        <v>1</v>
      </c>
      <c r="L238" s="7">
        <f t="shared" si="32"/>
        <v>4</v>
      </c>
      <c r="M238" s="7">
        <f t="shared" si="33"/>
        <v>1</v>
      </c>
      <c r="N238" s="7">
        <f t="shared" si="34"/>
        <v>7</v>
      </c>
      <c r="O238" s="7">
        <f t="shared" si="35"/>
        <v>0.93973213434219305</v>
      </c>
    </row>
    <row r="239" spans="1:15" x14ac:dyDescent="0.45">
      <c r="A239" s="2" t="s">
        <v>196</v>
      </c>
      <c r="B239" s="2" t="str">
        <f t="shared" si="27"/>
        <v>X</v>
      </c>
      <c r="C239" s="2" t="str">
        <f t="shared" si="28"/>
        <v>O</v>
      </c>
      <c r="D239" s="2">
        <f t="shared" si="29"/>
        <v>4</v>
      </c>
      <c r="E239" s="2" t="s">
        <v>35</v>
      </c>
      <c r="F239" s="2">
        <v>3</v>
      </c>
      <c r="G239" s="3" t="s">
        <v>218</v>
      </c>
      <c r="H239" s="3">
        <v>0.94666665792465199</v>
      </c>
      <c r="J239" s="7">
        <f t="shared" si="30"/>
        <v>0</v>
      </c>
      <c r="K239" s="7">
        <f t="shared" si="31"/>
        <v>1</v>
      </c>
      <c r="L239" s="7">
        <f t="shared" si="32"/>
        <v>4</v>
      </c>
      <c r="M239" s="7">
        <f t="shared" si="33"/>
        <v>1</v>
      </c>
      <c r="N239" s="7">
        <f t="shared" si="34"/>
        <v>3</v>
      </c>
      <c r="O239" s="7">
        <f t="shared" si="35"/>
        <v>0.94666665792465199</v>
      </c>
    </row>
    <row r="240" spans="1:15" x14ac:dyDescent="0.45">
      <c r="A240" s="2" t="s">
        <v>196</v>
      </c>
      <c r="B240" s="2" t="str">
        <f t="shared" si="27"/>
        <v>X</v>
      </c>
      <c r="C240" s="2" t="str">
        <f t="shared" si="28"/>
        <v>O</v>
      </c>
      <c r="D240" s="2">
        <f t="shared" si="29"/>
        <v>4</v>
      </c>
      <c r="E240" s="2" t="s">
        <v>35</v>
      </c>
      <c r="F240" s="2">
        <v>11</v>
      </c>
      <c r="G240" s="3" t="s">
        <v>397</v>
      </c>
      <c r="H240" s="3">
        <v>0.92937219142913796</v>
      </c>
      <c r="J240" s="7">
        <f t="shared" si="30"/>
        <v>0</v>
      </c>
      <c r="K240" s="7">
        <f t="shared" si="31"/>
        <v>1</v>
      </c>
      <c r="L240" s="7">
        <f t="shared" si="32"/>
        <v>4</v>
      </c>
      <c r="M240" s="7">
        <f t="shared" si="33"/>
        <v>1</v>
      </c>
      <c r="N240" s="7">
        <f t="shared" si="34"/>
        <v>11</v>
      </c>
      <c r="O240" s="7">
        <f t="shared" si="35"/>
        <v>0.92937219142913796</v>
      </c>
    </row>
    <row r="241" spans="1:15" x14ac:dyDescent="0.45">
      <c r="A241" s="2" t="s">
        <v>196</v>
      </c>
      <c r="B241" s="2" t="str">
        <f t="shared" si="27"/>
        <v>X</v>
      </c>
      <c r="C241" s="2" t="str">
        <f t="shared" si="28"/>
        <v>O</v>
      </c>
      <c r="D241" s="2">
        <f t="shared" si="29"/>
        <v>4</v>
      </c>
      <c r="E241" s="2" t="s">
        <v>35</v>
      </c>
      <c r="F241" s="2">
        <v>9</v>
      </c>
      <c r="G241" s="2">
        <v>0.93389254808425903</v>
      </c>
      <c r="H241" s="3">
        <v>0.921700239181518</v>
      </c>
      <c r="J241" s="7">
        <f t="shared" si="30"/>
        <v>0</v>
      </c>
      <c r="K241" s="7">
        <f t="shared" si="31"/>
        <v>1</v>
      </c>
      <c r="L241" s="7">
        <f t="shared" si="32"/>
        <v>4</v>
      </c>
      <c r="M241" s="7">
        <f t="shared" si="33"/>
        <v>1</v>
      </c>
      <c r="N241" s="7">
        <f t="shared" si="34"/>
        <v>9</v>
      </c>
      <c r="O241" s="7">
        <f t="shared" si="35"/>
        <v>0.921700239181518</v>
      </c>
    </row>
    <row r="242" spans="1:15" x14ac:dyDescent="0.45">
      <c r="A242" s="2" t="s">
        <v>178</v>
      </c>
      <c r="B242" s="2" t="str">
        <f t="shared" si="27"/>
        <v>X</v>
      </c>
      <c r="C242" s="2" t="str">
        <f t="shared" si="28"/>
        <v>O</v>
      </c>
      <c r="D242" s="2">
        <f t="shared" si="29"/>
        <v>3</v>
      </c>
      <c r="E242" s="2" t="s">
        <v>44</v>
      </c>
      <c r="F242" s="2">
        <v>1</v>
      </c>
      <c r="G242" s="2">
        <v>0.420521080493927</v>
      </c>
      <c r="H242" s="3">
        <v>0.92239469289779596</v>
      </c>
      <c r="J242" s="7">
        <f t="shared" si="30"/>
        <v>0</v>
      </c>
      <c r="K242" s="7">
        <f t="shared" si="31"/>
        <v>1</v>
      </c>
      <c r="L242" s="7">
        <f t="shared" si="32"/>
        <v>3</v>
      </c>
      <c r="M242" s="7">
        <f t="shared" si="33"/>
        <v>0</v>
      </c>
      <c r="N242" s="7">
        <f t="shared" si="34"/>
        <v>1</v>
      </c>
      <c r="O242" s="7">
        <f t="shared" si="35"/>
        <v>0.92239469289779596</v>
      </c>
    </row>
    <row r="243" spans="1:15" x14ac:dyDescent="0.45">
      <c r="A243" s="2" t="s">
        <v>178</v>
      </c>
      <c r="B243" s="2" t="str">
        <f t="shared" si="27"/>
        <v>X</v>
      </c>
      <c r="C243" s="2" t="str">
        <f t="shared" si="28"/>
        <v>O</v>
      </c>
      <c r="D243" s="2">
        <f t="shared" si="29"/>
        <v>3</v>
      </c>
      <c r="E243" s="2" t="s">
        <v>44</v>
      </c>
      <c r="F243" s="2">
        <v>5</v>
      </c>
      <c r="G243" s="3" t="s">
        <v>343</v>
      </c>
      <c r="H243" s="2">
        <v>0.95100224018096902</v>
      </c>
      <c r="J243" s="7">
        <f t="shared" si="30"/>
        <v>0</v>
      </c>
      <c r="K243" s="7">
        <f t="shared" si="31"/>
        <v>1</v>
      </c>
      <c r="L243" s="7">
        <f t="shared" si="32"/>
        <v>3</v>
      </c>
      <c r="M243" s="7">
        <f t="shared" si="33"/>
        <v>0</v>
      </c>
      <c r="N243" s="7">
        <f t="shared" si="34"/>
        <v>5</v>
      </c>
      <c r="O243" s="7">
        <f t="shared" si="35"/>
        <v>0.95100224018096902</v>
      </c>
    </row>
    <row r="244" spans="1:15" x14ac:dyDescent="0.45">
      <c r="A244" s="2" t="s">
        <v>178</v>
      </c>
      <c r="B244" s="2" t="str">
        <f t="shared" si="27"/>
        <v>X</v>
      </c>
      <c r="C244" s="2" t="str">
        <f t="shared" si="28"/>
        <v>O</v>
      </c>
      <c r="D244" s="2">
        <f t="shared" si="29"/>
        <v>3</v>
      </c>
      <c r="E244" s="2" t="s">
        <v>44</v>
      </c>
      <c r="F244" s="2">
        <v>7</v>
      </c>
      <c r="G244" s="3" t="s">
        <v>158</v>
      </c>
      <c r="H244" s="2">
        <v>0.921875</v>
      </c>
      <c r="J244" s="7">
        <f t="shared" si="30"/>
        <v>0</v>
      </c>
      <c r="K244" s="7">
        <f t="shared" si="31"/>
        <v>1</v>
      </c>
      <c r="L244" s="7">
        <f t="shared" si="32"/>
        <v>3</v>
      </c>
      <c r="M244" s="7">
        <f t="shared" si="33"/>
        <v>0</v>
      </c>
      <c r="N244" s="7">
        <f t="shared" si="34"/>
        <v>7</v>
      </c>
      <c r="O244" s="7">
        <f t="shared" si="35"/>
        <v>0.921875</v>
      </c>
    </row>
    <row r="245" spans="1:15" x14ac:dyDescent="0.45">
      <c r="A245" s="2" t="s">
        <v>178</v>
      </c>
      <c r="B245" s="2" t="str">
        <f t="shared" si="27"/>
        <v>X</v>
      </c>
      <c r="C245" s="2" t="str">
        <f t="shared" si="28"/>
        <v>O</v>
      </c>
      <c r="D245" s="2">
        <f t="shared" si="29"/>
        <v>3</v>
      </c>
      <c r="E245" s="2" t="s">
        <v>44</v>
      </c>
      <c r="F245" s="2">
        <v>3</v>
      </c>
      <c r="G245" s="3" t="s">
        <v>198</v>
      </c>
      <c r="H245" s="2">
        <v>0.94444441795349099</v>
      </c>
      <c r="J245" s="7">
        <f t="shared" si="30"/>
        <v>0</v>
      </c>
      <c r="K245" s="7">
        <f t="shared" si="31"/>
        <v>1</v>
      </c>
      <c r="L245" s="7">
        <f t="shared" si="32"/>
        <v>3</v>
      </c>
      <c r="M245" s="7">
        <f t="shared" si="33"/>
        <v>0</v>
      </c>
      <c r="N245" s="7">
        <f t="shared" si="34"/>
        <v>3</v>
      </c>
      <c r="O245" s="7">
        <f t="shared" si="35"/>
        <v>0.94444441795349099</v>
      </c>
    </row>
    <row r="246" spans="1:15" x14ac:dyDescent="0.45">
      <c r="A246" s="2" t="s">
        <v>178</v>
      </c>
      <c r="B246" s="2" t="str">
        <f t="shared" si="27"/>
        <v>X</v>
      </c>
      <c r="C246" s="2" t="str">
        <f t="shared" si="28"/>
        <v>O</v>
      </c>
      <c r="D246" s="2">
        <f t="shared" si="29"/>
        <v>3</v>
      </c>
      <c r="E246" s="2" t="s">
        <v>44</v>
      </c>
      <c r="F246" s="2">
        <v>11</v>
      </c>
      <c r="G246" s="3" t="s">
        <v>357</v>
      </c>
      <c r="H246" s="2">
        <v>0.92713004350662198</v>
      </c>
      <c r="J246" s="7">
        <f t="shared" si="30"/>
        <v>0</v>
      </c>
      <c r="K246" s="7">
        <f t="shared" si="31"/>
        <v>1</v>
      </c>
      <c r="L246" s="7">
        <f t="shared" si="32"/>
        <v>3</v>
      </c>
      <c r="M246" s="7">
        <f t="shared" si="33"/>
        <v>0</v>
      </c>
      <c r="N246" s="7">
        <f t="shared" si="34"/>
        <v>11</v>
      </c>
      <c r="O246" s="7">
        <f t="shared" si="35"/>
        <v>0.92713004350662198</v>
      </c>
    </row>
    <row r="247" spans="1:15" x14ac:dyDescent="0.45">
      <c r="A247" s="2" t="s">
        <v>178</v>
      </c>
      <c r="B247" s="2" t="str">
        <f t="shared" si="27"/>
        <v>X</v>
      </c>
      <c r="C247" s="2" t="str">
        <f t="shared" si="28"/>
        <v>O</v>
      </c>
      <c r="D247" s="2">
        <f t="shared" si="29"/>
        <v>3</v>
      </c>
      <c r="E247" s="2" t="s">
        <v>44</v>
      </c>
      <c r="F247" s="2">
        <v>9</v>
      </c>
      <c r="G247" s="3" t="s">
        <v>69</v>
      </c>
      <c r="H247" s="2">
        <v>0.91722595691680897</v>
      </c>
      <c r="J247" s="7">
        <f t="shared" si="30"/>
        <v>0</v>
      </c>
      <c r="K247" s="7">
        <f t="shared" si="31"/>
        <v>1</v>
      </c>
      <c r="L247" s="7">
        <f t="shared" si="32"/>
        <v>3</v>
      </c>
      <c r="M247" s="7">
        <f t="shared" si="33"/>
        <v>0</v>
      </c>
      <c r="N247" s="7">
        <f t="shared" si="34"/>
        <v>9</v>
      </c>
      <c r="O247" s="7">
        <f t="shared" si="35"/>
        <v>0.91722595691680897</v>
      </c>
    </row>
    <row r="248" spans="1:15" x14ac:dyDescent="0.45">
      <c r="A248" s="2" t="s">
        <v>178</v>
      </c>
      <c r="B248" s="2" t="str">
        <f t="shared" si="27"/>
        <v>X</v>
      </c>
      <c r="C248" s="2" t="str">
        <f t="shared" si="28"/>
        <v>O</v>
      </c>
      <c r="D248" s="2">
        <f t="shared" si="29"/>
        <v>3</v>
      </c>
      <c r="E248" s="2" t="s">
        <v>35</v>
      </c>
      <c r="F248" s="2">
        <v>1</v>
      </c>
      <c r="G248" s="3" t="s">
        <v>256</v>
      </c>
      <c r="H248" s="2">
        <v>0.89024388790130604</v>
      </c>
      <c r="J248" s="7">
        <f t="shared" si="30"/>
        <v>0</v>
      </c>
      <c r="K248" s="7">
        <f t="shared" si="31"/>
        <v>1</v>
      </c>
      <c r="L248" s="7">
        <f t="shared" si="32"/>
        <v>3</v>
      </c>
      <c r="M248" s="7">
        <f t="shared" si="33"/>
        <v>1</v>
      </c>
      <c r="N248" s="7">
        <f t="shared" si="34"/>
        <v>1</v>
      </c>
      <c r="O248" s="7">
        <f t="shared" si="35"/>
        <v>0.89024388790130604</v>
      </c>
    </row>
    <row r="249" spans="1:15" x14ac:dyDescent="0.45">
      <c r="A249" s="2" t="s">
        <v>178</v>
      </c>
      <c r="B249" s="2" t="str">
        <f t="shared" si="27"/>
        <v>X</v>
      </c>
      <c r="C249" s="2" t="str">
        <f t="shared" si="28"/>
        <v>O</v>
      </c>
      <c r="D249" s="2">
        <f t="shared" si="29"/>
        <v>3</v>
      </c>
      <c r="E249" s="2" t="s">
        <v>35</v>
      </c>
      <c r="F249" s="2">
        <v>5</v>
      </c>
      <c r="G249" s="3" t="s">
        <v>301</v>
      </c>
      <c r="H249" s="2">
        <v>0.93763917684554998</v>
      </c>
      <c r="J249" s="7">
        <f t="shared" si="30"/>
        <v>0</v>
      </c>
      <c r="K249" s="7">
        <f t="shared" si="31"/>
        <v>1</v>
      </c>
      <c r="L249" s="7">
        <f t="shared" si="32"/>
        <v>3</v>
      </c>
      <c r="M249" s="7">
        <f t="shared" si="33"/>
        <v>1</v>
      </c>
      <c r="N249" s="7">
        <f t="shared" si="34"/>
        <v>5</v>
      </c>
      <c r="O249" s="7">
        <f t="shared" si="35"/>
        <v>0.93763917684554998</v>
      </c>
    </row>
    <row r="250" spans="1:15" x14ac:dyDescent="0.45">
      <c r="A250" s="2" t="s">
        <v>178</v>
      </c>
      <c r="B250" s="2" t="str">
        <f t="shared" si="27"/>
        <v>X</v>
      </c>
      <c r="C250" s="2" t="str">
        <f t="shared" si="28"/>
        <v>O</v>
      </c>
      <c r="D250" s="2">
        <f t="shared" si="29"/>
        <v>3</v>
      </c>
      <c r="E250" s="2" t="s">
        <v>35</v>
      </c>
      <c r="F250" s="2">
        <v>7</v>
      </c>
      <c r="G250" s="3" t="s">
        <v>192</v>
      </c>
      <c r="H250" s="3">
        <v>0.92857140302658003</v>
      </c>
      <c r="J250" s="7">
        <f t="shared" si="30"/>
        <v>0</v>
      </c>
      <c r="K250" s="7">
        <f t="shared" si="31"/>
        <v>1</v>
      </c>
      <c r="L250" s="7">
        <f t="shared" si="32"/>
        <v>3</v>
      </c>
      <c r="M250" s="7">
        <f t="shared" si="33"/>
        <v>1</v>
      </c>
      <c r="N250" s="7">
        <f t="shared" si="34"/>
        <v>7</v>
      </c>
      <c r="O250" s="7">
        <f t="shared" si="35"/>
        <v>0.92857140302658003</v>
      </c>
    </row>
    <row r="251" spans="1:15" x14ac:dyDescent="0.45">
      <c r="A251" s="2" t="s">
        <v>178</v>
      </c>
      <c r="B251" s="2" t="str">
        <f t="shared" si="27"/>
        <v>X</v>
      </c>
      <c r="C251" s="2" t="str">
        <f t="shared" si="28"/>
        <v>O</v>
      </c>
      <c r="D251" s="2">
        <f t="shared" si="29"/>
        <v>3</v>
      </c>
      <c r="E251" s="2" t="s">
        <v>35</v>
      </c>
      <c r="F251" s="2">
        <v>3</v>
      </c>
      <c r="G251" s="3" t="s">
        <v>275</v>
      </c>
      <c r="H251" s="3">
        <v>0.95333331823348999</v>
      </c>
      <c r="J251" s="7">
        <f t="shared" si="30"/>
        <v>0</v>
      </c>
      <c r="K251" s="7">
        <f t="shared" si="31"/>
        <v>1</v>
      </c>
      <c r="L251" s="7">
        <f t="shared" si="32"/>
        <v>3</v>
      </c>
      <c r="M251" s="7">
        <f t="shared" si="33"/>
        <v>1</v>
      </c>
      <c r="N251" s="7">
        <f t="shared" si="34"/>
        <v>3</v>
      </c>
      <c r="O251" s="7">
        <f t="shared" si="35"/>
        <v>0.95333331823348999</v>
      </c>
    </row>
    <row r="252" spans="1:15" x14ac:dyDescent="0.45">
      <c r="A252" s="2" t="s">
        <v>178</v>
      </c>
      <c r="B252" s="2" t="str">
        <f t="shared" si="27"/>
        <v>X</v>
      </c>
      <c r="C252" s="2" t="str">
        <f t="shared" si="28"/>
        <v>O</v>
      </c>
      <c r="D252" s="2">
        <f t="shared" si="29"/>
        <v>3</v>
      </c>
      <c r="E252" s="2" t="s">
        <v>35</v>
      </c>
      <c r="F252" s="2">
        <v>11</v>
      </c>
      <c r="G252" s="3" t="s">
        <v>287</v>
      </c>
      <c r="H252" s="3">
        <v>0.92600893974304199</v>
      </c>
      <c r="J252" s="7">
        <f t="shared" si="30"/>
        <v>0</v>
      </c>
      <c r="K252" s="7">
        <f t="shared" si="31"/>
        <v>1</v>
      </c>
      <c r="L252" s="7">
        <f t="shared" si="32"/>
        <v>3</v>
      </c>
      <c r="M252" s="7">
        <f t="shared" si="33"/>
        <v>1</v>
      </c>
      <c r="N252" s="7">
        <f t="shared" si="34"/>
        <v>11</v>
      </c>
      <c r="O252" s="7">
        <f t="shared" si="35"/>
        <v>0.92600893974304199</v>
      </c>
    </row>
    <row r="253" spans="1:15" x14ac:dyDescent="0.45">
      <c r="A253" s="2" t="s">
        <v>178</v>
      </c>
      <c r="B253" s="2" t="str">
        <f t="shared" si="27"/>
        <v>X</v>
      </c>
      <c r="C253" s="2" t="str">
        <f t="shared" si="28"/>
        <v>O</v>
      </c>
      <c r="D253" s="2">
        <f t="shared" si="29"/>
        <v>3</v>
      </c>
      <c r="E253" s="2" t="s">
        <v>35</v>
      </c>
      <c r="F253" s="2">
        <v>9</v>
      </c>
      <c r="G253" s="3" t="s">
        <v>271</v>
      </c>
      <c r="H253" s="3">
        <v>0.93064874410629195</v>
      </c>
      <c r="J253" s="7">
        <f t="shared" si="30"/>
        <v>0</v>
      </c>
      <c r="K253" s="7">
        <f t="shared" si="31"/>
        <v>1</v>
      </c>
      <c r="L253" s="7">
        <f t="shared" si="32"/>
        <v>3</v>
      </c>
      <c r="M253" s="7">
        <f t="shared" si="33"/>
        <v>1</v>
      </c>
      <c r="N253" s="7">
        <f t="shared" si="34"/>
        <v>9</v>
      </c>
      <c r="O253" s="7">
        <f t="shared" si="35"/>
        <v>0.93064874410629195</v>
      </c>
    </row>
    <row r="254" spans="1:15" x14ac:dyDescent="0.45">
      <c r="A254" s="2" t="s">
        <v>163</v>
      </c>
      <c r="B254" s="2" t="str">
        <f t="shared" si="27"/>
        <v>X</v>
      </c>
      <c r="C254" s="2" t="str">
        <f t="shared" si="28"/>
        <v>O</v>
      </c>
      <c r="D254" s="2">
        <f t="shared" si="29"/>
        <v>2</v>
      </c>
      <c r="E254" s="2" t="s">
        <v>44</v>
      </c>
      <c r="F254" s="2">
        <v>1</v>
      </c>
      <c r="G254" s="3" t="s">
        <v>341</v>
      </c>
      <c r="H254" s="3">
        <v>0.93791574239730802</v>
      </c>
      <c r="J254" s="7">
        <f t="shared" si="30"/>
        <v>0</v>
      </c>
      <c r="K254" s="7">
        <f t="shared" si="31"/>
        <v>1</v>
      </c>
      <c r="L254" s="7">
        <f t="shared" si="32"/>
        <v>2</v>
      </c>
      <c r="M254" s="7">
        <f t="shared" si="33"/>
        <v>0</v>
      </c>
      <c r="N254" s="7">
        <f t="shared" si="34"/>
        <v>1</v>
      </c>
      <c r="O254" s="7">
        <f t="shared" si="35"/>
        <v>0.93791574239730802</v>
      </c>
    </row>
    <row r="255" spans="1:15" x14ac:dyDescent="0.45">
      <c r="A255" s="2" t="s">
        <v>163</v>
      </c>
      <c r="B255" s="2" t="str">
        <f t="shared" si="27"/>
        <v>X</v>
      </c>
      <c r="C255" s="2" t="str">
        <f t="shared" si="28"/>
        <v>O</v>
      </c>
      <c r="D255" s="2">
        <f t="shared" si="29"/>
        <v>2</v>
      </c>
      <c r="E255" s="2" t="s">
        <v>44</v>
      </c>
      <c r="F255" s="2">
        <v>5</v>
      </c>
      <c r="G255" s="3" t="s">
        <v>160</v>
      </c>
      <c r="H255" s="2">
        <v>0.94543427228927601</v>
      </c>
      <c r="J255" s="7">
        <f t="shared" si="30"/>
        <v>0</v>
      </c>
      <c r="K255" s="7">
        <f t="shared" si="31"/>
        <v>1</v>
      </c>
      <c r="L255" s="7">
        <f t="shared" si="32"/>
        <v>2</v>
      </c>
      <c r="M255" s="7">
        <f t="shared" si="33"/>
        <v>0</v>
      </c>
      <c r="N255" s="7">
        <f t="shared" si="34"/>
        <v>5</v>
      </c>
      <c r="O255" s="7">
        <f t="shared" si="35"/>
        <v>0.94543427228927601</v>
      </c>
    </row>
    <row r="256" spans="1:15" x14ac:dyDescent="0.45">
      <c r="A256" s="2" t="s">
        <v>163</v>
      </c>
      <c r="B256" s="2" t="str">
        <f t="shared" si="27"/>
        <v>X</v>
      </c>
      <c r="C256" s="2" t="str">
        <f t="shared" si="28"/>
        <v>O</v>
      </c>
      <c r="D256" s="2">
        <f t="shared" si="29"/>
        <v>2</v>
      </c>
      <c r="E256" s="2" t="s">
        <v>44</v>
      </c>
      <c r="F256" s="2">
        <v>7</v>
      </c>
      <c r="G256" s="3" t="s">
        <v>254</v>
      </c>
      <c r="H256" s="2">
        <v>0.94196426868438698</v>
      </c>
      <c r="J256" s="7">
        <f t="shared" si="30"/>
        <v>0</v>
      </c>
      <c r="K256" s="7">
        <f t="shared" si="31"/>
        <v>1</v>
      </c>
      <c r="L256" s="7">
        <f t="shared" si="32"/>
        <v>2</v>
      </c>
      <c r="M256" s="7">
        <f t="shared" si="33"/>
        <v>0</v>
      </c>
      <c r="N256" s="7">
        <f t="shared" si="34"/>
        <v>7</v>
      </c>
      <c r="O256" s="7">
        <f t="shared" si="35"/>
        <v>0.94196426868438698</v>
      </c>
    </row>
    <row r="257" spans="1:15" x14ac:dyDescent="0.45">
      <c r="A257" s="2" t="s">
        <v>163</v>
      </c>
      <c r="B257" s="2" t="str">
        <f t="shared" si="27"/>
        <v>X</v>
      </c>
      <c r="C257" s="2" t="str">
        <f t="shared" si="28"/>
        <v>O</v>
      </c>
      <c r="D257" s="2">
        <f t="shared" si="29"/>
        <v>2</v>
      </c>
      <c r="E257" s="2" t="s">
        <v>44</v>
      </c>
      <c r="F257" s="2">
        <v>3</v>
      </c>
      <c r="G257" s="3" t="s">
        <v>306</v>
      </c>
      <c r="H257" s="2">
        <v>0.95222222805023204</v>
      </c>
      <c r="J257" s="7">
        <f t="shared" si="30"/>
        <v>0</v>
      </c>
      <c r="K257" s="7">
        <f t="shared" si="31"/>
        <v>1</v>
      </c>
      <c r="L257" s="7">
        <f t="shared" si="32"/>
        <v>2</v>
      </c>
      <c r="M257" s="7">
        <f t="shared" si="33"/>
        <v>0</v>
      </c>
      <c r="N257" s="7">
        <f t="shared" si="34"/>
        <v>3</v>
      </c>
      <c r="O257" s="7">
        <f t="shared" si="35"/>
        <v>0.95222222805023204</v>
      </c>
    </row>
    <row r="258" spans="1:15" x14ac:dyDescent="0.45">
      <c r="A258" s="2" t="s">
        <v>163</v>
      </c>
      <c r="B258" s="2" t="str">
        <f t="shared" ref="B258:B289" si="36">IF(OR(A258="0529_model11", A258="0529_model12",A258="0529_model13",A258="0529_model14",A258="0529_model15",A258="0529_model16",A258="0529_model5",A258="0529_model6",A258="0529_model7",A258="0529_model8",A258="0529_model9", A258="0529_model10"),"X","O")</f>
        <v>X</v>
      </c>
      <c r="C258" s="2" t="str">
        <f t="shared" ref="C258:C289" si="37">IF(OR(A258="0529_model17", A258="0529_model18",A258="0529_model19",A258="0529_model20",A258="0529_model21",A258="0529_model22",A258="0529_model5",A258="0529_model6",A258="0529_model7",A258="0529_model8",A258="0529_model9", A258="0529_model10"),"X","O")</f>
        <v>O</v>
      </c>
      <c r="D258" s="2">
        <f t="shared" ref="D258:D289" si="38">IF(OR(A258="0529_model5",A258="0529_model11",A258="0529_model17",A258="0529_model23"),1,IF(OR(A258="0529_model6",A258="0529_model12",A258="0529_model18",A258="0529_model24"),2,IF(OR(A258="0529_model7",A258="0529_model13",A258="0529_model19",A258="0529_model25"),3,IF(OR(A258="0529_model8",A258="0529_model14",A258="0529_model20",A258="0529_model26"),4,IF(OR(A258="0529_model9",A258="0529_model15",A258="0529_model21",A258="0529_model27"),5,IF(OR(A258="0529_model10",A258="0529_model16",A258="0529_model22",A258="0529_model28"),6,))))))</f>
        <v>2</v>
      </c>
      <c r="E258" s="2" t="s">
        <v>44</v>
      </c>
      <c r="F258" s="2">
        <v>11</v>
      </c>
      <c r="G258" s="3" t="s">
        <v>130</v>
      </c>
      <c r="H258" s="2">
        <v>0.76681613922119096</v>
      </c>
      <c r="J258" s="7">
        <f t="shared" si="30"/>
        <v>0</v>
      </c>
      <c r="K258" s="7">
        <f t="shared" si="31"/>
        <v>1</v>
      </c>
      <c r="L258" s="7">
        <f t="shared" si="32"/>
        <v>2</v>
      </c>
      <c r="M258" s="7">
        <f t="shared" si="33"/>
        <v>0</v>
      </c>
      <c r="N258" s="7">
        <f t="shared" si="34"/>
        <v>11</v>
      </c>
      <c r="O258" s="7">
        <f t="shared" si="35"/>
        <v>0.76681613922119096</v>
      </c>
    </row>
    <row r="259" spans="1:15" x14ac:dyDescent="0.45">
      <c r="A259" s="2" t="s">
        <v>163</v>
      </c>
      <c r="B259" s="2" t="str">
        <f t="shared" si="36"/>
        <v>X</v>
      </c>
      <c r="C259" s="2" t="str">
        <f t="shared" si="37"/>
        <v>O</v>
      </c>
      <c r="D259" s="2">
        <f t="shared" si="38"/>
        <v>2</v>
      </c>
      <c r="E259" s="2" t="s">
        <v>44</v>
      </c>
      <c r="F259" s="2">
        <v>9</v>
      </c>
      <c r="G259" s="2">
        <v>0.74862778186798096</v>
      </c>
      <c r="H259" s="3">
        <v>0.91946309804916304</v>
      </c>
      <c r="J259" s="7">
        <f t="shared" ref="J259:J289" si="39">IF(B259="X", 0,1)</f>
        <v>0</v>
      </c>
      <c r="K259" s="7">
        <f t="shared" ref="K259:K289" si="40">IF(C259="X", 0,1)</f>
        <v>1</v>
      </c>
      <c r="L259" s="7">
        <f t="shared" ref="L259:L289" si="41">D259</f>
        <v>2</v>
      </c>
      <c r="M259" s="7">
        <f t="shared" ref="M259:M289" si="42">IF(E259="NA",0,1)</f>
        <v>0</v>
      </c>
      <c r="N259" s="7">
        <f t="shared" ref="N259:N289" si="43">F259</f>
        <v>9</v>
      </c>
      <c r="O259" s="7">
        <f t="shared" ref="O259:O289" si="44">H259</f>
        <v>0.91946309804916304</v>
      </c>
    </row>
    <row r="260" spans="1:15" x14ac:dyDescent="0.45">
      <c r="A260" s="2" t="s">
        <v>163</v>
      </c>
      <c r="B260" s="2" t="str">
        <f t="shared" si="36"/>
        <v>X</v>
      </c>
      <c r="C260" s="2" t="str">
        <f t="shared" si="37"/>
        <v>O</v>
      </c>
      <c r="D260" s="2">
        <f t="shared" si="38"/>
        <v>2</v>
      </c>
      <c r="E260" s="2" t="s">
        <v>35</v>
      </c>
      <c r="F260" s="2">
        <v>1</v>
      </c>
      <c r="G260" s="3" t="s">
        <v>215</v>
      </c>
      <c r="H260" s="3">
        <v>0.94678491353988603</v>
      </c>
      <c r="J260" s="7">
        <f t="shared" si="39"/>
        <v>0</v>
      </c>
      <c r="K260" s="7">
        <f t="shared" si="40"/>
        <v>1</v>
      </c>
      <c r="L260" s="7">
        <f t="shared" si="41"/>
        <v>2</v>
      </c>
      <c r="M260" s="7">
        <f t="shared" si="42"/>
        <v>1</v>
      </c>
      <c r="N260" s="7">
        <f t="shared" si="43"/>
        <v>1</v>
      </c>
      <c r="O260" s="7">
        <f t="shared" si="44"/>
        <v>0.94678491353988603</v>
      </c>
    </row>
    <row r="261" spans="1:15" x14ac:dyDescent="0.45">
      <c r="A261" s="2" t="s">
        <v>163</v>
      </c>
      <c r="B261" s="2" t="str">
        <f t="shared" si="36"/>
        <v>X</v>
      </c>
      <c r="C261" s="2" t="str">
        <f t="shared" si="37"/>
        <v>O</v>
      </c>
      <c r="D261" s="2">
        <f t="shared" si="38"/>
        <v>2</v>
      </c>
      <c r="E261" s="2" t="s">
        <v>35</v>
      </c>
      <c r="F261" s="2">
        <v>5</v>
      </c>
      <c r="G261" s="3" t="s">
        <v>329</v>
      </c>
      <c r="H261" s="3">
        <v>0.94320714473724299</v>
      </c>
      <c r="J261" s="7">
        <f t="shared" si="39"/>
        <v>0</v>
      </c>
      <c r="K261" s="7">
        <f t="shared" si="40"/>
        <v>1</v>
      </c>
      <c r="L261" s="7">
        <f t="shared" si="41"/>
        <v>2</v>
      </c>
      <c r="M261" s="7">
        <f t="shared" si="42"/>
        <v>1</v>
      </c>
      <c r="N261" s="7">
        <f t="shared" si="43"/>
        <v>5</v>
      </c>
      <c r="O261" s="7">
        <f t="shared" si="44"/>
        <v>0.94320714473724299</v>
      </c>
    </row>
    <row r="262" spans="1:15" x14ac:dyDescent="0.45">
      <c r="A262" s="2" t="s">
        <v>163</v>
      </c>
      <c r="B262" s="2" t="str">
        <f t="shared" si="36"/>
        <v>X</v>
      </c>
      <c r="C262" s="2" t="str">
        <f t="shared" si="37"/>
        <v>O</v>
      </c>
      <c r="D262" s="2">
        <f t="shared" si="38"/>
        <v>2</v>
      </c>
      <c r="E262" s="2" t="s">
        <v>35</v>
      </c>
      <c r="F262" s="2">
        <v>7</v>
      </c>
      <c r="G262" s="3" t="s">
        <v>131</v>
      </c>
      <c r="H262" s="3">
        <v>0.92857140302658003</v>
      </c>
      <c r="J262" s="7">
        <f t="shared" si="39"/>
        <v>0</v>
      </c>
      <c r="K262" s="7">
        <f t="shared" si="40"/>
        <v>1</v>
      </c>
      <c r="L262" s="7">
        <f t="shared" si="41"/>
        <v>2</v>
      </c>
      <c r="M262" s="7">
        <f t="shared" si="42"/>
        <v>1</v>
      </c>
      <c r="N262" s="7">
        <f t="shared" si="43"/>
        <v>7</v>
      </c>
      <c r="O262" s="7">
        <f t="shared" si="44"/>
        <v>0.92857140302658003</v>
      </c>
    </row>
    <row r="263" spans="1:15" x14ac:dyDescent="0.45">
      <c r="A263" s="2" t="s">
        <v>163</v>
      </c>
      <c r="B263" s="2" t="str">
        <f t="shared" si="36"/>
        <v>X</v>
      </c>
      <c r="C263" s="2" t="str">
        <f t="shared" si="37"/>
        <v>O</v>
      </c>
      <c r="D263" s="2">
        <f t="shared" si="38"/>
        <v>2</v>
      </c>
      <c r="E263" s="2" t="s">
        <v>35</v>
      </c>
      <c r="F263" s="2">
        <v>3</v>
      </c>
      <c r="G263" s="3" t="s">
        <v>36</v>
      </c>
      <c r="H263" s="2">
        <v>0.95444446802139205</v>
      </c>
      <c r="J263" s="7">
        <f t="shared" si="39"/>
        <v>0</v>
      </c>
      <c r="K263" s="7">
        <f t="shared" si="40"/>
        <v>1</v>
      </c>
      <c r="L263" s="7">
        <f t="shared" si="41"/>
        <v>2</v>
      </c>
      <c r="M263" s="7">
        <f t="shared" si="42"/>
        <v>1</v>
      </c>
      <c r="N263" s="7">
        <f t="shared" si="43"/>
        <v>3</v>
      </c>
      <c r="O263" s="7">
        <f t="shared" si="44"/>
        <v>0.95444446802139205</v>
      </c>
    </row>
    <row r="264" spans="1:15" x14ac:dyDescent="0.45">
      <c r="A264" s="2" t="s">
        <v>163</v>
      </c>
      <c r="B264" s="2" t="str">
        <f t="shared" si="36"/>
        <v>X</v>
      </c>
      <c r="C264" s="2" t="str">
        <f t="shared" si="37"/>
        <v>O</v>
      </c>
      <c r="D264" s="2">
        <f t="shared" si="38"/>
        <v>2</v>
      </c>
      <c r="E264" s="2" t="s">
        <v>35</v>
      </c>
      <c r="F264" s="2">
        <v>11</v>
      </c>
      <c r="G264" s="3" t="s">
        <v>365</v>
      </c>
      <c r="H264" s="3">
        <v>0.91816145181655795</v>
      </c>
      <c r="J264" s="7">
        <f t="shared" si="39"/>
        <v>0</v>
      </c>
      <c r="K264" s="7">
        <f t="shared" si="40"/>
        <v>1</v>
      </c>
      <c r="L264" s="7">
        <f t="shared" si="41"/>
        <v>2</v>
      </c>
      <c r="M264" s="7">
        <f t="shared" si="42"/>
        <v>1</v>
      </c>
      <c r="N264" s="7">
        <f t="shared" si="43"/>
        <v>11</v>
      </c>
      <c r="O264" s="7">
        <f t="shared" si="44"/>
        <v>0.91816145181655795</v>
      </c>
    </row>
    <row r="265" spans="1:15" x14ac:dyDescent="0.45">
      <c r="A265" s="2" t="s">
        <v>163</v>
      </c>
      <c r="B265" s="2" t="str">
        <f t="shared" si="36"/>
        <v>X</v>
      </c>
      <c r="C265" s="2" t="str">
        <f t="shared" si="37"/>
        <v>O</v>
      </c>
      <c r="D265" s="2">
        <f t="shared" si="38"/>
        <v>2</v>
      </c>
      <c r="E265" s="2" t="s">
        <v>35</v>
      </c>
      <c r="F265" s="2">
        <v>9</v>
      </c>
      <c r="G265" s="3" t="s">
        <v>387</v>
      </c>
      <c r="H265" s="3">
        <v>0.93400448560714699</v>
      </c>
      <c r="J265" s="7">
        <f t="shared" si="39"/>
        <v>0</v>
      </c>
      <c r="K265" s="7">
        <f t="shared" si="40"/>
        <v>1</v>
      </c>
      <c r="L265" s="7">
        <f t="shared" si="41"/>
        <v>2</v>
      </c>
      <c r="M265" s="7">
        <f t="shared" si="42"/>
        <v>1</v>
      </c>
      <c r="N265" s="7">
        <f t="shared" si="43"/>
        <v>9</v>
      </c>
      <c r="O265" s="7">
        <f t="shared" si="44"/>
        <v>0.93400448560714699</v>
      </c>
    </row>
    <row r="266" spans="1:15" x14ac:dyDescent="0.45">
      <c r="A266" s="2" t="s">
        <v>148</v>
      </c>
      <c r="B266" s="2" t="str">
        <f t="shared" si="36"/>
        <v>X</v>
      </c>
      <c r="C266" s="2" t="str">
        <f t="shared" si="37"/>
        <v>O</v>
      </c>
      <c r="D266" s="2">
        <f t="shared" si="38"/>
        <v>1</v>
      </c>
      <c r="E266" s="2" t="s">
        <v>44</v>
      </c>
      <c r="F266" s="2">
        <v>1</v>
      </c>
      <c r="G266" s="3" t="s">
        <v>174</v>
      </c>
      <c r="H266" s="2">
        <v>0.94235032796859697</v>
      </c>
      <c r="J266" s="7">
        <f t="shared" si="39"/>
        <v>0</v>
      </c>
      <c r="K266" s="7">
        <f t="shared" si="40"/>
        <v>1</v>
      </c>
      <c r="L266" s="7">
        <f t="shared" si="41"/>
        <v>1</v>
      </c>
      <c r="M266" s="7">
        <f t="shared" si="42"/>
        <v>0</v>
      </c>
      <c r="N266" s="7">
        <f t="shared" si="43"/>
        <v>1</v>
      </c>
      <c r="O266" s="7">
        <f t="shared" si="44"/>
        <v>0.94235032796859697</v>
      </c>
    </row>
    <row r="267" spans="1:15" x14ac:dyDescent="0.45">
      <c r="A267" s="2" t="s">
        <v>148</v>
      </c>
      <c r="B267" s="2" t="str">
        <f t="shared" si="36"/>
        <v>X</v>
      </c>
      <c r="C267" s="2" t="str">
        <f t="shared" si="37"/>
        <v>O</v>
      </c>
      <c r="D267" s="2">
        <f t="shared" si="38"/>
        <v>1</v>
      </c>
      <c r="E267" s="2" t="s">
        <v>44</v>
      </c>
      <c r="F267" s="2">
        <v>5</v>
      </c>
      <c r="G267" s="3" t="s">
        <v>229</v>
      </c>
      <c r="H267" s="2">
        <v>0.94877505302429199</v>
      </c>
      <c r="J267" s="7">
        <f t="shared" si="39"/>
        <v>0</v>
      </c>
      <c r="K267" s="7">
        <f t="shared" si="40"/>
        <v>1</v>
      </c>
      <c r="L267" s="7">
        <f t="shared" si="41"/>
        <v>1</v>
      </c>
      <c r="M267" s="7">
        <f t="shared" si="42"/>
        <v>0</v>
      </c>
      <c r="N267" s="7">
        <f t="shared" si="43"/>
        <v>5</v>
      </c>
      <c r="O267" s="7">
        <f t="shared" si="44"/>
        <v>0.94877505302429199</v>
      </c>
    </row>
    <row r="268" spans="1:15" x14ac:dyDescent="0.45">
      <c r="A268" s="2" t="s">
        <v>148</v>
      </c>
      <c r="B268" s="2" t="str">
        <f t="shared" si="36"/>
        <v>X</v>
      </c>
      <c r="C268" s="2" t="str">
        <f t="shared" si="37"/>
        <v>O</v>
      </c>
      <c r="D268" s="2">
        <f t="shared" si="38"/>
        <v>1</v>
      </c>
      <c r="E268" s="2" t="s">
        <v>44</v>
      </c>
      <c r="F268" s="2">
        <v>7</v>
      </c>
      <c r="G268" s="3" t="s">
        <v>244</v>
      </c>
      <c r="H268" s="2">
        <v>0.93303573131561202</v>
      </c>
      <c r="J268" s="7">
        <f t="shared" si="39"/>
        <v>0</v>
      </c>
      <c r="K268" s="7">
        <f t="shared" si="40"/>
        <v>1</v>
      </c>
      <c r="L268" s="7">
        <f t="shared" si="41"/>
        <v>1</v>
      </c>
      <c r="M268" s="7">
        <f t="shared" si="42"/>
        <v>0</v>
      </c>
      <c r="N268" s="7">
        <f t="shared" si="43"/>
        <v>7</v>
      </c>
      <c r="O268" s="7">
        <f t="shared" si="44"/>
        <v>0.93303573131561202</v>
      </c>
    </row>
    <row r="269" spans="1:15" x14ac:dyDescent="0.45">
      <c r="A269" s="2" t="s">
        <v>148</v>
      </c>
      <c r="B269" s="2" t="str">
        <f t="shared" si="36"/>
        <v>X</v>
      </c>
      <c r="C269" s="2" t="str">
        <f t="shared" si="37"/>
        <v>O</v>
      </c>
      <c r="D269" s="2">
        <f t="shared" si="38"/>
        <v>1</v>
      </c>
      <c r="E269" s="2" t="s">
        <v>44</v>
      </c>
      <c r="F269" s="2">
        <v>3</v>
      </c>
      <c r="G269" s="3" t="s">
        <v>150</v>
      </c>
      <c r="H269" s="3">
        <v>0.94999998807907104</v>
      </c>
      <c r="J269" s="7">
        <f t="shared" si="39"/>
        <v>0</v>
      </c>
      <c r="K269" s="7">
        <f t="shared" si="40"/>
        <v>1</v>
      </c>
      <c r="L269" s="7">
        <f t="shared" si="41"/>
        <v>1</v>
      </c>
      <c r="M269" s="7">
        <f t="shared" si="42"/>
        <v>0</v>
      </c>
      <c r="N269" s="7">
        <f t="shared" si="43"/>
        <v>3</v>
      </c>
      <c r="O269" s="7">
        <f t="shared" si="44"/>
        <v>0.94999998807907104</v>
      </c>
    </row>
    <row r="270" spans="1:15" x14ac:dyDescent="0.45">
      <c r="A270" s="2" t="s">
        <v>148</v>
      </c>
      <c r="B270" s="2" t="str">
        <f t="shared" si="36"/>
        <v>X</v>
      </c>
      <c r="C270" s="2" t="str">
        <f t="shared" si="37"/>
        <v>O</v>
      </c>
      <c r="D270" s="2">
        <f t="shared" si="38"/>
        <v>1</v>
      </c>
      <c r="E270" s="2" t="s">
        <v>44</v>
      </c>
      <c r="F270" s="2">
        <v>11</v>
      </c>
      <c r="G270" s="3" t="s">
        <v>189</v>
      </c>
      <c r="H270" s="3">
        <v>0.91367715597152699</v>
      </c>
      <c r="J270" s="7">
        <f t="shared" si="39"/>
        <v>0</v>
      </c>
      <c r="K270" s="7">
        <f t="shared" si="40"/>
        <v>1</v>
      </c>
      <c r="L270" s="7">
        <f t="shared" si="41"/>
        <v>1</v>
      </c>
      <c r="M270" s="7">
        <f t="shared" si="42"/>
        <v>0</v>
      </c>
      <c r="N270" s="7">
        <f t="shared" si="43"/>
        <v>11</v>
      </c>
      <c r="O270" s="7">
        <f t="shared" si="44"/>
        <v>0.91367715597152699</v>
      </c>
    </row>
    <row r="271" spans="1:15" x14ac:dyDescent="0.45">
      <c r="A271" s="2" t="s">
        <v>148</v>
      </c>
      <c r="B271" s="2" t="str">
        <f t="shared" si="36"/>
        <v>X</v>
      </c>
      <c r="C271" s="2" t="str">
        <f t="shared" si="37"/>
        <v>O</v>
      </c>
      <c r="D271" s="2">
        <f t="shared" si="38"/>
        <v>1</v>
      </c>
      <c r="E271" s="2" t="s">
        <v>44</v>
      </c>
      <c r="F271" s="2">
        <v>9</v>
      </c>
      <c r="G271" s="3" t="s">
        <v>205</v>
      </c>
      <c r="H271" s="3">
        <v>0.91834449768066395</v>
      </c>
      <c r="J271" s="7">
        <f t="shared" si="39"/>
        <v>0</v>
      </c>
      <c r="K271" s="7">
        <f t="shared" si="40"/>
        <v>1</v>
      </c>
      <c r="L271" s="7">
        <f t="shared" si="41"/>
        <v>1</v>
      </c>
      <c r="M271" s="7">
        <f t="shared" si="42"/>
        <v>0</v>
      </c>
      <c r="N271" s="7">
        <f t="shared" si="43"/>
        <v>9</v>
      </c>
      <c r="O271" s="7">
        <f t="shared" si="44"/>
        <v>0.91834449768066395</v>
      </c>
    </row>
    <row r="272" spans="1:15" x14ac:dyDescent="0.45">
      <c r="A272" s="2" t="s">
        <v>148</v>
      </c>
      <c r="B272" s="2" t="str">
        <f t="shared" si="36"/>
        <v>X</v>
      </c>
      <c r="C272" s="2" t="str">
        <f t="shared" si="37"/>
        <v>O</v>
      </c>
      <c r="D272" s="2">
        <f t="shared" si="38"/>
        <v>1</v>
      </c>
      <c r="E272" s="2" t="s">
        <v>35</v>
      </c>
      <c r="F272" s="2">
        <v>1</v>
      </c>
      <c r="G272" s="3" t="s">
        <v>47</v>
      </c>
      <c r="H272" s="3">
        <v>0.95232814550399703</v>
      </c>
      <c r="J272" s="7">
        <f t="shared" si="39"/>
        <v>0</v>
      </c>
      <c r="K272" s="7">
        <f t="shared" si="40"/>
        <v>1</v>
      </c>
      <c r="L272" s="7">
        <f t="shared" si="41"/>
        <v>1</v>
      </c>
      <c r="M272" s="7">
        <f t="shared" si="42"/>
        <v>1</v>
      </c>
      <c r="N272" s="7">
        <f t="shared" si="43"/>
        <v>1</v>
      </c>
      <c r="O272" s="7">
        <f t="shared" si="44"/>
        <v>0.95232814550399703</v>
      </c>
    </row>
    <row r="273" spans="1:15" x14ac:dyDescent="0.45">
      <c r="A273" s="2" t="s">
        <v>148</v>
      </c>
      <c r="B273" s="2" t="str">
        <f t="shared" si="36"/>
        <v>X</v>
      </c>
      <c r="C273" s="2" t="str">
        <f t="shared" si="37"/>
        <v>O</v>
      </c>
      <c r="D273" s="2">
        <f t="shared" si="38"/>
        <v>1</v>
      </c>
      <c r="E273" s="2" t="s">
        <v>35</v>
      </c>
      <c r="F273" s="2">
        <v>5</v>
      </c>
      <c r="G273" s="3" t="s">
        <v>415</v>
      </c>
      <c r="H273" s="3">
        <v>0.94654786586761397</v>
      </c>
      <c r="J273" s="7">
        <f t="shared" si="39"/>
        <v>0</v>
      </c>
      <c r="K273" s="7">
        <f t="shared" si="40"/>
        <v>1</v>
      </c>
      <c r="L273" s="7">
        <f t="shared" si="41"/>
        <v>1</v>
      </c>
      <c r="M273" s="7">
        <f t="shared" si="42"/>
        <v>1</v>
      </c>
      <c r="N273" s="7">
        <f t="shared" si="43"/>
        <v>5</v>
      </c>
      <c r="O273" s="7">
        <f t="shared" si="44"/>
        <v>0.94654786586761397</v>
      </c>
    </row>
    <row r="274" spans="1:15" x14ac:dyDescent="0.45">
      <c r="A274" s="2" t="s">
        <v>148</v>
      </c>
      <c r="B274" s="2" t="str">
        <f t="shared" si="36"/>
        <v>X</v>
      </c>
      <c r="C274" s="2" t="str">
        <f t="shared" si="37"/>
        <v>O</v>
      </c>
      <c r="D274" s="2">
        <f t="shared" si="38"/>
        <v>1</v>
      </c>
      <c r="E274" s="2" t="s">
        <v>35</v>
      </c>
      <c r="F274" s="2">
        <v>7</v>
      </c>
      <c r="G274" s="3" t="s">
        <v>322</v>
      </c>
      <c r="H274" s="3">
        <v>0.92522323131561202</v>
      </c>
      <c r="J274" s="7">
        <f t="shared" si="39"/>
        <v>0</v>
      </c>
      <c r="K274" s="7">
        <f t="shared" si="40"/>
        <v>1</v>
      </c>
      <c r="L274" s="7">
        <f t="shared" si="41"/>
        <v>1</v>
      </c>
      <c r="M274" s="7">
        <f t="shared" si="42"/>
        <v>1</v>
      </c>
      <c r="N274" s="7">
        <f t="shared" si="43"/>
        <v>7</v>
      </c>
      <c r="O274" s="7">
        <f t="shared" si="44"/>
        <v>0.92522323131561202</v>
      </c>
    </row>
    <row r="275" spans="1:15" x14ac:dyDescent="0.45">
      <c r="A275" s="2" t="s">
        <v>148</v>
      </c>
      <c r="B275" s="2" t="str">
        <f t="shared" si="36"/>
        <v>X</v>
      </c>
      <c r="C275" s="2" t="str">
        <f t="shared" si="37"/>
        <v>O</v>
      </c>
      <c r="D275" s="2">
        <f t="shared" si="38"/>
        <v>1</v>
      </c>
      <c r="E275" s="2" t="s">
        <v>35</v>
      </c>
      <c r="F275" s="2">
        <v>3</v>
      </c>
      <c r="G275" s="3" t="s">
        <v>390</v>
      </c>
      <c r="H275" s="3">
        <v>0.95444446802139205</v>
      </c>
      <c r="J275" s="7">
        <f t="shared" si="39"/>
        <v>0</v>
      </c>
      <c r="K275" s="7">
        <f t="shared" si="40"/>
        <v>1</v>
      </c>
      <c r="L275" s="7">
        <f t="shared" si="41"/>
        <v>1</v>
      </c>
      <c r="M275" s="7">
        <f t="shared" si="42"/>
        <v>1</v>
      </c>
      <c r="N275" s="7">
        <f t="shared" si="43"/>
        <v>3</v>
      </c>
      <c r="O275" s="7">
        <f t="shared" si="44"/>
        <v>0.95444446802139205</v>
      </c>
    </row>
    <row r="276" spans="1:15" x14ac:dyDescent="0.45">
      <c r="A276" s="2" t="s">
        <v>148</v>
      </c>
      <c r="B276" s="2" t="str">
        <f t="shared" si="36"/>
        <v>X</v>
      </c>
      <c r="C276" s="2" t="str">
        <f t="shared" si="37"/>
        <v>O</v>
      </c>
      <c r="D276" s="2">
        <f t="shared" si="38"/>
        <v>1</v>
      </c>
      <c r="E276" s="2" t="s">
        <v>35</v>
      </c>
      <c r="F276" s="2">
        <v>11</v>
      </c>
      <c r="G276" s="2">
        <v>0.94834673404693604</v>
      </c>
      <c r="H276" s="3">
        <v>0.91479820013046198</v>
      </c>
      <c r="J276" s="7">
        <f t="shared" si="39"/>
        <v>0</v>
      </c>
      <c r="K276" s="7">
        <f t="shared" si="40"/>
        <v>1</v>
      </c>
      <c r="L276" s="7">
        <f t="shared" si="41"/>
        <v>1</v>
      </c>
      <c r="M276" s="7">
        <f t="shared" si="42"/>
        <v>1</v>
      </c>
      <c r="N276" s="7">
        <f t="shared" si="43"/>
        <v>11</v>
      </c>
      <c r="O276" s="7">
        <f t="shared" si="44"/>
        <v>0.91479820013046198</v>
      </c>
    </row>
    <row r="277" spans="1:15" x14ac:dyDescent="0.45">
      <c r="A277" s="2" t="s">
        <v>148</v>
      </c>
      <c r="B277" s="2" t="str">
        <f t="shared" si="36"/>
        <v>X</v>
      </c>
      <c r="C277" s="2" t="str">
        <f t="shared" si="37"/>
        <v>O</v>
      </c>
      <c r="D277" s="2">
        <f t="shared" si="38"/>
        <v>1</v>
      </c>
      <c r="E277" s="2" t="s">
        <v>35</v>
      </c>
      <c r="F277" s="2">
        <v>9</v>
      </c>
      <c r="G277" s="3" t="s">
        <v>185</v>
      </c>
      <c r="H277" s="3">
        <v>0.90939599275589</v>
      </c>
      <c r="J277" s="7">
        <f t="shared" si="39"/>
        <v>0</v>
      </c>
      <c r="K277" s="7">
        <f t="shared" si="40"/>
        <v>1</v>
      </c>
      <c r="L277" s="7">
        <f t="shared" si="41"/>
        <v>1</v>
      </c>
      <c r="M277" s="7">
        <f t="shared" si="42"/>
        <v>1</v>
      </c>
      <c r="N277" s="7">
        <f t="shared" si="43"/>
        <v>9</v>
      </c>
      <c r="O277" s="7">
        <f t="shared" si="44"/>
        <v>0.90939599275589</v>
      </c>
    </row>
    <row r="278" spans="1:15" x14ac:dyDescent="0.45">
      <c r="A278" s="2" t="s">
        <v>34</v>
      </c>
      <c r="B278" s="2" t="str">
        <f t="shared" si="36"/>
        <v>X</v>
      </c>
      <c r="C278" s="2" t="str">
        <f t="shared" si="37"/>
        <v>X</v>
      </c>
      <c r="D278" s="2">
        <f t="shared" si="38"/>
        <v>6</v>
      </c>
      <c r="E278" s="2" t="s">
        <v>44</v>
      </c>
      <c r="F278" s="2">
        <v>1</v>
      </c>
      <c r="G278" s="3" t="s">
        <v>113</v>
      </c>
      <c r="H278" s="3">
        <v>0.92350333929061801</v>
      </c>
      <c r="J278" s="7">
        <f t="shared" si="39"/>
        <v>0</v>
      </c>
      <c r="K278" s="7">
        <f t="shared" si="40"/>
        <v>0</v>
      </c>
      <c r="L278" s="7">
        <f t="shared" si="41"/>
        <v>6</v>
      </c>
      <c r="M278" s="7">
        <f t="shared" si="42"/>
        <v>0</v>
      </c>
      <c r="N278" s="7">
        <f t="shared" si="43"/>
        <v>1</v>
      </c>
      <c r="O278" s="7">
        <f t="shared" si="44"/>
        <v>0.92350333929061801</v>
      </c>
    </row>
    <row r="279" spans="1:15" x14ac:dyDescent="0.45">
      <c r="A279" s="2" t="s">
        <v>34</v>
      </c>
      <c r="B279" s="2" t="str">
        <f t="shared" si="36"/>
        <v>X</v>
      </c>
      <c r="C279" s="2" t="str">
        <f t="shared" si="37"/>
        <v>X</v>
      </c>
      <c r="D279" s="2">
        <f t="shared" si="38"/>
        <v>6</v>
      </c>
      <c r="E279" s="2" t="s">
        <v>44</v>
      </c>
      <c r="F279" s="2">
        <v>5</v>
      </c>
      <c r="G279" s="2">
        <v>0.330066978931427</v>
      </c>
      <c r="H279" s="3">
        <v>0.928730487823486</v>
      </c>
      <c r="J279" s="7">
        <f t="shared" si="39"/>
        <v>0</v>
      </c>
      <c r="K279" s="7">
        <f t="shared" si="40"/>
        <v>0</v>
      </c>
      <c r="L279" s="7">
        <f t="shared" si="41"/>
        <v>6</v>
      </c>
      <c r="M279" s="7">
        <f t="shared" si="42"/>
        <v>0</v>
      </c>
      <c r="N279" s="7">
        <f t="shared" si="43"/>
        <v>5</v>
      </c>
      <c r="O279" s="7">
        <f t="shared" si="44"/>
        <v>0.928730487823486</v>
      </c>
    </row>
    <row r="280" spans="1:15" x14ac:dyDescent="0.45">
      <c r="A280" s="2" t="s">
        <v>34</v>
      </c>
      <c r="B280" s="2" t="str">
        <f t="shared" si="36"/>
        <v>X</v>
      </c>
      <c r="C280" s="2" t="str">
        <f t="shared" si="37"/>
        <v>X</v>
      </c>
      <c r="D280" s="2">
        <f t="shared" si="38"/>
        <v>6</v>
      </c>
      <c r="E280" s="2" t="s">
        <v>44</v>
      </c>
      <c r="F280" s="2">
        <v>7</v>
      </c>
      <c r="G280" s="3" t="s">
        <v>246</v>
      </c>
      <c r="H280" s="3">
        <v>0.94196426868438698</v>
      </c>
      <c r="J280" s="7">
        <f t="shared" si="39"/>
        <v>0</v>
      </c>
      <c r="K280" s="7">
        <f t="shared" si="40"/>
        <v>0</v>
      </c>
      <c r="L280" s="7">
        <f t="shared" si="41"/>
        <v>6</v>
      </c>
      <c r="M280" s="7">
        <f t="shared" si="42"/>
        <v>0</v>
      </c>
      <c r="N280" s="7">
        <f t="shared" si="43"/>
        <v>7</v>
      </c>
      <c r="O280" s="7">
        <f t="shared" si="44"/>
        <v>0.94196426868438698</v>
      </c>
    </row>
    <row r="281" spans="1:15" x14ac:dyDescent="0.45">
      <c r="A281" s="2" t="s">
        <v>34</v>
      </c>
      <c r="B281" s="2" t="str">
        <f t="shared" si="36"/>
        <v>X</v>
      </c>
      <c r="C281" s="2" t="str">
        <f t="shared" si="37"/>
        <v>X</v>
      </c>
      <c r="D281" s="2">
        <f t="shared" si="38"/>
        <v>6</v>
      </c>
      <c r="E281" s="2" t="s">
        <v>44</v>
      </c>
      <c r="F281" s="2">
        <v>3</v>
      </c>
      <c r="G281" s="3" t="s">
        <v>208</v>
      </c>
      <c r="H281" s="2">
        <v>0.94444441795349099</v>
      </c>
      <c r="J281" s="7">
        <f t="shared" si="39"/>
        <v>0</v>
      </c>
      <c r="K281" s="7">
        <f t="shared" si="40"/>
        <v>0</v>
      </c>
      <c r="L281" s="7">
        <f t="shared" si="41"/>
        <v>6</v>
      </c>
      <c r="M281" s="7">
        <f t="shared" si="42"/>
        <v>0</v>
      </c>
      <c r="N281" s="7">
        <f t="shared" si="43"/>
        <v>3</v>
      </c>
      <c r="O281" s="7">
        <f t="shared" si="44"/>
        <v>0.94444441795349099</v>
      </c>
    </row>
    <row r="282" spans="1:15" x14ac:dyDescent="0.45">
      <c r="A282" s="2" t="s">
        <v>34</v>
      </c>
      <c r="B282" s="2" t="str">
        <f t="shared" si="36"/>
        <v>X</v>
      </c>
      <c r="C282" s="2" t="str">
        <f t="shared" si="37"/>
        <v>X</v>
      </c>
      <c r="D282" s="2">
        <f t="shared" si="38"/>
        <v>6</v>
      </c>
      <c r="E282" s="2" t="s">
        <v>44</v>
      </c>
      <c r="F282" s="2">
        <v>11</v>
      </c>
      <c r="G282" s="3" t="s">
        <v>367</v>
      </c>
      <c r="H282" s="2">
        <v>0.91928249597549405</v>
      </c>
      <c r="J282" s="7">
        <f t="shared" si="39"/>
        <v>0</v>
      </c>
      <c r="K282" s="7">
        <f t="shared" si="40"/>
        <v>0</v>
      </c>
      <c r="L282" s="7">
        <f t="shared" si="41"/>
        <v>6</v>
      </c>
      <c r="M282" s="7">
        <f t="shared" si="42"/>
        <v>0</v>
      </c>
      <c r="N282" s="7">
        <f t="shared" si="43"/>
        <v>11</v>
      </c>
      <c r="O282" s="7">
        <f t="shared" si="44"/>
        <v>0.91928249597549405</v>
      </c>
    </row>
    <row r="283" spans="1:15" x14ac:dyDescent="0.45">
      <c r="A283" s="2" t="s">
        <v>34</v>
      </c>
      <c r="B283" s="2" t="str">
        <f t="shared" si="36"/>
        <v>X</v>
      </c>
      <c r="C283" s="2" t="str">
        <f t="shared" si="37"/>
        <v>X</v>
      </c>
      <c r="D283" s="2">
        <f t="shared" si="38"/>
        <v>6</v>
      </c>
      <c r="E283" s="2" t="s">
        <v>44</v>
      </c>
      <c r="F283" s="2">
        <v>9</v>
      </c>
      <c r="G283" s="3" t="s">
        <v>40</v>
      </c>
      <c r="H283" s="2">
        <v>0.93064874410629195</v>
      </c>
      <c r="J283" s="7">
        <f t="shared" si="39"/>
        <v>0</v>
      </c>
      <c r="K283" s="7">
        <f t="shared" si="40"/>
        <v>0</v>
      </c>
      <c r="L283" s="7">
        <f t="shared" si="41"/>
        <v>6</v>
      </c>
      <c r="M283" s="7">
        <f t="shared" si="42"/>
        <v>0</v>
      </c>
      <c r="N283" s="7">
        <f t="shared" si="43"/>
        <v>9</v>
      </c>
      <c r="O283" s="7">
        <f t="shared" si="44"/>
        <v>0.93064874410629195</v>
      </c>
    </row>
    <row r="284" spans="1:15" x14ac:dyDescent="0.45">
      <c r="A284" s="2" t="s">
        <v>34</v>
      </c>
      <c r="B284" s="2" t="str">
        <f t="shared" si="36"/>
        <v>X</v>
      </c>
      <c r="C284" s="2" t="str">
        <f t="shared" si="37"/>
        <v>X</v>
      </c>
      <c r="D284" s="2">
        <f t="shared" si="38"/>
        <v>6</v>
      </c>
      <c r="E284" s="2" t="s">
        <v>35</v>
      </c>
      <c r="F284" s="2">
        <v>1</v>
      </c>
      <c r="G284" s="3" t="s">
        <v>42</v>
      </c>
      <c r="H284" s="3">
        <v>0.91019958257675104</v>
      </c>
      <c r="J284" s="7">
        <f t="shared" si="39"/>
        <v>0</v>
      </c>
      <c r="K284" s="7">
        <f t="shared" si="40"/>
        <v>0</v>
      </c>
      <c r="L284" s="7">
        <f t="shared" si="41"/>
        <v>6</v>
      </c>
      <c r="M284" s="7">
        <f t="shared" si="42"/>
        <v>1</v>
      </c>
      <c r="N284" s="7">
        <f t="shared" si="43"/>
        <v>1</v>
      </c>
      <c r="O284" s="7">
        <f t="shared" si="44"/>
        <v>0.91019958257675104</v>
      </c>
    </row>
    <row r="285" spans="1:15" x14ac:dyDescent="0.45">
      <c r="A285" s="2" t="s">
        <v>34</v>
      </c>
      <c r="B285" s="2" t="str">
        <f t="shared" si="36"/>
        <v>X</v>
      </c>
      <c r="C285" s="2" t="str">
        <f t="shared" si="37"/>
        <v>X</v>
      </c>
      <c r="D285" s="2">
        <f t="shared" si="38"/>
        <v>6</v>
      </c>
      <c r="E285" s="2" t="s">
        <v>35</v>
      </c>
      <c r="F285" s="2">
        <v>5</v>
      </c>
      <c r="G285" s="3" t="s">
        <v>231</v>
      </c>
      <c r="H285" s="3">
        <v>0.94097995758056596</v>
      </c>
      <c r="J285" s="7">
        <f t="shared" si="39"/>
        <v>0</v>
      </c>
      <c r="K285" s="7">
        <f t="shared" si="40"/>
        <v>0</v>
      </c>
      <c r="L285" s="7">
        <f t="shared" si="41"/>
        <v>6</v>
      </c>
      <c r="M285" s="7">
        <f t="shared" si="42"/>
        <v>1</v>
      </c>
      <c r="N285" s="7">
        <f t="shared" si="43"/>
        <v>5</v>
      </c>
      <c r="O285" s="7">
        <f t="shared" si="44"/>
        <v>0.94097995758056596</v>
      </c>
    </row>
    <row r="286" spans="1:15" x14ac:dyDescent="0.45">
      <c r="A286" s="2" t="s">
        <v>34</v>
      </c>
      <c r="B286" s="2" t="str">
        <f t="shared" si="36"/>
        <v>X</v>
      </c>
      <c r="C286" s="2" t="str">
        <f t="shared" si="37"/>
        <v>X</v>
      </c>
      <c r="D286" s="2">
        <f t="shared" si="38"/>
        <v>6</v>
      </c>
      <c r="E286" s="2" t="s">
        <v>35</v>
      </c>
      <c r="F286" s="2">
        <v>7</v>
      </c>
      <c r="G286" s="3" t="s">
        <v>154</v>
      </c>
      <c r="H286" s="3">
        <v>0.93638390302658003</v>
      </c>
      <c r="J286" s="7">
        <f t="shared" si="39"/>
        <v>0</v>
      </c>
      <c r="K286" s="7">
        <f t="shared" si="40"/>
        <v>0</v>
      </c>
      <c r="L286" s="7">
        <f t="shared" si="41"/>
        <v>6</v>
      </c>
      <c r="M286" s="7">
        <f t="shared" si="42"/>
        <v>1</v>
      </c>
      <c r="N286" s="7">
        <f t="shared" si="43"/>
        <v>7</v>
      </c>
      <c r="O286" s="7">
        <f t="shared" si="44"/>
        <v>0.93638390302658003</v>
      </c>
    </row>
    <row r="287" spans="1:15" x14ac:dyDescent="0.45">
      <c r="A287" s="2" t="s">
        <v>34</v>
      </c>
      <c r="B287" s="2" t="str">
        <f t="shared" si="36"/>
        <v>X</v>
      </c>
      <c r="C287" s="2" t="str">
        <f t="shared" si="37"/>
        <v>X</v>
      </c>
      <c r="D287" s="2">
        <f t="shared" si="38"/>
        <v>6</v>
      </c>
      <c r="E287" s="2" t="s">
        <v>35</v>
      </c>
      <c r="F287" s="2">
        <v>3</v>
      </c>
      <c r="G287" s="2">
        <v>0.98989599943161</v>
      </c>
      <c r="H287" s="3">
        <v>0.95222222805023204</v>
      </c>
      <c r="J287" s="7">
        <f t="shared" si="39"/>
        <v>0</v>
      </c>
      <c r="K287" s="7">
        <f t="shared" si="40"/>
        <v>0</v>
      </c>
      <c r="L287" s="7">
        <f t="shared" si="41"/>
        <v>6</v>
      </c>
      <c r="M287" s="7">
        <f t="shared" si="42"/>
        <v>1</v>
      </c>
      <c r="N287" s="7">
        <f t="shared" si="43"/>
        <v>3</v>
      </c>
      <c r="O287" s="7">
        <f t="shared" si="44"/>
        <v>0.95222222805023204</v>
      </c>
    </row>
    <row r="288" spans="1:15" x14ac:dyDescent="0.45">
      <c r="A288" s="2" t="s">
        <v>34</v>
      </c>
      <c r="B288" s="2" t="str">
        <f t="shared" si="36"/>
        <v>X</v>
      </c>
      <c r="C288" s="2" t="str">
        <f t="shared" si="37"/>
        <v>X</v>
      </c>
      <c r="D288" s="2">
        <f t="shared" si="38"/>
        <v>6</v>
      </c>
      <c r="E288" s="2" t="s">
        <v>35</v>
      </c>
      <c r="F288" s="2">
        <v>11</v>
      </c>
      <c r="G288" s="3" t="s">
        <v>63</v>
      </c>
      <c r="H288" s="3">
        <v>0.92264574766159002</v>
      </c>
      <c r="J288" s="7">
        <f t="shared" si="39"/>
        <v>0</v>
      </c>
      <c r="K288" s="7">
        <f t="shared" si="40"/>
        <v>0</v>
      </c>
      <c r="L288" s="7">
        <f t="shared" si="41"/>
        <v>6</v>
      </c>
      <c r="M288" s="7">
        <f t="shared" si="42"/>
        <v>1</v>
      </c>
      <c r="N288" s="7">
        <f t="shared" si="43"/>
        <v>11</v>
      </c>
      <c r="O288" s="7">
        <f t="shared" si="44"/>
        <v>0.92264574766159002</v>
      </c>
    </row>
    <row r="289" spans="1:15" x14ac:dyDescent="0.45">
      <c r="A289" s="2" t="s">
        <v>420</v>
      </c>
      <c r="B289" s="2" t="str">
        <f t="shared" si="36"/>
        <v>X</v>
      </c>
      <c r="C289" s="2" t="str">
        <f t="shared" si="37"/>
        <v>X</v>
      </c>
      <c r="D289" s="2">
        <f t="shared" si="38"/>
        <v>6</v>
      </c>
      <c r="E289" s="2" t="s">
        <v>35</v>
      </c>
      <c r="F289" s="2">
        <v>9</v>
      </c>
      <c r="G289" s="3" t="s">
        <v>277</v>
      </c>
      <c r="H289" s="3">
        <v>0.91946309804916304</v>
      </c>
      <c r="J289" s="7">
        <f t="shared" si="39"/>
        <v>0</v>
      </c>
      <c r="K289" s="7">
        <f t="shared" si="40"/>
        <v>0</v>
      </c>
      <c r="L289" s="7">
        <f t="shared" si="41"/>
        <v>6</v>
      </c>
      <c r="M289" s="7">
        <f t="shared" si="42"/>
        <v>1</v>
      </c>
      <c r="N289" s="7">
        <f t="shared" si="43"/>
        <v>9</v>
      </c>
      <c r="O289" s="7">
        <f t="shared" si="44"/>
        <v>0.91946309804916304</v>
      </c>
    </row>
    <row r="290" spans="1:15" x14ac:dyDescent="0.45">
      <c r="B290" s="6"/>
    </row>
  </sheetData>
  <sortState xmlns:xlrd2="http://schemas.microsoft.com/office/spreadsheetml/2017/richdata2" ref="A2:H577">
    <sortCondition descending="1" ref="A2:A577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4860-370E-4737-A8B0-EBAE10A37047}">
  <dimension ref="A1:AI145"/>
  <sheetViews>
    <sheetView tabSelected="1" topLeftCell="Y1" zoomScale="70" zoomScaleNormal="70" workbookViewId="0">
      <selection activeCell="AI1" sqref="AI1:AI1048576"/>
    </sheetView>
  </sheetViews>
  <sheetFormatPr defaultRowHeight="17" x14ac:dyDescent="0.45"/>
  <cols>
    <col min="1" max="1" width="13.33203125" bestFit="1" customWidth="1"/>
    <col min="2" max="4" width="13.33203125" customWidth="1"/>
    <col min="5" max="5" width="10.75" bestFit="1" customWidth="1"/>
    <col min="6" max="6" width="5.9140625" bestFit="1" customWidth="1"/>
    <col min="7" max="8" width="19.25" bestFit="1" customWidth="1"/>
    <col min="10" max="10" width="13.33203125" style="1" bestFit="1" customWidth="1"/>
    <col min="11" max="13" width="8.6640625" style="1"/>
    <col min="14" max="14" width="10.75" style="1" bestFit="1" customWidth="1"/>
    <col min="15" max="15" width="5.9140625" style="1" bestFit="1" customWidth="1"/>
    <col min="16" max="17" width="19.25" style="1" bestFit="1" customWidth="1"/>
    <col min="19" max="19" width="13.33203125" style="1" bestFit="1" customWidth="1"/>
    <col min="20" max="22" width="13.33203125" style="1" customWidth="1"/>
    <col min="23" max="23" width="10.83203125" style="1" bestFit="1" customWidth="1"/>
    <col min="24" max="24" width="6" style="1" bestFit="1" customWidth="1"/>
    <col min="25" max="26" width="19.25" style="1" bestFit="1" customWidth="1"/>
    <col min="28" max="28" width="13.33203125" style="1" bestFit="1" customWidth="1"/>
    <col min="29" max="31" width="13.33203125" style="1" customWidth="1"/>
    <col min="32" max="32" width="10.83203125" style="1" bestFit="1" customWidth="1"/>
    <col min="33" max="33" width="6" style="1" bestFit="1" customWidth="1"/>
    <col min="34" max="35" width="19.25" style="1" bestFit="1" customWidth="1"/>
  </cols>
  <sheetData>
    <row r="1" spans="1:35" x14ac:dyDescent="0.45">
      <c r="A1" s="4" t="s">
        <v>29</v>
      </c>
      <c r="B1" s="4" t="s">
        <v>144</v>
      </c>
      <c r="C1" s="4" t="s">
        <v>145</v>
      </c>
      <c r="D1" s="4" t="s">
        <v>146</v>
      </c>
      <c r="E1" s="4" t="s">
        <v>30</v>
      </c>
      <c r="F1" s="4" t="s">
        <v>31</v>
      </c>
      <c r="G1" s="4" t="s">
        <v>32</v>
      </c>
      <c r="H1" s="4" t="s">
        <v>33</v>
      </c>
      <c r="J1" s="4" t="s">
        <v>29</v>
      </c>
      <c r="K1" s="4" t="s">
        <v>144</v>
      </c>
      <c r="L1" s="4" t="s">
        <v>145</v>
      </c>
      <c r="M1" s="4" t="s">
        <v>146</v>
      </c>
      <c r="N1" s="4" t="s">
        <v>30</v>
      </c>
      <c r="O1" s="4" t="s">
        <v>31</v>
      </c>
      <c r="P1" s="4" t="s">
        <v>32</v>
      </c>
      <c r="Q1" s="4" t="s">
        <v>33</v>
      </c>
      <c r="S1" s="4" t="s">
        <v>29</v>
      </c>
      <c r="T1" s="4" t="s">
        <v>144</v>
      </c>
      <c r="U1" s="4" t="s">
        <v>145</v>
      </c>
      <c r="V1" s="4" t="s">
        <v>146</v>
      </c>
      <c r="W1" s="4" t="s">
        <v>30</v>
      </c>
      <c r="X1" s="4" t="s">
        <v>31</v>
      </c>
      <c r="Y1" s="4" t="s">
        <v>32</v>
      </c>
      <c r="Z1" s="4" t="s">
        <v>33</v>
      </c>
      <c r="AB1" s="4" t="s">
        <v>29</v>
      </c>
      <c r="AC1" s="4" t="s">
        <v>144</v>
      </c>
      <c r="AD1" s="4" t="s">
        <v>145</v>
      </c>
      <c r="AE1" s="4" t="s">
        <v>146</v>
      </c>
      <c r="AF1" s="4" t="s">
        <v>30</v>
      </c>
      <c r="AG1" s="4" t="s">
        <v>31</v>
      </c>
      <c r="AH1" s="4" t="s">
        <v>32</v>
      </c>
      <c r="AI1" s="4" t="s">
        <v>33</v>
      </c>
    </row>
    <row r="2" spans="1:35" x14ac:dyDescent="0.45">
      <c r="A2" s="2" t="s">
        <v>34</v>
      </c>
      <c r="B2" s="2" t="s">
        <v>147</v>
      </c>
      <c r="C2" s="2" t="s">
        <v>147</v>
      </c>
      <c r="D2" s="2">
        <f t="shared" ref="D2:D33" si="0">IF(A2="0529_model5",1,IF(A2="0529_model6",2,IF(A2="0529_model7",3,IF(A2="0529_model8",4,IF(A2="0529_model9",5,IF(A2="0529_model10",6,))))))</f>
        <v>6</v>
      </c>
      <c r="E2" s="2" t="s">
        <v>44</v>
      </c>
      <c r="F2" s="2">
        <v>1</v>
      </c>
      <c r="G2" s="3" t="s">
        <v>45</v>
      </c>
      <c r="H2" s="3" t="s">
        <v>46</v>
      </c>
      <c r="J2" s="2" t="s">
        <v>148</v>
      </c>
      <c r="K2" s="2" t="s">
        <v>147</v>
      </c>
      <c r="L2" s="2" t="s">
        <v>242</v>
      </c>
      <c r="M2" s="2">
        <f t="shared" ref="M2:M33" si="1">IF(J2="0529_model11",1,IF(J2="0529_model12",2,IF(J2="0529_model13",3,IF(J2="0529_model14",4,IF(J2="0529_model15",5,IF(J2="0529_model16",6,))))))</f>
        <v>1</v>
      </c>
      <c r="N2" s="2" t="s">
        <v>44</v>
      </c>
      <c r="O2" s="2">
        <v>1</v>
      </c>
      <c r="P2" s="2" t="s">
        <v>156</v>
      </c>
      <c r="Q2" s="3" t="s">
        <v>157</v>
      </c>
      <c r="S2" s="2" t="s">
        <v>243</v>
      </c>
      <c r="T2" s="2" t="s">
        <v>242</v>
      </c>
      <c r="U2" s="2" t="s">
        <v>147</v>
      </c>
      <c r="V2" s="2">
        <f t="shared" ref="V2:V33" si="2">IF(S2="0529_model17",1,IF(S2="0529_model18",2,IF(S2="0529_model19",3,IF(S2="0529_model20",4,IF(S2="0529_model21",5,IF(S2="0529_model22",6,))))))</f>
        <v>1</v>
      </c>
      <c r="W2" s="2" t="s">
        <v>44</v>
      </c>
      <c r="X2" s="2">
        <v>1</v>
      </c>
      <c r="Y2" s="3" t="s">
        <v>250</v>
      </c>
      <c r="Z2" s="3" t="s">
        <v>251</v>
      </c>
      <c r="AB2" s="2" t="s">
        <v>332</v>
      </c>
      <c r="AC2" s="2" t="s">
        <v>242</v>
      </c>
      <c r="AD2" s="2" t="s">
        <v>242</v>
      </c>
      <c r="AE2" s="2">
        <f t="shared" ref="AE2:AE33" si="3">IF(AB2="0529_model23",1,IF(AB2="0529_model24",2,IF(AB2="0529_model25",3,IF(AB2="0529_model26",4,IF(AB2="0529_model27",5,IF(AB2="0529_model28",6,))))))</f>
        <v>1</v>
      </c>
      <c r="AF2" s="2" t="s">
        <v>44</v>
      </c>
      <c r="AG2" s="2">
        <v>1</v>
      </c>
      <c r="AH2" s="3" t="s">
        <v>339</v>
      </c>
      <c r="AI2" s="2" t="s">
        <v>340</v>
      </c>
    </row>
    <row r="3" spans="1:35" x14ac:dyDescent="0.45">
      <c r="A3" s="2" t="s">
        <v>34</v>
      </c>
      <c r="B3" s="2" t="s">
        <v>147</v>
      </c>
      <c r="C3" s="2" t="s">
        <v>147</v>
      </c>
      <c r="D3" s="2">
        <f t="shared" si="0"/>
        <v>6</v>
      </c>
      <c r="E3" s="2" t="s">
        <v>44</v>
      </c>
      <c r="F3" s="2">
        <v>5</v>
      </c>
      <c r="G3" s="3" t="s">
        <v>47</v>
      </c>
      <c r="H3" s="2" t="s">
        <v>48</v>
      </c>
      <c r="J3" s="2" t="s">
        <v>148</v>
      </c>
      <c r="K3" s="2" t="s">
        <v>147</v>
      </c>
      <c r="L3" s="2" t="s">
        <v>242</v>
      </c>
      <c r="M3" s="2">
        <f t="shared" si="1"/>
        <v>1</v>
      </c>
      <c r="N3" s="2" t="s">
        <v>44</v>
      </c>
      <c r="O3" s="2">
        <v>5</v>
      </c>
      <c r="P3" s="3" t="s">
        <v>158</v>
      </c>
      <c r="Q3" s="2">
        <v>0.94877505299999998</v>
      </c>
      <c r="S3" s="2" t="s">
        <v>243</v>
      </c>
      <c r="T3" s="2" t="s">
        <v>242</v>
      </c>
      <c r="U3" s="2" t="s">
        <v>147</v>
      </c>
      <c r="V3" s="2">
        <f t="shared" si="2"/>
        <v>1</v>
      </c>
      <c r="W3" s="2" t="s">
        <v>44</v>
      </c>
      <c r="X3" s="2">
        <v>5</v>
      </c>
      <c r="Y3" s="3" t="s">
        <v>252</v>
      </c>
      <c r="Z3" s="2">
        <v>0.93541204899999997</v>
      </c>
      <c r="AB3" s="2" t="s">
        <v>332</v>
      </c>
      <c r="AC3" s="2" t="s">
        <v>242</v>
      </c>
      <c r="AD3" s="2" t="s">
        <v>242</v>
      </c>
      <c r="AE3" s="2">
        <f t="shared" si="3"/>
        <v>1</v>
      </c>
      <c r="AF3" s="2" t="s">
        <v>44</v>
      </c>
      <c r="AG3" s="2">
        <v>5</v>
      </c>
      <c r="AH3" s="3" t="s">
        <v>341</v>
      </c>
      <c r="AI3" s="3" t="s">
        <v>151</v>
      </c>
    </row>
    <row r="4" spans="1:35" x14ac:dyDescent="0.45">
      <c r="A4" s="2" t="s">
        <v>34</v>
      </c>
      <c r="B4" s="2" t="s">
        <v>147</v>
      </c>
      <c r="C4" s="2" t="s">
        <v>147</v>
      </c>
      <c r="D4" s="2">
        <f t="shared" si="0"/>
        <v>6</v>
      </c>
      <c r="E4" s="2" t="s">
        <v>44</v>
      </c>
      <c r="F4" s="2">
        <v>7</v>
      </c>
      <c r="G4" s="3" t="s">
        <v>49</v>
      </c>
      <c r="H4" s="2" t="s">
        <v>50</v>
      </c>
      <c r="J4" s="2" t="s">
        <v>148</v>
      </c>
      <c r="K4" s="2" t="s">
        <v>147</v>
      </c>
      <c r="L4" s="2" t="s">
        <v>242</v>
      </c>
      <c r="M4" s="2">
        <f t="shared" si="1"/>
        <v>1</v>
      </c>
      <c r="N4" s="2" t="s">
        <v>44</v>
      </c>
      <c r="O4" s="2">
        <v>7</v>
      </c>
      <c r="P4" s="3" t="s">
        <v>159</v>
      </c>
      <c r="Q4" s="2" t="s">
        <v>71</v>
      </c>
      <c r="S4" s="2" t="s">
        <v>243</v>
      </c>
      <c r="T4" s="2" t="s">
        <v>242</v>
      </c>
      <c r="U4" s="2" t="s">
        <v>147</v>
      </c>
      <c r="V4" s="2">
        <f t="shared" si="2"/>
        <v>1</v>
      </c>
      <c r="W4" s="2" t="s">
        <v>44</v>
      </c>
      <c r="X4" s="2">
        <v>7</v>
      </c>
      <c r="Y4" s="3" t="s">
        <v>253</v>
      </c>
      <c r="Z4" s="2" t="s">
        <v>61</v>
      </c>
      <c r="AB4" s="2" t="s">
        <v>332</v>
      </c>
      <c r="AC4" s="2" t="s">
        <v>242</v>
      </c>
      <c r="AD4" s="2" t="s">
        <v>242</v>
      </c>
      <c r="AE4" s="2">
        <f t="shared" si="3"/>
        <v>1</v>
      </c>
      <c r="AF4" s="2" t="s">
        <v>44</v>
      </c>
      <c r="AG4" s="2">
        <v>7</v>
      </c>
      <c r="AH4" s="3" t="s">
        <v>342</v>
      </c>
      <c r="AI4" s="2" t="s">
        <v>311</v>
      </c>
    </row>
    <row r="5" spans="1:35" x14ac:dyDescent="0.45">
      <c r="A5" s="2" t="s">
        <v>34</v>
      </c>
      <c r="B5" s="2" t="s">
        <v>147</v>
      </c>
      <c r="C5" s="2" t="s">
        <v>147</v>
      </c>
      <c r="D5" s="2">
        <f t="shared" si="0"/>
        <v>6</v>
      </c>
      <c r="E5" s="2" t="s">
        <v>44</v>
      </c>
      <c r="F5" s="2">
        <v>3</v>
      </c>
      <c r="G5" s="2" t="s">
        <v>51</v>
      </c>
      <c r="H5" s="3" t="s">
        <v>52</v>
      </c>
      <c r="J5" s="2" t="s">
        <v>148</v>
      </c>
      <c r="K5" s="2" t="s">
        <v>147</v>
      </c>
      <c r="L5" s="2" t="s">
        <v>242</v>
      </c>
      <c r="M5" s="2">
        <f t="shared" si="1"/>
        <v>1</v>
      </c>
      <c r="N5" s="2" t="s">
        <v>44</v>
      </c>
      <c r="O5" s="2">
        <v>3</v>
      </c>
      <c r="P5" s="3" t="s">
        <v>160</v>
      </c>
      <c r="Q5" s="2">
        <v>0.94999998799999996</v>
      </c>
      <c r="S5" s="2" t="s">
        <v>243</v>
      </c>
      <c r="T5" s="2" t="s">
        <v>242</v>
      </c>
      <c r="U5" s="2" t="s">
        <v>147</v>
      </c>
      <c r="V5" s="2">
        <f t="shared" si="2"/>
        <v>1</v>
      </c>
      <c r="W5" s="2" t="s">
        <v>44</v>
      </c>
      <c r="X5" s="2">
        <v>3</v>
      </c>
      <c r="Y5" s="3" t="s">
        <v>254</v>
      </c>
      <c r="Z5" s="2">
        <v>0.94999998799999996</v>
      </c>
      <c r="AB5" s="2" t="s">
        <v>332</v>
      </c>
      <c r="AC5" s="2" t="s">
        <v>242</v>
      </c>
      <c r="AD5" s="2" t="s">
        <v>242</v>
      </c>
      <c r="AE5" s="2">
        <f t="shared" si="3"/>
        <v>1</v>
      </c>
      <c r="AF5" s="2" t="s">
        <v>44</v>
      </c>
      <c r="AG5" s="2">
        <v>3</v>
      </c>
      <c r="AH5" s="3" t="s">
        <v>343</v>
      </c>
      <c r="AI5" s="2">
        <v>0.94888889799999998</v>
      </c>
    </row>
    <row r="6" spans="1:35" x14ac:dyDescent="0.45">
      <c r="A6" s="2" t="s">
        <v>34</v>
      </c>
      <c r="B6" s="2" t="s">
        <v>147</v>
      </c>
      <c r="C6" s="2" t="s">
        <v>147</v>
      </c>
      <c r="D6" s="2">
        <f t="shared" si="0"/>
        <v>6</v>
      </c>
      <c r="E6" s="2" t="s">
        <v>44</v>
      </c>
      <c r="F6" s="2">
        <v>11</v>
      </c>
      <c r="G6" s="2" t="s">
        <v>53</v>
      </c>
      <c r="H6" s="3" t="s">
        <v>54</v>
      </c>
      <c r="J6" s="2" t="s">
        <v>148</v>
      </c>
      <c r="K6" s="2" t="s">
        <v>147</v>
      </c>
      <c r="L6" s="2" t="s">
        <v>242</v>
      </c>
      <c r="M6" s="2">
        <f t="shared" si="1"/>
        <v>1</v>
      </c>
      <c r="N6" s="2" t="s">
        <v>44</v>
      </c>
      <c r="O6" s="2">
        <v>11</v>
      </c>
      <c r="P6" s="3">
        <v>0.84345942699999998</v>
      </c>
      <c r="Q6" s="3" t="s">
        <v>161</v>
      </c>
      <c r="S6" s="2" t="s">
        <v>243</v>
      </c>
      <c r="T6" s="2" t="s">
        <v>242</v>
      </c>
      <c r="U6" s="2" t="s">
        <v>147</v>
      </c>
      <c r="V6" s="2">
        <f t="shared" si="2"/>
        <v>1</v>
      </c>
      <c r="W6" s="2" t="s">
        <v>44</v>
      </c>
      <c r="X6" s="2">
        <v>11</v>
      </c>
      <c r="Y6" s="3" t="s">
        <v>255</v>
      </c>
      <c r="Z6" s="3" t="s">
        <v>54</v>
      </c>
      <c r="AB6" s="2" t="s">
        <v>332</v>
      </c>
      <c r="AC6" s="2" t="s">
        <v>242</v>
      </c>
      <c r="AD6" s="2" t="s">
        <v>242</v>
      </c>
      <c r="AE6" s="2">
        <f t="shared" si="3"/>
        <v>1</v>
      </c>
      <c r="AF6" s="2" t="s">
        <v>44</v>
      </c>
      <c r="AG6" s="2">
        <v>11</v>
      </c>
      <c r="AH6" s="3" t="s">
        <v>344</v>
      </c>
      <c r="AI6" s="3" t="s">
        <v>345</v>
      </c>
    </row>
    <row r="7" spans="1:35" x14ac:dyDescent="0.45">
      <c r="A7" s="2" t="s">
        <v>34</v>
      </c>
      <c r="B7" s="2" t="s">
        <v>147</v>
      </c>
      <c r="C7" s="2" t="s">
        <v>147</v>
      </c>
      <c r="D7" s="2">
        <f t="shared" si="0"/>
        <v>6</v>
      </c>
      <c r="E7" s="2" t="s">
        <v>44</v>
      </c>
      <c r="F7" s="2">
        <v>9</v>
      </c>
      <c r="G7" s="3">
        <v>0.90338665200000001</v>
      </c>
      <c r="H7" s="2" t="s">
        <v>55</v>
      </c>
      <c r="J7" s="2" t="s">
        <v>148</v>
      </c>
      <c r="K7" s="2" t="s">
        <v>147</v>
      </c>
      <c r="L7" s="2" t="s">
        <v>242</v>
      </c>
      <c r="M7" s="2">
        <f t="shared" si="1"/>
        <v>1</v>
      </c>
      <c r="N7" s="2" t="s">
        <v>44</v>
      </c>
      <c r="O7" s="2">
        <v>9</v>
      </c>
      <c r="P7" s="3" t="s">
        <v>162</v>
      </c>
      <c r="Q7" s="3">
        <v>0.91834449799999995</v>
      </c>
      <c r="S7" s="2" t="s">
        <v>243</v>
      </c>
      <c r="T7" s="2" t="s">
        <v>242</v>
      </c>
      <c r="U7" s="2" t="s">
        <v>147</v>
      </c>
      <c r="V7" s="2">
        <f t="shared" si="2"/>
        <v>1</v>
      </c>
      <c r="W7" s="2" t="s">
        <v>44</v>
      </c>
      <c r="X7" s="2">
        <v>9</v>
      </c>
      <c r="Y7" s="3" t="s">
        <v>256</v>
      </c>
      <c r="Z7" s="3">
        <v>0.92729306199999995</v>
      </c>
      <c r="AB7" s="2" t="s">
        <v>332</v>
      </c>
      <c r="AC7" s="2" t="s">
        <v>242</v>
      </c>
      <c r="AD7" s="2" t="s">
        <v>242</v>
      </c>
      <c r="AE7" s="2">
        <f t="shared" si="3"/>
        <v>1</v>
      </c>
      <c r="AF7" s="2" t="s">
        <v>44</v>
      </c>
      <c r="AG7" s="2">
        <v>9</v>
      </c>
      <c r="AH7" s="3" t="s">
        <v>346</v>
      </c>
      <c r="AI7" s="3" t="s">
        <v>66</v>
      </c>
    </row>
    <row r="8" spans="1:35" x14ac:dyDescent="0.45">
      <c r="A8" s="2" t="s">
        <v>56</v>
      </c>
      <c r="B8" s="2" t="s">
        <v>147</v>
      </c>
      <c r="C8" s="2" t="s">
        <v>147</v>
      </c>
      <c r="D8" s="2">
        <f t="shared" si="0"/>
        <v>1</v>
      </c>
      <c r="E8" s="2" t="s">
        <v>44</v>
      </c>
      <c r="F8" s="2">
        <v>1</v>
      </c>
      <c r="G8" s="3" t="s">
        <v>67</v>
      </c>
      <c r="H8" s="3" t="s">
        <v>68</v>
      </c>
      <c r="J8" s="2" t="s">
        <v>163</v>
      </c>
      <c r="K8" s="2" t="s">
        <v>147</v>
      </c>
      <c r="L8" s="2" t="s">
        <v>242</v>
      </c>
      <c r="M8" s="2">
        <f t="shared" si="1"/>
        <v>2</v>
      </c>
      <c r="N8" s="2" t="s">
        <v>44</v>
      </c>
      <c r="O8" s="2">
        <v>1</v>
      </c>
      <c r="P8" s="3">
        <v>0.44439390299999998</v>
      </c>
      <c r="Q8" s="3" t="s">
        <v>171</v>
      </c>
      <c r="S8" s="2" t="s">
        <v>257</v>
      </c>
      <c r="T8" s="2" t="s">
        <v>242</v>
      </c>
      <c r="U8" s="2" t="s">
        <v>147</v>
      </c>
      <c r="V8" s="2">
        <f t="shared" si="2"/>
        <v>2</v>
      </c>
      <c r="W8" s="2" t="s">
        <v>44</v>
      </c>
      <c r="X8" s="2">
        <v>1</v>
      </c>
      <c r="Y8" s="3">
        <v>0.42814940200000001</v>
      </c>
      <c r="Z8" s="3" t="s">
        <v>100</v>
      </c>
      <c r="AB8" s="2" t="s">
        <v>347</v>
      </c>
      <c r="AC8" s="2" t="s">
        <v>242</v>
      </c>
      <c r="AD8" s="2" t="s">
        <v>242</v>
      </c>
      <c r="AE8" s="2">
        <f t="shared" si="3"/>
        <v>2</v>
      </c>
      <c r="AF8" s="2" t="s">
        <v>44</v>
      </c>
      <c r="AG8" s="2">
        <v>1</v>
      </c>
      <c r="AH8" s="3" t="s">
        <v>355</v>
      </c>
      <c r="AI8" s="3" t="s">
        <v>356</v>
      </c>
    </row>
    <row r="9" spans="1:35" x14ac:dyDescent="0.45">
      <c r="A9" s="2" t="s">
        <v>56</v>
      </c>
      <c r="B9" s="2" t="s">
        <v>147</v>
      </c>
      <c r="C9" s="2" t="s">
        <v>147</v>
      </c>
      <c r="D9" s="2">
        <f t="shared" si="0"/>
        <v>1</v>
      </c>
      <c r="E9" s="2" t="s">
        <v>44</v>
      </c>
      <c r="F9" s="2">
        <v>5</v>
      </c>
      <c r="G9" s="3" t="s">
        <v>69</v>
      </c>
      <c r="H9" s="3">
        <v>0.94877505299999998</v>
      </c>
      <c r="J9" s="2" t="s">
        <v>163</v>
      </c>
      <c r="K9" s="2" t="s">
        <v>147</v>
      </c>
      <c r="L9" s="2" t="s">
        <v>242</v>
      </c>
      <c r="M9" s="2">
        <f t="shared" si="1"/>
        <v>2</v>
      </c>
      <c r="N9" s="2" t="s">
        <v>44</v>
      </c>
      <c r="O9" s="2">
        <v>5</v>
      </c>
      <c r="P9" s="3" t="s">
        <v>172</v>
      </c>
      <c r="Q9" s="2">
        <v>0.94543427199999996</v>
      </c>
      <c r="S9" s="2" t="s">
        <v>257</v>
      </c>
      <c r="T9" s="2" t="s">
        <v>242</v>
      </c>
      <c r="U9" s="2" t="s">
        <v>147</v>
      </c>
      <c r="V9" s="2">
        <f t="shared" si="2"/>
        <v>2</v>
      </c>
      <c r="W9" s="2" t="s">
        <v>44</v>
      </c>
      <c r="X9" s="2">
        <v>5</v>
      </c>
      <c r="Y9" s="2" t="s">
        <v>262</v>
      </c>
      <c r="Z9" s="2" t="s">
        <v>102</v>
      </c>
      <c r="AB9" s="2" t="s">
        <v>347</v>
      </c>
      <c r="AC9" s="2" t="s">
        <v>242</v>
      </c>
      <c r="AD9" s="2" t="s">
        <v>242</v>
      </c>
      <c r="AE9" s="2">
        <f t="shared" si="3"/>
        <v>2</v>
      </c>
      <c r="AF9" s="2" t="s">
        <v>44</v>
      </c>
      <c r="AG9" s="2">
        <v>5</v>
      </c>
      <c r="AH9" s="3" t="s">
        <v>357</v>
      </c>
      <c r="AI9" s="2">
        <v>0.94877505299999998</v>
      </c>
    </row>
    <row r="10" spans="1:35" x14ac:dyDescent="0.45">
      <c r="A10" s="2" t="s">
        <v>56</v>
      </c>
      <c r="B10" s="2" t="s">
        <v>147</v>
      </c>
      <c r="C10" s="2" t="s">
        <v>147</v>
      </c>
      <c r="D10" s="2">
        <f t="shared" si="0"/>
        <v>1</v>
      </c>
      <c r="E10" s="2" t="s">
        <v>44</v>
      </c>
      <c r="F10" s="2">
        <v>7</v>
      </c>
      <c r="G10" s="3" t="s">
        <v>70</v>
      </c>
      <c r="H10" s="3" t="s">
        <v>71</v>
      </c>
      <c r="J10" s="2" t="s">
        <v>163</v>
      </c>
      <c r="K10" s="2" t="s">
        <v>147</v>
      </c>
      <c r="L10" s="2" t="s">
        <v>242</v>
      </c>
      <c r="M10" s="2">
        <f t="shared" si="1"/>
        <v>2</v>
      </c>
      <c r="N10" s="2" t="s">
        <v>44</v>
      </c>
      <c r="O10" s="2">
        <v>7</v>
      </c>
      <c r="P10" s="3" t="s">
        <v>173</v>
      </c>
      <c r="Q10" s="2" t="s">
        <v>50</v>
      </c>
      <c r="S10" s="2" t="s">
        <v>257</v>
      </c>
      <c r="T10" s="2" t="s">
        <v>242</v>
      </c>
      <c r="U10" s="2" t="s">
        <v>147</v>
      </c>
      <c r="V10" s="2">
        <f t="shared" si="2"/>
        <v>2</v>
      </c>
      <c r="W10" s="2" t="s">
        <v>44</v>
      </c>
      <c r="X10" s="2">
        <v>7</v>
      </c>
      <c r="Y10" s="3" t="s">
        <v>263</v>
      </c>
      <c r="Z10" s="2" t="s">
        <v>71</v>
      </c>
      <c r="AB10" s="2" t="s">
        <v>347</v>
      </c>
      <c r="AC10" s="2" t="s">
        <v>242</v>
      </c>
      <c r="AD10" s="2" t="s">
        <v>242</v>
      </c>
      <c r="AE10" s="2">
        <f t="shared" si="3"/>
        <v>2</v>
      </c>
      <c r="AF10" s="2" t="s">
        <v>44</v>
      </c>
      <c r="AG10" s="2">
        <v>7</v>
      </c>
      <c r="AH10" s="3" t="s">
        <v>358</v>
      </c>
      <c r="AI10" s="3">
        <v>0.9296875</v>
      </c>
    </row>
    <row r="11" spans="1:35" x14ac:dyDescent="0.45">
      <c r="A11" s="2" t="s">
        <v>56</v>
      </c>
      <c r="B11" s="2" t="s">
        <v>147</v>
      </c>
      <c r="C11" s="2" t="s">
        <v>147</v>
      </c>
      <c r="D11" s="2">
        <f t="shared" si="0"/>
        <v>1</v>
      </c>
      <c r="E11" s="2" t="s">
        <v>44</v>
      </c>
      <c r="F11" s="2">
        <v>3</v>
      </c>
      <c r="G11" s="3" t="s">
        <v>72</v>
      </c>
      <c r="H11" s="3">
        <v>0.94666665800000005</v>
      </c>
      <c r="J11" s="2" t="s">
        <v>163</v>
      </c>
      <c r="K11" s="2" t="s">
        <v>147</v>
      </c>
      <c r="L11" s="2" t="s">
        <v>242</v>
      </c>
      <c r="M11" s="2">
        <f t="shared" si="1"/>
        <v>2</v>
      </c>
      <c r="N11" s="2" t="s">
        <v>44</v>
      </c>
      <c r="O11" s="2">
        <v>3</v>
      </c>
      <c r="P11" s="3" t="s">
        <v>174</v>
      </c>
      <c r="Q11" s="2">
        <v>0.952222228</v>
      </c>
      <c r="S11" s="2" t="s">
        <v>257</v>
      </c>
      <c r="T11" s="2" t="s">
        <v>242</v>
      </c>
      <c r="U11" s="2" t="s">
        <v>147</v>
      </c>
      <c r="V11" s="2">
        <f t="shared" si="2"/>
        <v>2</v>
      </c>
      <c r="W11" s="2" t="s">
        <v>44</v>
      </c>
      <c r="X11" s="2">
        <v>3</v>
      </c>
      <c r="Y11" s="3" t="s">
        <v>264</v>
      </c>
      <c r="Z11" s="3" t="s">
        <v>81</v>
      </c>
      <c r="AB11" s="2" t="s">
        <v>347</v>
      </c>
      <c r="AC11" s="2" t="s">
        <v>242</v>
      </c>
      <c r="AD11" s="2" t="s">
        <v>242</v>
      </c>
      <c r="AE11" s="2">
        <f t="shared" si="3"/>
        <v>2</v>
      </c>
      <c r="AF11" s="2" t="s">
        <v>44</v>
      </c>
      <c r="AG11" s="2">
        <v>3</v>
      </c>
      <c r="AH11" s="3" t="s">
        <v>359</v>
      </c>
      <c r="AI11" s="3" t="s">
        <v>274</v>
      </c>
    </row>
    <row r="12" spans="1:35" x14ac:dyDescent="0.45">
      <c r="A12" s="2" t="s">
        <v>56</v>
      </c>
      <c r="B12" s="2" t="s">
        <v>147</v>
      </c>
      <c r="C12" s="2" t="s">
        <v>147</v>
      </c>
      <c r="D12" s="2">
        <f t="shared" si="0"/>
        <v>1</v>
      </c>
      <c r="E12" s="2" t="s">
        <v>44</v>
      </c>
      <c r="F12" s="2">
        <v>11</v>
      </c>
      <c r="G12" s="3" t="s">
        <v>73</v>
      </c>
      <c r="H12" s="3" t="s">
        <v>74</v>
      </c>
      <c r="J12" s="2" t="s">
        <v>163</v>
      </c>
      <c r="K12" s="2" t="s">
        <v>147</v>
      </c>
      <c r="L12" s="2" t="s">
        <v>242</v>
      </c>
      <c r="M12" s="2">
        <f t="shared" si="1"/>
        <v>2</v>
      </c>
      <c r="N12" s="2" t="s">
        <v>44</v>
      </c>
      <c r="O12" s="2">
        <v>11</v>
      </c>
      <c r="P12" s="3" t="s">
        <v>175</v>
      </c>
      <c r="Q12" s="3" t="s">
        <v>176</v>
      </c>
      <c r="S12" s="2" t="s">
        <v>257</v>
      </c>
      <c r="T12" s="2" t="s">
        <v>242</v>
      </c>
      <c r="U12" s="2" t="s">
        <v>147</v>
      </c>
      <c r="V12" s="2">
        <f t="shared" si="2"/>
        <v>2</v>
      </c>
      <c r="W12" s="2" t="s">
        <v>44</v>
      </c>
      <c r="X12" s="2">
        <v>11</v>
      </c>
      <c r="Y12" s="3" t="s">
        <v>265</v>
      </c>
      <c r="Z12" s="3" t="s">
        <v>266</v>
      </c>
      <c r="AB12" s="2" t="s">
        <v>347</v>
      </c>
      <c r="AC12" s="2" t="s">
        <v>242</v>
      </c>
      <c r="AD12" s="2" t="s">
        <v>242</v>
      </c>
      <c r="AE12" s="2">
        <f t="shared" si="3"/>
        <v>2</v>
      </c>
      <c r="AF12" s="2" t="s">
        <v>44</v>
      </c>
      <c r="AG12" s="2">
        <v>11</v>
      </c>
      <c r="AH12" s="3" t="s">
        <v>360</v>
      </c>
      <c r="AI12" s="3" t="s">
        <v>345</v>
      </c>
    </row>
    <row r="13" spans="1:35" x14ac:dyDescent="0.45">
      <c r="A13" s="2" t="s">
        <v>56</v>
      </c>
      <c r="B13" s="2" t="s">
        <v>147</v>
      </c>
      <c r="C13" s="2" t="s">
        <v>147</v>
      </c>
      <c r="D13" s="2">
        <f t="shared" si="0"/>
        <v>1</v>
      </c>
      <c r="E13" s="2" t="s">
        <v>44</v>
      </c>
      <c r="F13" s="2">
        <v>9</v>
      </c>
      <c r="G13" s="3" t="s">
        <v>75</v>
      </c>
      <c r="H13" s="2">
        <v>0.91834449799999995</v>
      </c>
      <c r="J13" s="2" t="s">
        <v>163</v>
      </c>
      <c r="K13" s="2" t="s">
        <v>147</v>
      </c>
      <c r="L13" s="2" t="s">
        <v>242</v>
      </c>
      <c r="M13" s="2">
        <f t="shared" si="1"/>
        <v>2</v>
      </c>
      <c r="N13" s="2" t="s">
        <v>44</v>
      </c>
      <c r="O13" s="2">
        <v>9</v>
      </c>
      <c r="P13" s="3" t="s">
        <v>177</v>
      </c>
      <c r="Q13" s="3" t="s">
        <v>143</v>
      </c>
      <c r="S13" s="2" t="s">
        <v>257</v>
      </c>
      <c r="T13" s="2" t="s">
        <v>242</v>
      </c>
      <c r="U13" s="2" t="s">
        <v>147</v>
      </c>
      <c r="V13" s="2">
        <f t="shared" si="2"/>
        <v>2</v>
      </c>
      <c r="W13" s="2" t="s">
        <v>44</v>
      </c>
      <c r="X13" s="2">
        <v>9</v>
      </c>
      <c r="Y13" s="3" t="s">
        <v>267</v>
      </c>
      <c r="Z13" s="3" t="s">
        <v>55</v>
      </c>
      <c r="AB13" s="2" t="s">
        <v>347</v>
      </c>
      <c r="AC13" s="2" t="s">
        <v>242</v>
      </c>
      <c r="AD13" s="2" t="s">
        <v>242</v>
      </c>
      <c r="AE13" s="2">
        <f t="shared" si="3"/>
        <v>2</v>
      </c>
      <c r="AF13" s="2" t="s">
        <v>44</v>
      </c>
      <c r="AG13" s="2">
        <v>9</v>
      </c>
      <c r="AH13" s="3" t="s">
        <v>361</v>
      </c>
      <c r="AI13" s="2" t="s">
        <v>195</v>
      </c>
    </row>
    <row r="14" spans="1:35" x14ac:dyDescent="0.45">
      <c r="A14" s="2" t="s">
        <v>76</v>
      </c>
      <c r="B14" s="2" t="s">
        <v>147</v>
      </c>
      <c r="C14" s="2" t="s">
        <v>147</v>
      </c>
      <c r="D14" s="2">
        <f t="shared" si="0"/>
        <v>2</v>
      </c>
      <c r="E14" s="2" t="s">
        <v>44</v>
      </c>
      <c r="F14" s="2">
        <v>1</v>
      </c>
      <c r="G14" s="3">
        <v>0.45525193200000003</v>
      </c>
      <c r="H14" s="2">
        <v>0.94456762100000002</v>
      </c>
      <c r="J14" s="2" t="s">
        <v>178</v>
      </c>
      <c r="K14" s="2" t="s">
        <v>147</v>
      </c>
      <c r="L14" s="2" t="s">
        <v>242</v>
      </c>
      <c r="M14" s="2">
        <f t="shared" si="1"/>
        <v>3</v>
      </c>
      <c r="N14" s="2" t="s">
        <v>44</v>
      </c>
      <c r="O14" s="2">
        <v>1</v>
      </c>
      <c r="P14" s="3" t="s">
        <v>187</v>
      </c>
      <c r="Q14" s="2" t="s">
        <v>188</v>
      </c>
      <c r="S14" s="2" t="s">
        <v>268</v>
      </c>
      <c r="T14" s="2" t="s">
        <v>242</v>
      </c>
      <c r="U14" s="2" t="s">
        <v>147</v>
      </c>
      <c r="V14" s="2">
        <f t="shared" si="2"/>
        <v>3</v>
      </c>
      <c r="W14" s="2" t="s">
        <v>44</v>
      </c>
      <c r="X14" s="2">
        <v>1</v>
      </c>
      <c r="Y14" s="3" t="s">
        <v>277</v>
      </c>
      <c r="Z14" s="3" t="s">
        <v>278</v>
      </c>
      <c r="AB14" s="2" t="s">
        <v>362</v>
      </c>
      <c r="AC14" s="2" t="s">
        <v>242</v>
      </c>
      <c r="AD14" s="2" t="s">
        <v>242</v>
      </c>
      <c r="AE14" s="2">
        <f t="shared" si="3"/>
        <v>3</v>
      </c>
      <c r="AF14" s="2" t="s">
        <v>44</v>
      </c>
      <c r="AG14" s="2">
        <v>1</v>
      </c>
      <c r="AH14" s="3" t="s">
        <v>370</v>
      </c>
      <c r="AI14" s="2">
        <v>0.80931264199999997</v>
      </c>
    </row>
    <row r="15" spans="1:35" x14ac:dyDescent="0.45">
      <c r="A15" s="2" t="s">
        <v>76</v>
      </c>
      <c r="B15" s="2" t="s">
        <v>147</v>
      </c>
      <c r="C15" s="2" t="s">
        <v>147</v>
      </c>
      <c r="D15" s="2">
        <f t="shared" si="0"/>
        <v>2</v>
      </c>
      <c r="E15" s="2" t="s">
        <v>44</v>
      </c>
      <c r="F15" s="2">
        <v>5</v>
      </c>
      <c r="G15" s="3" t="s">
        <v>84</v>
      </c>
      <c r="H15" s="2" t="s">
        <v>59</v>
      </c>
      <c r="J15" s="2" t="s">
        <v>178</v>
      </c>
      <c r="K15" s="2" t="s">
        <v>147</v>
      </c>
      <c r="L15" s="2" t="s">
        <v>242</v>
      </c>
      <c r="M15" s="2">
        <f t="shared" si="1"/>
        <v>3</v>
      </c>
      <c r="N15" s="2" t="s">
        <v>44</v>
      </c>
      <c r="O15" s="2">
        <v>5</v>
      </c>
      <c r="P15" s="3" t="s">
        <v>189</v>
      </c>
      <c r="Q15" s="2" t="s">
        <v>151</v>
      </c>
      <c r="S15" s="2" t="s">
        <v>268</v>
      </c>
      <c r="T15" s="2" t="s">
        <v>242</v>
      </c>
      <c r="U15" s="2" t="s">
        <v>147</v>
      </c>
      <c r="V15" s="2">
        <f t="shared" si="2"/>
        <v>3</v>
      </c>
      <c r="W15" s="2" t="s">
        <v>44</v>
      </c>
      <c r="X15" s="2">
        <v>5</v>
      </c>
      <c r="Y15" s="3" t="s">
        <v>279</v>
      </c>
      <c r="Z15" s="3">
        <v>0.93652558299999999</v>
      </c>
      <c r="AB15" s="2" t="s">
        <v>362</v>
      </c>
      <c r="AC15" s="2" t="s">
        <v>242</v>
      </c>
      <c r="AD15" s="2" t="s">
        <v>242</v>
      </c>
      <c r="AE15" s="2">
        <f t="shared" si="3"/>
        <v>3</v>
      </c>
      <c r="AF15" s="2" t="s">
        <v>44</v>
      </c>
      <c r="AG15" s="2">
        <v>5</v>
      </c>
      <c r="AH15" s="3" t="s">
        <v>371</v>
      </c>
      <c r="AI15" s="3">
        <v>0.93541204899999997</v>
      </c>
    </row>
    <row r="16" spans="1:35" x14ac:dyDescent="0.45">
      <c r="A16" s="2" t="s">
        <v>76</v>
      </c>
      <c r="B16" s="2" t="s">
        <v>147</v>
      </c>
      <c r="C16" s="2" t="s">
        <v>147</v>
      </c>
      <c r="D16" s="2">
        <f t="shared" si="0"/>
        <v>2</v>
      </c>
      <c r="E16" s="2" t="s">
        <v>44</v>
      </c>
      <c r="F16" s="2">
        <v>7</v>
      </c>
      <c r="G16" s="2" t="s">
        <v>85</v>
      </c>
      <c r="H16" s="2" t="s">
        <v>61</v>
      </c>
      <c r="J16" s="2" t="s">
        <v>178</v>
      </c>
      <c r="K16" s="2" t="s">
        <v>147</v>
      </c>
      <c r="L16" s="2" t="s">
        <v>242</v>
      </c>
      <c r="M16" s="2">
        <f t="shared" si="1"/>
        <v>3</v>
      </c>
      <c r="N16" s="2" t="s">
        <v>44</v>
      </c>
      <c r="O16" s="2">
        <v>7</v>
      </c>
      <c r="P16" s="3" t="s">
        <v>190</v>
      </c>
      <c r="Q16" s="3">
        <v>0.921875</v>
      </c>
      <c r="S16" s="2" t="s">
        <v>268</v>
      </c>
      <c r="T16" s="2" t="s">
        <v>242</v>
      </c>
      <c r="U16" s="2" t="s">
        <v>147</v>
      </c>
      <c r="V16" s="2">
        <f t="shared" si="2"/>
        <v>3</v>
      </c>
      <c r="W16" s="2" t="s">
        <v>44</v>
      </c>
      <c r="X16" s="2">
        <v>7</v>
      </c>
      <c r="Y16" s="3" t="s">
        <v>280</v>
      </c>
      <c r="Z16" s="3" t="s">
        <v>281</v>
      </c>
      <c r="AB16" s="2" t="s">
        <v>362</v>
      </c>
      <c r="AC16" s="2" t="s">
        <v>242</v>
      </c>
      <c r="AD16" s="2" t="s">
        <v>242</v>
      </c>
      <c r="AE16" s="2">
        <f t="shared" si="3"/>
        <v>3</v>
      </c>
      <c r="AF16" s="2" t="s">
        <v>44</v>
      </c>
      <c r="AG16" s="2">
        <v>7</v>
      </c>
      <c r="AH16" s="3" t="s">
        <v>372</v>
      </c>
      <c r="AI16" s="3" t="s">
        <v>167</v>
      </c>
    </row>
    <row r="17" spans="1:35" x14ac:dyDescent="0.45">
      <c r="A17" s="2" t="s">
        <v>76</v>
      </c>
      <c r="B17" s="2" t="s">
        <v>147</v>
      </c>
      <c r="C17" s="2" t="s">
        <v>147</v>
      </c>
      <c r="D17" s="2">
        <f t="shared" si="0"/>
        <v>2</v>
      </c>
      <c r="E17" s="2" t="s">
        <v>44</v>
      </c>
      <c r="F17" s="2">
        <v>3</v>
      </c>
      <c r="G17" s="3" t="s">
        <v>86</v>
      </c>
      <c r="H17" s="3" t="s">
        <v>87</v>
      </c>
      <c r="J17" s="2" t="s">
        <v>178</v>
      </c>
      <c r="K17" s="2" t="s">
        <v>147</v>
      </c>
      <c r="L17" s="2" t="s">
        <v>242</v>
      </c>
      <c r="M17" s="2">
        <f t="shared" si="1"/>
        <v>3</v>
      </c>
      <c r="N17" s="2" t="s">
        <v>44</v>
      </c>
      <c r="O17" s="2">
        <v>3</v>
      </c>
      <c r="P17" s="3" t="s">
        <v>191</v>
      </c>
      <c r="Q17" s="3" t="s">
        <v>52</v>
      </c>
      <c r="S17" s="2" t="s">
        <v>268</v>
      </c>
      <c r="T17" s="2" t="s">
        <v>242</v>
      </c>
      <c r="U17" s="2" t="s">
        <v>147</v>
      </c>
      <c r="V17" s="2">
        <f t="shared" si="2"/>
        <v>3</v>
      </c>
      <c r="W17" s="2" t="s">
        <v>44</v>
      </c>
      <c r="X17" s="2">
        <v>3</v>
      </c>
      <c r="Y17" s="3" t="s">
        <v>282</v>
      </c>
      <c r="Z17" s="3" t="s">
        <v>87</v>
      </c>
      <c r="AB17" s="2" t="s">
        <v>362</v>
      </c>
      <c r="AC17" s="2" t="s">
        <v>242</v>
      </c>
      <c r="AD17" s="2" t="s">
        <v>242</v>
      </c>
      <c r="AE17" s="2">
        <f t="shared" si="3"/>
        <v>3</v>
      </c>
      <c r="AF17" s="2" t="s">
        <v>44</v>
      </c>
      <c r="AG17" s="2">
        <v>3</v>
      </c>
      <c r="AH17" s="3" t="s">
        <v>373</v>
      </c>
      <c r="AI17" s="3" t="s">
        <v>374</v>
      </c>
    </row>
    <row r="18" spans="1:35" x14ac:dyDescent="0.45">
      <c r="A18" s="2" t="s">
        <v>76</v>
      </c>
      <c r="B18" s="2" t="s">
        <v>147</v>
      </c>
      <c r="C18" s="2" t="s">
        <v>147</v>
      </c>
      <c r="D18" s="2">
        <f t="shared" si="0"/>
        <v>2</v>
      </c>
      <c r="E18" s="2" t="s">
        <v>44</v>
      </c>
      <c r="F18" s="2">
        <v>11</v>
      </c>
      <c r="G18" s="3" t="s">
        <v>88</v>
      </c>
      <c r="H18" s="3">
        <v>0.92600894</v>
      </c>
      <c r="J18" s="2" t="s">
        <v>178</v>
      </c>
      <c r="K18" s="2" t="s">
        <v>147</v>
      </c>
      <c r="L18" s="2" t="s">
        <v>242</v>
      </c>
      <c r="M18" s="2">
        <f t="shared" si="1"/>
        <v>3</v>
      </c>
      <c r="N18" s="2" t="s">
        <v>44</v>
      </c>
      <c r="O18" s="2">
        <v>11</v>
      </c>
      <c r="P18" s="3" t="s">
        <v>192</v>
      </c>
      <c r="Q18" s="3" t="s">
        <v>193</v>
      </c>
      <c r="S18" s="2" t="s">
        <v>268</v>
      </c>
      <c r="T18" s="2" t="s">
        <v>242</v>
      </c>
      <c r="U18" s="2" t="s">
        <v>147</v>
      </c>
      <c r="V18" s="2">
        <f t="shared" si="2"/>
        <v>3</v>
      </c>
      <c r="W18" s="2" t="s">
        <v>44</v>
      </c>
      <c r="X18" s="2">
        <v>11</v>
      </c>
      <c r="Y18" s="3" t="s">
        <v>283</v>
      </c>
      <c r="Z18" s="2" t="s">
        <v>161</v>
      </c>
      <c r="AB18" s="2" t="s">
        <v>362</v>
      </c>
      <c r="AC18" s="2" t="s">
        <v>242</v>
      </c>
      <c r="AD18" s="2" t="s">
        <v>242</v>
      </c>
      <c r="AE18" s="2">
        <f t="shared" si="3"/>
        <v>3</v>
      </c>
      <c r="AF18" s="2" t="s">
        <v>44</v>
      </c>
      <c r="AG18" s="2">
        <v>11</v>
      </c>
      <c r="AH18" s="3" t="s">
        <v>375</v>
      </c>
      <c r="AI18" s="3" t="s">
        <v>376</v>
      </c>
    </row>
    <row r="19" spans="1:35" x14ac:dyDescent="0.45">
      <c r="A19" s="2" t="s">
        <v>76</v>
      </c>
      <c r="B19" s="2" t="s">
        <v>147</v>
      </c>
      <c r="C19" s="2" t="s">
        <v>147</v>
      </c>
      <c r="D19" s="2">
        <f t="shared" si="0"/>
        <v>2</v>
      </c>
      <c r="E19" s="2" t="s">
        <v>44</v>
      </c>
      <c r="F19" s="2">
        <v>9</v>
      </c>
      <c r="G19" s="2" t="s">
        <v>89</v>
      </c>
      <c r="H19" s="3" t="s">
        <v>90</v>
      </c>
      <c r="J19" s="2" t="s">
        <v>178</v>
      </c>
      <c r="K19" s="2" t="s">
        <v>147</v>
      </c>
      <c r="L19" s="2" t="s">
        <v>242</v>
      </c>
      <c r="M19" s="2">
        <f t="shared" si="1"/>
        <v>3</v>
      </c>
      <c r="N19" s="2" t="s">
        <v>44</v>
      </c>
      <c r="O19" s="2">
        <v>9</v>
      </c>
      <c r="P19" s="2" t="s">
        <v>194</v>
      </c>
      <c r="Q19" s="3" t="s">
        <v>195</v>
      </c>
      <c r="S19" s="2" t="s">
        <v>268</v>
      </c>
      <c r="T19" s="2" t="s">
        <v>242</v>
      </c>
      <c r="U19" s="2" t="s">
        <v>147</v>
      </c>
      <c r="V19" s="2">
        <f t="shared" si="2"/>
        <v>3</v>
      </c>
      <c r="W19" s="2" t="s">
        <v>44</v>
      </c>
      <c r="X19" s="2">
        <v>9</v>
      </c>
      <c r="Y19" s="2" t="s">
        <v>284</v>
      </c>
      <c r="Z19" s="3" t="s">
        <v>285</v>
      </c>
      <c r="AB19" s="2" t="s">
        <v>362</v>
      </c>
      <c r="AC19" s="2" t="s">
        <v>242</v>
      </c>
      <c r="AD19" s="2" t="s">
        <v>242</v>
      </c>
      <c r="AE19" s="2">
        <f t="shared" si="3"/>
        <v>3</v>
      </c>
      <c r="AF19" s="2" t="s">
        <v>44</v>
      </c>
      <c r="AG19" s="2">
        <v>9</v>
      </c>
      <c r="AH19" s="3" t="s">
        <v>377</v>
      </c>
      <c r="AI19" s="3" t="s">
        <v>83</v>
      </c>
    </row>
    <row r="20" spans="1:35" x14ac:dyDescent="0.45">
      <c r="A20" s="2" t="s">
        <v>91</v>
      </c>
      <c r="B20" s="2" t="s">
        <v>147</v>
      </c>
      <c r="C20" s="2" t="s">
        <v>147</v>
      </c>
      <c r="D20" s="2">
        <f t="shared" si="0"/>
        <v>3</v>
      </c>
      <c r="E20" s="2" t="s">
        <v>44</v>
      </c>
      <c r="F20" s="2">
        <v>1</v>
      </c>
      <c r="G20" s="3" t="s">
        <v>99</v>
      </c>
      <c r="H20" s="3" t="s">
        <v>100</v>
      </c>
      <c r="J20" s="2" t="s">
        <v>196</v>
      </c>
      <c r="K20" s="2" t="s">
        <v>147</v>
      </c>
      <c r="L20" s="2" t="s">
        <v>242</v>
      </c>
      <c r="M20" s="2">
        <f t="shared" si="1"/>
        <v>4</v>
      </c>
      <c r="N20" s="2" t="s">
        <v>44</v>
      </c>
      <c r="O20" s="2">
        <v>1</v>
      </c>
      <c r="P20" s="3" t="s">
        <v>203</v>
      </c>
      <c r="Q20" s="3" t="s">
        <v>204</v>
      </c>
      <c r="S20" s="2" t="s">
        <v>286</v>
      </c>
      <c r="T20" s="2" t="s">
        <v>242</v>
      </c>
      <c r="U20" s="2" t="s">
        <v>147</v>
      </c>
      <c r="V20" s="2">
        <f t="shared" si="2"/>
        <v>4</v>
      </c>
      <c r="W20" s="2" t="s">
        <v>44</v>
      </c>
      <c r="X20" s="2">
        <v>1</v>
      </c>
      <c r="Y20" s="3" t="s">
        <v>294</v>
      </c>
      <c r="Z20" s="3" t="s">
        <v>295</v>
      </c>
      <c r="AB20" s="2" t="s">
        <v>378</v>
      </c>
      <c r="AC20" s="2" t="s">
        <v>242</v>
      </c>
      <c r="AD20" s="2" t="s">
        <v>242</v>
      </c>
      <c r="AE20" s="2">
        <f t="shared" si="3"/>
        <v>4</v>
      </c>
      <c r="AF20" s="2" t="s">
        <v>44</v>
      </c>
      <c r="AG20" s="2">
        <v>1</v>
      </c>
      <c r="AH20" s="3" t="s">
        <v>384</v>
      </c>
      <c r="AI20" s="3" t="s">
        <v>385</v>
      </c>
    </row>
    <row r="21" spans="1:35" x14ac:dyDescent="0.45">
      <c r="A21" s="2" t="s">
        <v>91</v>
      </c>
      <c r="B21" s="2" t="s">
        <v>147</v>
      </c>
      <c r="C21" s="2" t="s">
        <v>147</v>
      </c>
      <c r="D21" s="2">
        <f t="shared" si="0"/>
        <v>3</v>
      </c>
      <c r="E21" s="2" t="s">
        <v>44</v>
      </c>
      <c r="F21" s="2">
        <v>5</v>
      </c>
      <c r="G21" s="3" t="s">
        <v>101</v>
      </c>
      <c r="H21" s="3" t="s">
        <v>102</v>
      </c>
      <c r="J21" s="2" t="s">
        <v>196</v>
      </c>
      <c r="K21" s="2" t="s">
        <v>147</v>
      </c>
      <c r="L21" s="2" t="s">
        <v>242</v>
      </c>
      <c r="M21" s="2">
        <f t="shared" si="1"/>
        <v>4</v>
      </c>
      <c r="N21" s="2" t="s">
        <v>44</v>
      </c>
      <c r="O21" s="2">
        <v>5</v>
      </c>
      <c r="P21" s="3" t="s">
        <v>205</v>
      </c>
      <c r="Q21" s="3" t="s">
        <v>151</v>
      </c>
      <c r="S21" s="2" t="s">
        <v>286</v>
      </c>
      <c r="T21" s="2" t="s">
        <v>242</v>
      </c>
      <c r="U21" s="2" t="s">
        <v>147</v>
      </c>
      <c r="V21" s="2">
        <f t="shared" si="2"/>
        <v>4</v>
      </c>
      <c r="W21" s="2" t="s">
        <v>44</v>
      </c>
      <c r="X21" s="2">
        <v>5</v>
      </c>
      <c r="Y21" s="3" t="s">
        <v>296</v>
      </c>
      <c r="Z21" s="3">
        <v>0.93652558299999999</v>
      </c>
      <c r="AB21" s="2" t="s">
        <v>378</v>
      </c>
      <c r="AC21" s="2" t="s">
        <v>242</v>
      </c>
      <c r="AD21" s="2" t="s">
        <v>242</v>
      </c>
      <c r="AE21" s="2">
        <f t="shared" si="3"/>
        <v>4</v>
      </c>
      <c r="AF21" s="2" t="s">
        <v>44</v>
      </c>
      <c r="AG21" s="2">
        <v>5</v>
      </c>
      <c r="AH21" s="3" t="s">
        <v>386</v>
      </c>
      <c r="AI21" s="3">
        <v>0.94209355100000003</v>
      </c>
    </row>
    <row r="22" spans="1:35" x14ac:dyDescent="0.45">
      <c r="A22" s="2" t="s">
        <v>91</v>
      </c>
      <c r="B22" s="2" t="s">
        <v>147</v>
      </c>
      <c r="C22" s="2" t="s">
        <v>147</v>
      </c>
      <c r="D22" s="2">
        <f t="shared" si="0"/>
        <v>3</v>
      </c>
      <c r="E22" s="2" t="s">
        <v>44</v>
      </c>
      <c r="F22" s="2">
        <v>7</v>
      </c>
      <c r="G22" s="3" t="s">
        <v>103</v>
      </c>
      <c r="H22" s="3" t="s">
        <v>104</v>
      </c>
      <c r="J22" s="2" t="s">
        <v>196</v>
      </c>
      <c r="K22" s="2" t="s">
        <v>147</v>
      </c>
      <c r="L22" s="2" t="s">
        <v>242</v>
      </c>
      <c r="M22" s="2">
        <f t="shared" si="1"/>
        <v>4</v>
      </c>
      <c r="N22" s="2" t="s">
        <v>44</v>
      </c>
      <c r="O22" s="2">
        <v>7</v>
      </c>
      <c r="P22" s="3" t="s">
        <v>206</v>
      </c>
      <c r="Q22" s="2" t="s">
        <v>207</v>
      </c>
      <c r="S22" s="2" t="s">
        <v>286</v>
      </c>
      <c r="T22" s="2" t="s">
        <v>242</v>
      </c>
      <c r="U22" s="2" t="s">
        <v>147</v>
      </c>
      <c r="V22" s="2">
        <f t="shared" si="2"/>
        <v>4</v>
      </c>
      <c r="W22" s="2" t="s">
        <v>44</v>
      </c>
      <c r="X22" s="2">
        <v>7</v>
      </c>
      <c r="Y22" s="3">
        <v>0.99873208999999996</v>
      </c>
      <c r="Z22" s="3" t="s">
        <v>96</v>
      </c>
      <c r="AB22" s="2" t="s">
        <v>378</v>
      </c>
      <c r="AC22" s="2" t="s">
        <v>242</v>
      </c>
      <c r="AD22" s="2" t="s">
        <v>242</v>
      </c>
      <c r="AE22" s="2">
        <f t="shared" si="3"/>
        <v>4</v>
      </c>
      <c r="AF22" s="2" t="s">
        <v>44</v>
      </c>
      <c r="AG22" s="2">
        <v>7</v>
      </c>
      <c r="AH22" s="2" t="s">
        <v>387</v>
      </c>
      <c r="AI22" s="3" t="s">
        <v>366</v>
      </c>
    </row>
    <row r="23" spans="1:35" x14ac:dyDescent="0.45">
      <c r="A23" s="2" t="s">
        <v>91</v>
      </c>
      <c r="B23" s="2" t="s">
        <v>147</v>
      </c>
      <c r="C23" s="2" t="s">
        <v>147</v>
      </c>
      <c r="D23" s="2">
        <f t="shared" si="0"/>
        <v>3</v>
      </c>
      <c r="E23" s="2" t="s">
        <v>44</v>
      </c>
      <c r="F23" s="2">
        <v>3</v>
      </c>
      <c r="G23" s="3" t="s">
        <v>105</v>
      </c>
      <c r="H23" s="3" t="s">
        <v>106</v>
      </c>
      <c r="J23" s="2" t="s">
        <v>196</v>
      </c>
      <c r="K23" s="2" t="s">
        <v>147</v>
      </c>
      <c r="L23" s="2" t="s">
        <v>242</v>
      </c>
      <c r="M23" s="2">
        <f t="shared" si="1"/>
        <v>4</v>
      </c>
      <c r="N23" s="2" t="s">
        <v>44</v>
      </c>
      <c r="O23" s="2">
        <v>3</v>
      </c>
      <c r="P23" s="3" t="s">
        <v>208</v>
      </c>
      <c r="Q23" s="3">
        <v>0.95333331799999999</v>
      </c>
      <c r="S23" s="2" t="s">
        <v>286</v>
      </c>
      <c r="T23" s="2" t="s">
        <v>242</v>
      </c>
      <c r="U23" s="2" t="s">
        <v>147</v>
      </c>
      <c r="V23" s="2">
        <f t="shared" si="2"/>
        <v>4</v>
      </c>
      <c r="W23" s="2" t="s">
        <v>44</v>
      </c>
      <c r="X23" s="2">
        <v>3</v>
      </c>
      <c r="Y23" s="2" t="s">
        <v>297</v>
      </c>
      <c r="Z23" s="3" t="s">
        <v>298</v>
      </c>
      <c r="AB23" s="2" t="s">
        <v>378</v>
      </c>
      <c r="AC23" s="2" t="s">
        <v>242</v>
      </c>
      <c r="AD23" s="2" t="s">
        <v>242</v>
      </c>
      <c r="AE23" s="2">
        <f t="shared" si="3"/>
        <v>4</v>
      </c>
      <c r="AF23" s="2" t="s">
        <v>44</v>
      </c>
      <c r="AG23" s="2">
        <v>3</v>
      </c>
      <c r="AH23" s="3" t="s">
        <v>388</v>
      </c>
      <c r="AI23" s="3">
        <v>0.90222221599999997</v>
      </c>
    </row>
    <row r="24" spans="1:35" x14ac:dyDescent="0.45">
      <c r="A24" s="2" t="s">
        <v>91</v>
      </c>
      <c r="B24" s="2" t="s">
        <v>147</v>
      </c>
      <c r="C24" s="2" t="s">
        <v>147</v>
      </c>
      <c r="D24" s="2">
        <f t="shared" si="0"/>
        <v>3</v>
      </c>
      <c r="E24" s="2" t="s">
        <v>44</v>
      </c>
      <c r="F24" s="2">
        <v>11</v>
      </c>
      <c r="G24" s="3">
        <v>0.93389254799999999</v>
      </c>
      <c r="H24" s="3" t="s">
        <v>107</v>
      </c>
      <c r="J24" s="2" t="s">
        <v>196</v>
      </c>
      <c r="K24" s="2" t="s">
        <v>147</v>
      </c>
      <c r="L24" s="2" t="s">
        <v>242</v>
      </c>
      <c r="M24" s="2">
        <f t="shared" si="1"/>
        <v>4</v>
      </c>
      <c r="N24" s="2" t="s">
        <v>44</v>
      </c>
      <c r="O24" s="2">
        <v>11</v>
      </c>
      <c r="P24" s="3">
        <v>0.83067148899999999</v>
      </c>
      <c r="Q24" s="3">
        <v>0.92600894</v>
      </c>
      <c r="S24" s="2" t="s">
        <v>286</v>
      </c>
      <c r="T24" s="2" t="s">
        <v>242</v>
      </c>
      <c r="U24" s="2" t="s">
        <v>147</v>
      </c>
      <c r="V24" s="2">
        <f t="shared" si="2"/>
        <v>4</v>
      </c>
      <c r="W24" s="2" t="s">
        <v>44</v>
      </c>
      <c r="X24" s="2">
        <v>11</v>
      </c>
      <c r="Y24" s="3" t="s">
        <v>299</v>
      </c>
      <c r="Z24" s="3" t="s">
        <v>300</v>
      </c>
      <c r="AB24" s="2" t="s">
        <v>378</v>
      </c>
      <c r="AC24" s="2" t="s">
        <v>242</v>
      </c>
      <c r="AD24" s="2" t="s">
        <v>242</v>
      </c>
      <c r="AE24" s="2">
        <f t="shared" si="3"/>
        <v>4</v>
      </c>
      <c r="AF24" s="2" t="s">
        <v>44</v>
      </c>
      <c r="AG24" s="2">
        <v>11</v>
      </c>
      <c r="AH24" s="3" t="s">
        <v>389</v>
      </c>
      <c r="AI24" s="3" t="s">
        <v>313</v>
      </c>
    </row>
    <row r="25" spans="1:35" x14ac:dyDescent="0.45">
      <c r="A25" s="2" t="s">
        <v>91</v>
      </c>
      <c r="B25" s="2" t="s">
        <v>147</v>
      </c>
      <c r="C25" s="2" t="s">
        <v>147</v>
      </c>
      <c r="D25" s="2">
        <f t="shared" si="0"/>
        <v>3</v>
      </c>
      <c r="E25" s="2" t="s">
        <v>44</v>
      </c>
      <c r="F25" s="2">
        <v>9</v>
      </c>
      <c r="G25" s="3" t="s">
        <v>108</v>
      </c>
      <c r="H25" s="3">
        <v>0.91834449799999995</v>
      </c>
      <c r="J25" s="2" t="s">
        <v>196</v>
      </c>
      <c r="K25" s="2" t="s">
        <v>147</v>
      </c>
      <c r="L25" s="2" t="s">
        <v>242</v>
      </c>
      <c r="M25" s="2">
        <f t="shared" si="1"/>
        <v>4</v>
      </c>
      <c r="N25" s="2" t="s">
        <v>44</v>
      </c>
      <c r="O25" s="2">
        <v>9</v>
      </c>
      <c r="P25" s="3" t="s">
        <v>209</v>
      </c>
      <c r="Q25" s="3" t="s">
        <v>210</v>
      </c>
      <c r="S25" s="2" t="s">
        <v>286</v>
      </c>
      <c r="T25" s="2" t="s">
        <v>242</v>
      </c>
      <c r="U25" s="2" t="s">
        <v>147</v>
      </c>
      <c r="V25" s="2">
        <f t="shared" si="2"/>
        <v>4</v>
      </c>
      <c r="W25" s="2" t="s">
        <v>44</v>
      </c>
      <c r="X25" s="2">
        <v>9</v>
      </c>
      <c r="Y25" s="3" t="s">
        <v>301</v>
      </c>
      <c r="Z25" s="2">
        <v>0.92729306199999995</v>
      </c>
      <c r="AB25" s="2" t="s">
        <v>378</v>
      </c>
      <c r="AC25" s="2" t="s">
        <v>242</v>
      </c>
      <c r="AD25" s="2" t="s">
        <v>242</v>
      </c>
      <c r="AE25" s="2">
        <f t="shared" si="3"/>
        <v>4</v>
      </c>
      <c r="AF25" s="2" t="s">
        <v>44</v>
      </c>
      <c r="AG25" s="2">
        <v>9</v>
      </c>
      <c r="AH25" s="3" t="s">
        <v>390</v>
      </c>
      <c r="AI25" s="2" t="s">
        <v>323</v>
      </c>
    </row>
    <row r="26" spans="1:35" x14ac:dyDescent="0.45">
      <c r="A26" s="2" t="s">
        <v>109</v>
      </c>
      <c r="B26" s="2" t="s">
        <v>147</v>
      </c>
      <c r="C26" s="2" t="s">
        <v>147</v>
      </c>
      <c r="D26" s="2">
        <f t="shared" si="0"/>
        <v>4</v>
      </c>
      <c r="E26" s="2" t="s">
        <v>44</v>
      </c>
      <c r="F26" s="2">
        <v>1</v>
      </c>
      <c r="G26" s="3" t="s">
        <v>115</v>
      </c>
      <c r="H26" s="3" t="s">
        <v>116</v>
      </c>
      <c r="J26" s="2" t="s">
        <v>211</v>
      </c>
      <c r="K26" s="2" t="s">
        <v>147</v>
      </c>
      <c r="L26" s="2" t="s">
        <v>242</v>
      </c>
      <c r="M26" s="2">
        <f t="shared" si="1"/>
        <v>5</v>
      </c>
      <c r="N26" s="2" t="s">
        <v>44</v>
      </c>
      <c r="O26" s="2">
        <v>1</v>
      </c>
      <c r="P26" s="3" t="s">
        <v>218</v>
      </c>
      <c r="Q26" s="3" t="s">
        <v>219</v>
      </c>
      <c r="S26" s="2" t="s">
        <v>302</v>
      </c>
      <c r="T26" s="2" t="s">
        <v>242</v>
      </c>
      <c r="U26" s="2" t="s">
        <v>147</v>
      </c>
      <c r="V26" s="2">
        <f t="shared" si="2"/>
        <v>5</v>
      </c>
      <c r="W26" s="2" t="s">
        <v>44</v>
      </c>
      <c r="X26" s="2">
        <v>1</v>
      </c>
      <c r="Y26" s="3" t="s">
        <v>309</v>
      </c>
      <c r="Z26" s="2" t="s">
        <v>157</v>
      </c>
      <c r="AB26" s="2" t="s">
        <v>391</v>
      </c>
      <c r="AC26" s="2" t="s">
        <v>242</v>
      </c>
      <c r="AD26" s="2" t="s">
        <v>242</v>
      </c>
      <c r="AE26" s="2">
        <f t="shared" si="3"/>
        <v>5</v>
      </c>
      <c r="AF26" s="2" t="s">
        <v>44</v>
      </c>
      <c r="AG26" s="2">
        <v>1</v>
      </c>
      <c r="AH26" s="3" t="s">
        <v>398</v>
      </c>
      <c r="AI26" s="2" t="s">
        <v>399</v>
      </c>
    </row>
    <row r="27" spans="1:35" x14ac:dyDescent="0.45">
      <c r="A27" s="2" t="s">
        <v>109</v>
      </c>
      <c r="B27" s="2" t="s">
        <v>147</v>
      </c>
      <c r="C27" s="2" t="s">
        <v>147</v>
      </c>
      <c r="D27" s="2">
        <f t="shared" si="0"/>
        <v>4</v>
      </c>
      <c r="E27" s="2" t="s">
        <v>44</v>
      </c>
      <c r="F27" s="2">
        <v>5</v>
      </c>
      <c r="G27" s="3">
        <v>0.42052107999999999</v>
      </c>
      <c r="H27" s="3" t="s">
        <v>37</v>
      </c>
      <c r="J27" s="2" t="s">
        <v>211</v>
      </c>
      <c r="K27" s="2" t="s">
        <v>147</v>
      </c>
      <c r="L27" s="2" t="s">
        <v>242</v>
      </c>
      <c r="M27" s="2">
        <f t="shared" si="1"/>
        <v>5</v>
      </c>
      <c r="N27" s="2" t="s">
        <v>44</v>
      </c>
      <c r="O27" s="2">
        <v>5</v>
      </c>
      <c r="P27" s="3" t="s">
        <v>220</v>
      </c>
      <c r="Q27" s="3">
        <v>0.94209355100000003</v>
      </c>
      <c r="S27" s="2" t="s">
        <v>302</v>
      </c>
      <c r="T27" s="2" t="s">
        <v>242</v>
      </c>
      <c r="U27" s="2" t="s">
        <v>147</v>
      </c>
      <c r="V27" s="2">
        <f t="shared" si="2"/>
        <v>5</v>
      </c>
      <c r="W27" s="2" t="s">
        <v>44</v>
      </c>
      <c r="X27" s="2">
        <v>5</v>
      </c>
      <c r="Y27" s="3">
        <v>0.78056400999999997</v>
      </c>
      <c r="Z27" s="2" t="s">
        <v>94</v>
      </c>
      <c r="AB27" s="2" t="s">
        <v>391</v>
      </c>
      <c r="AC27" s="2" t="s">
        <v>242</v>
      </c>
      <c r="AD27" s="2" t="s">
        <v>242</v>
      </c>
      <c r="AE27" s="2">
        <f t="shared" si="3"/>
        <v>5</v>
      </c>
      <c r="AF27" s="2" t="s">
        <v>44</v>
      </c>
      <c r="AG27" s="2">
        <v>5</v>
      </c>
      <c r="AH27" s="3" t="s">
        <v>400</v>
      </c>
      <c r="AI27" s="3" t="s">
        <v>94</v>
      </c>
    </row>
    <row r="28" spans="1:35" x14ac:dyDescent="0.45">
      <c r="A28" s="2" t="s">
        <v>109</v>
      </c>
      <c r="B28" s="2" t="s">
        <v>147</v>
      </c>
      <c r="C28" s="2" t="s">
        <v>147</v>
      </c>
      <c r="D28" s="2">
        <f t="shared" si="0"/>
        <v>4</v>
      </c>
      <c r="E28" s="2" t="s">
        <v>44</v>
      </c>
      <c r="F28" s="2">
        <v>7</v>
      </c>
      <c r="G28" s="3" t="s">
        <v>117</v>
      </c>
      <c r="H28" s="3" t="s">
        <v>118</v>
      </c>
      <c r="J28" s="2" t="s">
        <v>211</v>
      </c>
      <c r="K28" s="2" t="s">
        <v>147</v>
      </c>
      <c r="L28" s="2" t="s">
        <v>242</v>
      </c>
      <c r="M28" s="2">
        <f t="shared" si="1"/>
        <v>5</v>
      </c>
      <c r="N28" s="2" t="s">
        <v>44</v>
      </c>
      <c r="O28" s="2">
        <v>7</v>
      </c>
      <c r="P28" s="3" t="s">
        <v>221</v>
      </c>
      <c r="Q28" s="3" t="s">
        <v>96</v>
      </c>
      <c r="S28" s="2" t="s">
        <v>302</v>
      </c>
      <c r="T28" s="2" t="s">
        <v>242</v>
      </c>
      <c r="U28" s="2" t="s">
        <v>147</v>
      </c>
      <c r="V28" s="2">
        <f t="shared" si="2"/>
        <v>5</v>
      </c>
      <c r="W28" s="2" t="s">
        <v>44</v>
      </c>
      <c r="X28" s="2">
        <v>7</v>
      </c>
      <c r="Y28" s="3" t="s">
        <v>310</v>
      </c>
      <c r="Z28" s="3" t="s">
        <v>311</v>
      </c>
      <c r="AB28" s="2" t="s">
        <v>391</v>
      </c>
      <c r="AC28" s="2" t="s">
        <v>242</v>
      </c>
      <c r="AD28" s="2" t="s">
        <v>242</v>
      </c>
      <c r="AE28" s="2">
        <f t="shared" si="3"/>
        <v>5</v>
      </c>
      <c r="AF28" s="2" t="s">
        <v>44</v>
      </c>
      <c r="AG28" s="2">
        <v>7</v>
      </c>
      <c r="AH28" s="3" t="s">
        <v>401</v>
      </c>
      <c r="AI28" s="3" t="s">
        <v>167</v>
      </c>
    </row>
    <row r="29" spans="1:35" x14ac:dyDescent="0.45">
      <c r="A29" s="2" t="s">
        <v>109</v>
      </c>
      <c r="B29" s="2" t="s">
        <v>147</v>
      </c>
      <c r="C29" s="2" t="s">
        <v>147</v>
      </c>
      <c r="D29" s="2">
        <f t="shared" si="0"/>
        <v>4</v>
      </c>
      <c r="E29" s="2" t="s">
        <v>44</v>
      </c>
      <c r="F29" s="2">
        <v>3</v>
      </c>
      <c r="G29" s="3" t="s">
        <v>119</v>
      </c>
      <c r="H29" s="3" t="s">
        <v>81</v>
      </c>
      <c r="J29" s="2" t="s">
        <v>211</v>
      </c>
      <c r="K29" s="2" t="s">
        <v>147</v>
      </c>
      <c r="L29" s="2" t="s">
        <v>242</v>
      </c>
      <c r="M29" s="2">
        <f t="shared" si="1"/>
        <v>5</v>
      </c>
      <c r="N29" s="2" t="s">
        <v>44</v>
      </c>
      <c r="O29" s="2">
        <v>3</v>
      </c>
      <c r="P29" s="3">
        <v>0.33006697899999998</v>
      </c>
      <c r="Q29" s="3" t="s">
        <v>222</v>
      </c>
      <c r="S29" s="2" t="s">
        <v>302</v>
      </c>
      <c r="T29" s="2" t="s">
        <v>242</v>
      </c>
      <c r="U29" s="2" t="s">
        <v>147</v>
      </c>
      <c r="V29" s="2">
        <f t="shared" si="2"/>
        <v>5</v>
      </c>
      <c r="W29" s="2" t="s">
        <v>44</v>
      </c>
      <c r="X29" s="2">
        <v>3</v>
      </c>
      <c r="Y29" s="3" t="s">
        <v>312</v>
      </c>
      <c r="Z29" s="2" t="s">
        <v>52</v>
      </c>
      <c r="AB29" s="2" t="s">
        <v>391</v>
      </c>
      <c r="AC29" s="2" t="s">
        <v>242</v>
      </c>
      <c r="AD29" s="2" t="s">
        <v>242</v>
      </c>
      <c r="AE29" s="2">
        <f t="shared" si="3"/>
        <v>5</v>
      </c>
      <c r="AF29" s="2" t="s">
        <v>44</v>
      </c>
      <c r="AG29" s="2">
        <v>3</v>
      </c>
      <c r="AH29" s="3" t="s">
        <v>402</v>
      </c>
      <c r="AI29" s="3" t="s">
        <v>169</v>
      </c>
    </row>
    <row r="30" spans="1:35" x14ac:dyDescent="0.45">
      <c r="A30" s="2" t="s">
        <v>109</v>
      </c>
      <c r="B30" s="2" t="s">
        <v>147</v>
      </c>
      <c r="C30" s="2" t="s">
        <v>147</v>
      </c>
      <c r="D30" s="2">
        <f t="shared" si="0"/>
        <v>4</v>
      </c>
      <c r="E30" s="2" t="s">
        <v>44</v>
      </c>
      <c r="F30" s="2">
        <v>11</v>
      </c>
      <c r="G30" s="3" t="s">
        <v>120</v>
      </c>
      <c r="H30" s="3" t="s">
        <v>121</v>
      </c>
      <c r="J30" s="2" t="s">
        <v>211</v>
      </c>
      <c r="K30" s="2" t="s">
        <v>147</v>
      </c>
      <c r="L30" s="2" t="s">
        <v>242</v>
      </c>
      <c r="M30" s="2">
        <f t="shared" si="1"/>
        <v>5</v>
      </c>
      <c r="N30" s="2" t="s">
        <v>44</v>
      </c>
      <c r="O30" s="2">
        <v>11</v>
      </c>
      <c r="P30" s="2" t="s">
        <v>223</v>
      </c>
      <c r="Q30" s="3" t="s">
        <v>224</v>
      </c>
      <c r="S30" s="2" t="s">
        <v>302</v>
      </c>
      <c r="T30" s="2" t="s">
        <v>242</v>
      </c>
      <c r="U30" s="2" t="s">
        <v>147</v>
      </c>
      <c r="V30" s="2">
        <f t="shared" si="2"/>
        <v>5</v>
      </c>
      <c r="W30" s="2" t="s">
        <v>44</v>
      </c>
      <c r="X30" s="2">
        <v>11</v>
      </c>
      <c r="Y30" s="3">
        <v>1.2405687569999999</v>
      </c>
      <c r="Z30" s="3" t="s">
        <v>313</v>
      </c>
      <c r="AB30" s="2" t="s">
        <v>391</v>
      </c>
      <c r="AC30" s="2" t="s">
        <v>242</v>
      </c>
      <c r="AD30" s="2" t="s">
        <v>242</v>
      </c>
      <c r="AE30" s="2">
        <f t="shared" si="3"/>
        <v>5</v>
      </c>
      <c r="AF30" s="2" t="s">
        <v>44</v>
      </c>
      <c r="AG30" s="2">
        <v>11</v>
      </c>
      <c r="AH30" s="3" t="s">
        <v>403</v>
      </c>
      <c r="AI30" s="3">
        <v>0.923766792</v>
      </c>
    </row>
    <row r="31" spans="1:35" x14ac:dyDescent="0.45">
      <c r="A31" s="2" t="s">
        <v>109</v>
      </c>
      <c r="B31" s="2" t="s">
        <v>147</v>
      </c>
      <c r="C31" s="2" t="s">
        <v>147</v>
      </c>
      <c r="D31" s="2">
        <f t="shared" si="0"/>
        <v>4</v>
      </c>
      <c r="E31" s="2" t="s">
        <v>44</v>
      </c>
      <c r="F31" s="2">
        <v>9</v>
      </c>
      <c r="G31" s="3" t="s">
        <v>122</v>
      </c>
      <c r="H31" s="3" t="s">
        <v>123</v>
      </c>
      <c r="J31" s="2" t="s">
        <v>211</v>
      </c>
      <c r="K31" s="2" t="s">
        <v>147</v>
      </c>
      <c r="L31" s="2" t="s">
        <v>242</v>
      </c>
      <c r="M31" s="2">
        <f t="shared" si="1"/>
        <v>5</v>
      </c>
      <c r="N31" s="2" t="s">
        <v>44</v>
      </c>
      <c r="O31" s="2">
        <v>9</v>
      </c>
      <c r="P31" s="3" t="s">
        <v>225</v>
      </c>
      <c r="Q31" s="2" t="s">
        <v>83</v>
      </c>
      <c r="S31" s="2" t="s">
        <v>302</v>
      </c>
      <c r="T31" s="2" t="s">
        <v>242</v>
      </c>
      <c r="U31" s="2" t="s">
        <v>147</v>
      </c>
      <c r="V31" s="2">
        <f t="shared" si="2"/>
        <v>5</v>
      </c>
      <c r="W31" s="2" t="s">
        <v>44</v>
      </c>
      <c r="X31" s="2">
        <v>9</v>
      </c>
      <c r="Y31" s="3" t="s">
        <v>314</v>
      </c>
      <c r="Z31" s="3" t="s">
        <v>202</v>
      </c>
      <c r="AB31" s="2" t="s">
        <v>391</v>
      </c>
      <c r="AC31" s="2" t="s">
        <v>242</v>
      </c>
      <c r="AD31" s="2" t="s">
        <v>242</v>
      </c>
      <c r="AE31" s="2">
        <f t="shared" si="3"/>
        <v>5</v>
      </c>
      <c r="AF31" s="2" t="s">
        <v>44</v>
      </c>
      <c r="AG31" s="2">
        <v>9</v>
      </c>
      <c r="AH31" s="3" t="s">
        <v>404</v>
      </c>
      <c r="AI31" s="3" t="s">
        <v>217</v>
      </c>
    </row>
    <row r="32" spans="1:35" x14ac:dyDescent="0.45">
      <c r="A32" s="2" t="s">
        <v>124</v>
      </c>
      <c r="B32" s="2" t="s">
        <v>147</v>
      </c>
      <c r="C32" s="2" t="s">
        <v>147</v>
      </c>
      <c r="D32" s="2">
        <f t="shared" si="0"/>
        <v>5</v>
      </c>
      <c r="E32" s="2" t="s">
        <v>44</v>
      </c>
      <c r="F32" s="2">
        <v>1</v>
      </c>
      <c r="G32" s="3" t="s">
        <v>134</v>
      </c>
      <c r="H32" s="3" t="s">
        <v>135</v>
      </c>
      <c r="J32" s="2" t="s">
        <v>226</v>
      </c>
      <c r="K32" s="2" t="s">
        <v>147</v>
      </c>
      <c r="L32" s="2" t="s">
        <v>242</v>
      </c>
      <c r="M32" s="2">
        <f t="shared" si="1"/>
        <v>6</v>
      </c>
      <c r="N32" s="2" t="s">
        <v>44</v>
      </c>
      <c r="O32" s="2">
        <v>1</v>
      </c>
      <c r="P32" s="3" t="s">
        <v>232</v>
      </c>
      <c r="Q32" s="2" t="s">
        <v>233</v>
      </c>
      <c r="S32" s="2" t="s">
        <v>315</v>
      </c>
      <c r="T32" s="2" t="s">
        <v>242</v>
      </c>
      <c r="U32" s="2" t="s">
        <v>147</v>
      </c>
      <c r="V32" s="2">
        <f t="shared" si="2"/>
        <v>6</v>
      </c>
      <c r="W32" s="2" t="s">
        <v>44</v>
      </c>
      <c r="X32" s="2">
        <v>1</v>
      </c>
      <c r="Y32" s="2" t="s">
        <v>324</v>
      </c>
      <c r="Z32" s="3" t="s">
        <v>325</v>
      </c>
      <c r="AB32" s="2" t="s">
        <v>405</v>
      </c>
      <c r="AC32" s="2" t="s">
        <v>242</v>
      </c>
      <c r="AD32" s="2" t="s">
        <v>242</v>
      </c>
      <c r="AE32" s="2">
        <f t="shared" si="3"/>
        <v>6</v>
      </c>
      <c r="AF32" s="2" t="s">
        <v>44</v>
      </c>
      <c r="AG32" s="2">
        <v>1</v>
      </c>
      <c r="AH32" s="3" t="s">
        <v>412</v>
      </c>
      <c r="AI32" s="2" t="s">
        <v>157</v>
      </c>
    </row>
    <row r="33" spans="1:35" x14ac:dyDescent="0.45">
      <c r="A33" s="2" t="s">
        <v>124</v>
      </c>
      <c r="B33" s="2" t="s">
        <v>147</v>
      </c>
      <c r="C33" s="2" t="s">
        <v>147</v>
      </c>
      <c r="D33" s="2">
        <f t="shared" si="0"/>
        <v>5</v>
      </c>
      <c r="E33" s="2" t="s">
        <v>44</v>
      </c>
      <c r="F33" s="2">
        <v>5</v>
      </c>
      <c r="G33" s="3" t="s">
        <v>136</v>
      </c>
      <c r="H33" s="3" t="s">
        <v>137</v>
      </c>
      <c r="J33" s="2" t="s">
        <v>226</v>
      </c>
      <c r="K33" s="2" t="s">
        <v>147</v>
      </c>
      <c r="L33" s="2" t="s">
        <v>242</v>
      </c>
      <c r="M33" s="2">
        <f t="shared" si="1"/>
        <v>6</v>
      </c>
      <c r="N33" s="2" t="s">
        <v>44</v>
      </c>
      <c r="O33" s="2">
        <v>5</v>
      </c>
      <c r="P33" s="3" t="s">
        <v>234</v>
      </c>
      <c r="Q33" s="3" t="s">
        <v>235</v>
      </c>
      <c r="S33" s="2" t="s">
        <v>315</v>
      </c>
      <c r="T33" s="2" t="s">
        <v>242</v>
      </c>
      <c r="U33" s="2" t="s">
        <v>147</v>
      </c>
      <c r="V33" s="2">
        <f t="shared" si="2"/>
        <v>6</v>
      </c>
      <c r="W33" s="2" t="s">
        <v>44</v>
      </c>
      <c r="X33" s="2">
        <v>5</v>
      </c>
      <c r="Y33" s="3" t="s">
        <v>326</v>
      </c>
      <c r="Z33" s="3">
        <v>0.94543427199999996</v>
      </c>
      <c r="AB33" s="2" t="s">
        <v>405</v>
      </c>
      <c r="AC33" s="2" t="s">
        <v>242</v>
      </c>
      <c r="AD33" s="2" t="s">
        <v>242</v>
      </c>
      <c r="AE33" s="2">
        <f t="shared" si="3"/>
        <v>6</v>
      </c>
      <c r="AF33" s="2" t="s">
        <v>44</v>
      </c>
      <c r="AG33" s="2">
        <v>5</v>
      </c>
      <c r="AH33" s="3" t="s">
        <v>413</v>
      </c>
      <c r="AI33" s="3" t="s">
        <v>414</v>
      </c>
    </row>
    <row r="34" spans="1:35" x14ac:dyDescent="0.45">
      <c r="A34" s="2" t="s">
        <v>124</v>
      </c>
      <c r="B34" s="2" t="s">
        <v>147</v>
      </c>
      <c r="C34" s="2" t="s">
        <v>147</v>
      </c>
      <c r="D34" s="2">
        <f t="shared" ref="D34:D65" si="4">IF(A34="0529_model5",1,IF(A34="0529_model6",2,IF(A34="0529_model7",3,IF(A34="0529_model8",4,IF(A34="0529_model9",5,IF(A34="0529_model10",6,))))))</f>
        <v>5</v>
      </c>
      <c r="E34" s="2" t="s">
        <v>44</v>
      </c>
      <c r="F34" s="2">
        <v>7</v>
      </c>
      <c r="G34" s="3" t="s">
        <v>138</v>
      </c>
      <c r="H34" s="3" t="s">
        <v>118</v>
      </c>
      <c r="J34" s="2" t="s">
        <v>226</v>
      </c>
      <c r="K34" s="2" t="s">
        <v>147</v>
      </c>
      <c r="L34" s="2" t="s">
        <v>242</v>
      </c>
      <c r="M34" s="2">
        <f t="shared" ref="M34:M65" si="5">IF(J34="0529_model11",1,IF(J34="0529_model12",2,IF(J34="0529_model13",3,IF(J34="0529_model14",4,IF(J34="0529_model15",5,IF(J34="0529_model16",6,))))))</f>
        <v>6</v>
      </c>
      <c r="N34" s="2" t="s">
        <v>44</v>
      </c>
      <c r="O34" s="2">
        <v>7</v>
      </c>
      <c r="P34" s="3" t="s">
        <v>236</v>
      </c>
      <c r="Q34" s="3" t="s">
        <v>237</v>
      </c>
      <c r="S34" s="2" t="s">
        <v>315</v>
      </c>
      <c r="T34" s="2" t="s">
        <v>242</v>
      </c>
      <c r="U34" s="2" t="s">
        <v>147</v>
      </c>
      <c r="V34" s="2">
        <f t="shared" ref="V34:V65" si="6">IF(S34="0529_model17",1,IF(S34="0529_model18",2,IF(S34="0529_model19",3,IF(S34="0529_model20",4,IF(S34="0529_model21",5,IF(S34="0529_model22",6,))))))</f>
        <v>6</v>
      </c>
      <c r="W34" s="2" t="s">
        <v>44</v>
      </c>
      <c r="X34" s="2">
        <v>7</v>
      </c>
      <c r="Y34" s="3" t="s">
        <v>327</v>
      </c>
      <c r="Z34" s="2">
        <v>0.9296875</v>
      </c>
      <c r="AB34" s="2" t="s">
        <v>405</v>
      </c>
      <c r="AC34" s="2" t="s">
        <v>242</v>
      </c>
      <c r="AD34" s="2" t="s">
        <v>242</v>
      </c>
      <c r="AE34" s="2">
        <f t="shared" ref="AE34:AE65" si="7">IF(AB34="0529_model23",1,IF(AB34="0529_model24",2,IF(AB34="0529_model25",3,IF(AB34="0529_model26",4,IF(AB34="0529_model27",5,IF(AB34="0529_model28",6,))))))</f>
        <v>6</v>
      </c>
      <c r="AF34" s="2" t="s">
        <v>44</v>
      </c>
      <c r="AG34" s="2">
        <v>7</v>
      </c>
      <c r="AH34" s="3" t="s">
        <v>415</v>
      </c>
      <c r="AI34" s="3" t="s">
        <v>416</v>
      </c>
    </row>
    <row r="35" spans="1:35" x14ac:dyDescent="0.45">
      <c r="A35" s="2" t="s">
        <v>124</v>
      </c>
      <c r="B35" s="2" t="s">
        <v>147</v>
      </c>
      <c r="C35" s="2" t="s">
        <v>147</v>
      </c>
      <c r="D35" s="2">
        <f t="shared" si="4"/>
        <v>5</v>
      </c>
      <c r="E35" s="2" t="s">
        <v>44</v>
      </c>
      <c r="F35" s="2">
        <v>3</v>
      </c>
      <c r="G35" s="3" t="s">
        <v>139</v>
      </c>
      <c r="H35" s="2" t="s">
        <v>81</v>
      </c>
      <c r="J35" s="2" t="s">
        <v>226</v>
      </c>
      <c r="K35" s="2" t="s">
        <v>147</v>
      </c>
      <c r="L35" s="2" t="s">
        <v>242</v>
      </c>
      <c r="M35" s="2">
        <f t="shared" si="5"/>
        <v>6</v>
      </c>
      <c r="N35" s="2" t="s">
        <v>44</v>
      </c>
      <c r="O35" s="2">
        <v>3</v>
      </c>
      <c r="P35" s="3">
        <v>0.53211855900000005</v>
      </c>
      <c r="Q35" s="3" t="s">
        <v>238</v>
      </c>
      <c r="S35" s="2" t="s">
        <v>315</v>
      </c>
      <c r="T35" s="2" t="s">
        <v>242</v>
      </c>
      <c r="U35" s="2" t="s">
        <v>147</v>
      </c>
      <c r="V35" s="2">
        <f t="shared" si="6"/>
        <v>6</v>
      </c>
      <c r="W35" s="2" t="s">
        <v>44</v>
      </c>
      <c r="X35" s="2">
        <v>3</v>
      </c>
      <c r="Y35" s="3" t="s">
        <v>328</v>
      </c>
      <c r="Z35" s="3" t="s">
        <v>153</v>
      </c>
      <c r="AB35" s="2" t="s">
        <v>405</v>
      </c>
      <c r="AC35" s="2" t="s">
        <v>242</v>
      </c>
      <c r="AD35" s="2" t="s">
        <v>242</v>
      </c>
      <c r="AE35" s="2">
        <f t="shared" si="7"/>
        <v>6</v>
      </c>
      <c r="AF35" s="2" t="s">
        <v>44</v>
      </c>
      <c r="AG35" s="2">
        <v>3</v>
      </c>
      <c r="AH35" s="3" t="s">
        <v>417</v>
      </c>
      <c r="AI35" s="3" t="s">
        <v>87</v>
      </c>
    </row>
    <row r="36" spans="1:35" x14ac:dyDescent="0.45">
      <c r="A36" s="2" t="s">
        <v>124</v>
      </c>
      <c r="B36" s="2" t="s">
        <v>147</v>
      </c>
      <c r="C36" s="2" t="s">
        <v>147</v>
      </c>
      <c r="D36" s="2">
        <f t="shared" si="4"/>
        <v>5</v>
      </c>
      <c r="E36" s="2" t="s">
        <v>44</v>
      </c>
      <c r="F36" s="2">
        <v>11</v>
      </c>
      <c r="G36" s="3" t="s">
        <v>140</v>
      </c>
      <c r="H36" s="3" t="s">
        <v>141</v>
      </c>
      <c r="J36" s="2" t="s">
        <v>226</v>
      </c>
      <c r="K36" s="2" t="s">
        <v>147</v>
      </c>
      <c r="L36" s="2" t="s">
        <v>242</v>
      </c>
      <c r="M36" s="2">
        <f t="shared" si="5"/>
        <v>6</v>
      </c>
      <c r="N36" s="2" t="s">
        <v>44</v>
      </c>
      <c r="O36" s="2">
        <v>11</v>
      </c>
      <c r="P36" s="3" t="s">
        <v>239</v>
      </c>
      <c r="Q36" s="3" t="s">
        <v>240</v>
      </c>
      <c r="S36" s="2" t="s">
        <v>315</v>
      </c>
      <c r="T36" s="2" t="s">
        <v>242</v>
      </c>
      <c r="U36" s="2" t="s">
        <v>147</v>
      </c>
      <c r="V36" s="2">
        <f t="shared" si="6"/>
        <v>6</v>
      </c>
      <c r="W36" s="2" t="s">
        <v>44</v>
      </c>
      <c r="X36" s="2">
        <v>11</v>
      </c>
      <c r="Y36" s="3" t="s">
        <v>329</v>
      </c>
      <c r="Z36" s="3" t="s">
        <v>132</v>
      </c>
      <c r="AB36" s="2" t="s">
        <v>405</v>
      </c>
      <c r="AC36" s="2" t="s">
        <v>242</v>
      </c>
      <c r="AD36" s="2" t="s">
        <v>242</v>
      </c>
      <c r="AE36" s="2">
        <f t="shared" si="7"/>
        <v>6</v>
      </c>
      <c r="AF36" s="2" t="s">
        <v>44</v>
      </c>
      <c r="AG36" s="2">
        <v>11</v>
      </c>
      <c r="AH36" s="3" t="s">
        <v>418</v>
      </c>
      <c r="AI36" s="3">
        <v>0.91591930399999999</v>
      </c>
    </row>
    <row r="37" spans="1:35" x14ac:dyDescent="0.45">
      <c r="A37" s="2" t="s">
        <v>124</v>
      </c>
      <c r="B37" s="2" t="s">
        <v>147</v>
      </c>
      <c r="C37" s="2" t="s">
        <v>147</v>
      </c>
      <c r="D37" s="2">
        <f t="shared" si="4"/>
        <v>5</v>
      </c>
      <c r="E37" s="2" t="s">
        <v>44</v>
      </c>
      <c r="F37" s="2">
        <v>9</v>
      </c>
      <c r="G37" s="3" t="s">
        <v>142</v>
      </c>
      <c r="H37" s="3" t="s">
        <v>143</v>
      </c>
      <c r="J37" s="2" t="s">
        <v>226</v>
      </c>
      <c r="K37" s="2" t="s">
        <v>147</v>
      </c>
      <c r="L37" s="2" t="s">
        <v>242</v>
      </c>
      <c r="M37" s="2">
        <f t="shared" si="5"/>
        <v>6</v>
      </c>
      <c r="N37" s="2" t="s">
        <v>44</v>
      </c>
      <c r="O37" s="2">
        <v>9</v>
      </c>
      <c r="P37" s="3" t="s">
        <v>241</v>
      </c>
      <c r="Q37" s="3" t="s">
        <v>55</v>
      </c>
      <c r="S37" s="2" t="s">
        <v>315</v>
      </c>
      <c r="T37" s="2" t="s">
        <v>242</v>
      </c>
      <c r="U37" s="2" t="s">
        <v>147</v>
      </c>
      <c r="V37" s="2">
        <f t="shared" si="6"/>
        <v>6</v>
      </c>
      <c r="W37" s="2" t="s">
        <v>44</v>
      </c>
      <c r="X37" s="2">
        <v>9</v>
      </c>
      <c r="Y37" s="3" t="s">
        <v>330</v>
      </c>
      <c r="Z37" s="3" t="s">
        <v>331</v>
      </c>
      <c r="AB37" s="2" t="s">
        <v>405</v>
      </c>
      <c r="AC37" s="2" t="s">
        <v>242</v>
      </c>
      <c r="AD37" s="2" t="s">
        <v>242</v>
      </c>
      <c r="AE37" s="2">
        <f t="shared" si="7"/>
        <v>6</v>
      </c>
      <c r="AF37" s="2" t="s">
        <v>44</v>
      </c>
      <c r="AG37" s="2">
        <v>9</v>
      </c>
      <c r="AH37" s="3" t="s">
        <v>419</v>
      </c>
      <c r="AI37" s="3" t="s">
        <v>285</v>
      </c>
    </row>
    <row r="38" spans="1:35" x14ac:dyDescent="0.45">
      <c r="A38" s="2" t="s">
        <v>422</v>
      </c>
      <c r="B38" s="2" t="s">
        <v>147</v>
      </c>
      <c r="C38" s="2" t="s">
        <v>147</v>
      </c>
      <c r="D38" s="2">
        <f t="shared" si="4"/>
        <v>0</v>
      </c>
      <c r="E38" s="2" t="s">
        <v>35</v>
      </c>
      <c r="F38" s="2">
        <v>1</v>
      </c>
      <c r="G38" s="3" t="s">
        <v>423</v>
      </c>
      <c r="H38" s="3" t="s">
        <v>424</v>
      </c>
      <c r="J38" s="2" t="s">
        <v>466</v>
      </c>
      <c r="K38" s="2" t="s">
        <v>147</v>
      </c>
      <c r="L38" s="2" t="s">
        <v>242</v>
      </c>
      <c r="M38" s="2">
        <f t="shared" si="5"/>
        <v>0</v>
      </c>
      <c r="N38" s="2" t="s">
        <v>35</v>
      </c>
      <c r="O38" s="2">
        <v>1</v>
      </c>
      <c r="P38" s="3" t="s">
        <v>472</v>
      </c>
      <c r="Q38" s="3" t="s">
        <v>505</v>
      </c>
      <c r="S38" s="2" t="s">
        <v>512</v>
      </c>
      <c r="T38" s="2" t="s">
        <v>242</v>
      </c>
      <c r="U38" s="2" t="s">
        <v>147</v>
      </c>
      <c r="V38" s="2">
        <f t="shared" si="6"/>
        <v>0</v>
      </c>
      <c r="W38" s="2" t="s">
        <v>35</v>
      </c>
      <c r="X38" s="2">
        <v>1</v>
      </c>
      <c r="Y38" s="3" t="s">
        <v>518</v>
      </c>
      <c r="Z38" s="2">
        <v>0.94900220599999996</v>
      </c>
      <c r="AB38" s="2" t="s">
        <v>558</v>
      </c>
      <c r="AC38" s="2" t="s">
        <v>242</v>
      </c>
      <c r="AD38" s="2" t="s">
        <v>242</v>
      </c>
      <c r="AE38" s="2">
        <f t="shared" si="7"/>
        <v>0</v>
      </c>
      <c r="AF38" s="2" t="s">
        <v>35</v>
      </c>
      <c r="AG38" s="2">
        <v>1</v>
      </c>
      <c r="AH38" s="3">
        <v>0.49038019799999999</v>
      </c>
      <c r="AI38" s="3" t="s">
        <v>598</v>
      </c>
    </row>
    <row r="39" spans="1:35" x14ac:dyDescent="0.45">
      <c r="A39" s="2" t="s">
        <v>422</v>
      </c>
      <c r="B39" s="2" t="s">
        <v>147</v>
      </c>
      <c r="C39" s="2" t="s">
        <v>147</v>
      </c>
      <c r="D39" s="2">
        <f t="shared" si="4"/>
        <v>0</v>
      </c>
      <c r="E39" s="2" t="s">
        <v>35</v>
      </c>
      <c r="F39" s="2">
        <v>5</v>
      </c>
      <c r="G39" s="2" t="s">
        <v>425</v>
      </c>
      <c r="H39" s="3" t="s">
        <v>59</v>
      </c>
      <c r="J39" s="2" t="s">
        <v>466</v>
      </c>
      <c r="K39" s="2" t="s">
        <v>147</v>
      </c>
      <c r="L39" s="2" t="s">
        <v>242</v>
      </c>
      <c r="M39" s="2">
        <f t="shared" si="5"/>
        <v>0</v>
      </c>
      <c r="N39" s="2" t="s">
        <v>35</v>
      </c>
      <c r="O39" s="2">
        <v>5</v>
      </c>
      <c r="P39" s="3" t="s">
        <v>473</v>
      </c>
      <c r="Q39" s="3" t="s">
        <v>182</v>
      </c>
      <c r="S39" s="2" t="s">
        <v>512</v>
      </c>
      <c r="T39" s="2" t="s">
        <v>242</v>
      </c>
      <c r="U39" s="2" t="s">
        <v>147</v>
      </c>
      <c r="V39" s="2">
        <f t="shared" si="6"/>
        <v>0</v>
      </c>
      <c r="W39" s="2" t="s">
        <v>35</v>
      </c>
      <c r="X39" s="2">
        <v>5</v>
      </c>
      <c r="Y39" s="3" t="s">
        <v>519</v>
      </c>
      <c r="Z39" s="2" t="s">
        <v>552</v>
      </c>
      <c r="AB39" s="2" t="s">
        <v>558</v>
      </c>
      <c r="AC39" s="2" t="s">
        <v>242</v>
      </c>
      <c r="AD39" s="2" t="s">
        <v>242</v>
      </c>
      <c r="AE39" s="2">
        <f t="shared" si="7"/>
        <v>0</v>
      </c>
      <c r="AF39" s="2" t="s">
        <v>35</v>
      </c>
      <c r="AG39" s="2">
        <v>5</v>
      </c>
      <c r="AH39" s="3" t="s">
        <v>564</v>
      </c>
      <c r="AI39" s="3" t="s">
        <v>599</v>
      </c>
    </row>
    <row r="40" spans="1:35" x14ac:dyDescent="0.45">
      <c r="A40" s="2" t="s">
        <v>422</v>
      </c>
      <c r="B40" s="2" t="s">
        <v>147</v>
      </c>
      <c r="C40" s="2" t="s">
        <v>147</v>
      </c>
      <c r="D40" s="2">
        <f t="shared" si="4"/>
        <v>0</v>
      </c>
      <c r="E40" s="2" t="s">
        <v>35</v>
      </c>
      <c r="F40" s="2">
        <v>7</v>
      </c>
      <c r="G40" s="3" t="s">
        <v>426</v>
      </c>
      <c r="H40" s="3" t="s">
        <v>207</v>
      </c>
      <c r="J40" s="2" t="s">
        <v>466</v>
      </c>
      <c r="K40" s="2" t="s">
        <v>147</v>
      </c>
      <c r="L40" s="2" t="s">
        <v>242</v>
      </c>
      <c r="M40" s="2">
        <f t="shared" si="5"/>
        <v>0</v>
      </c>
      <c r="N40" s="2" t="s">
        <v>35</v>
      </c>
      <c r="O40" s="2">
        <v>7</v>
      </c>
      <c r="P40" s="3" t="s">
        <v>474</v>
      </c>
      <c r="Q40" s="3" t="s">
        <v>506</v>
      </c>
      <c r="S40" s="2" t="s">
        <v>512</v>
      </c>
      <c r="T40" s="2" t="s">
        <v>242</v>
      </c>
      <c r="U40" s="2" t="s">
        <v>147</v>
      </c>
      <c r="V40" s="2">
        <f t="shared" si="6"/>
        <v>0</v>
      </c>
      <c r="W40" s="2" t="s">
        <v>35</v>
      </c>
      <c r="X40" s="2">
        <v>7</v>
      </c>
      <c r="Y40" s="3" t="s">
        <v>520</v>
      </c>
      <c r="Z40" s="3" t="s">
        <v>553</v>
      </c>
      <c r="AB40" s="2" t="s">
        <v>558</v>
      </c>
      <c r="AC40" s="2" t="s">
        <v>242</v>
      </c>
      <c r="AD40" s="2" t="s">
        <v>242</v>
      </c>
      <c r="AE40" s="2">
        <f t="shared" si="7"/>
        <v>0</v>
      </c>
      <c r="AF40" s="2" t="s">
        <v>35</v>
      </c>
      <c r="AG40" s="2">
        <v>7</v>
      </c>
      <c r="AH40" s="3" t="s">
        <v>565</v>
      </c>
      <c r="AI40" s="2" t="s">
        <v>600</v>
      </c>
    </row>
    <row r="41" spans="1:35" x14ac:dyDescent="0.45">
      <c r="A41" s="2" t="s">
        <v>422</v>
      </c>
      <c r="B41" s="2" t="s">
        <v>147</v>
      </c>
      <c r="C41" s="2" t="s">
        <v>147</v>
      </c>
      <c r="D41" s="2">
        <f t="shared" si="4"/>
        <v>0</v>
      </c>
      <c r="E41" s="2" t="s">
        <v>35</v>
      </c>
      <c r="F41" s="2">
        <v>3</v>
      </c>
      <c r="G41" s="3" t="s">
        <v>427</v>
      </c>
      <c r="H41" s="3">
        <v>0.952222228</v>
      </c>
      <c r="J41" s="2" t="s">
        <v>466</v>
      </c>
      <c r="K41" s="2" t="s">
        <v>147</v>
      </c>
      <c r="L41" s="2" t="s">
        <v>242</v>
      </c>
      <c r="M41" s="2">
        <f t="shared" si="5"/>
        <v>0</v>
      </c>
      <c r="N41" s="2" t="s">
        <v>35</v>
      </c>
      <c r="O41" s="2">
        <v>3</v>
      </c>
      <c r="P41" s="3" t="s">
        <v>475</v>
      </c>
      <c r="Q41" s="3" t="s">
        <v>247</v>
      </c>
      <c r="S41" s="2" t="s">
        <v>512</v>
      </c>
      <c r="T41" s="2" t="s">
        <v>242</v>
      </c>
      <c r="U41" s="2" t="s">
        <v>147</v>
      </c>
      <c r="V41" s="2">
        <f t="shared" si="6"/>
        <v>0</v>
      </c>
      <c r="W41" s="2" t="s">
        <v>35</v>
      </c>
      <c r="X41" s="2">
        <v>3</v>
      </c>
      <c r="Y41" s="3" t="s">
        <v>521</v>
      </c>
      <c r="Z41" s="3" t="s">
        <v>52</v>
      </c>
      <c r="AB41" s="2" t="s">
        <v>558</v>
      </c>
      <c r="AC41" s="2" t="s">
        <v>242</v>
      </c>
      <c r="AD41" s="2" t="s">
        <v>242</v>
      </c>
      <c r="AE41" s="2">
        <f t="shared" si="7"/>
        <v>0</v>
      </c>
      <c r="AF41" s="2" t="s">
        <v>35</v>
      </c>
      <c r="AG41" s="2">
        <v>3</v>
      </c>
      <c r="AH41" s="3" t="s">
        <v>566</v>
      </c>
      <c r="AI41" s="3" t="s">
        <v>247</v>
      </c>
    </row>
    <row r="42" spans="1:35" x14ac:dyDescent="0.45">
      <c r="A42" s="2" t="s">
        <v>422</v>
      </c>
      <c r="B42" s="2" t="s">
        <v>147</v>
      </c>
      <c r="C42" s="2" t="s">
        <v>147</v>
      </c>
      <c r="D42" s="2">
        <f t="shared" si="4"/>
        <v>0</v>
      </c>
      <c r="E42" s="2" t="s">
        <v>35</v>
      </c>
      <c r="F42" s="2">
        <v>11</v>
      </c>
      <c r="G42" s="2" t="s">
        <v>428</v>
      </c>
      <c r="H42" s="3" t="s">
        <v>121</v>
      </c>
      <c r="J42" s="2" t="s">
        <v>466</v>
      </c>
      <c r="K42" s="2" t="s">
        <v>147</v>
      </c>
      <c r="L42" s="2" t="s">
        <v>242</v>
      </c>
      <c r="M42" s="2">
        <f t="shared" si="5"/>
        <v>0</v>
      </c>
      <c r="N42" s="2" t="s">
        <v>35</v>
      </c>
      <c r="O42" s="2">
        <v>11</v>
      </c>
      <c r="P42" s="3" t="s">
        <v>476</v>
      </c>
      <c r="Q42" s="3" t="s">
        <v>410</v>
      </c>
      <c r="S42" s="2" t="s">
        <v>512</v>
      </c>
      <c r="T42" s="2" t="s">
        <v>242</v>
      </c>
      <c r="U42" s="2" t="s">
        <v>147</v>
      </c>
      <c r="V42" s="2">
        <f t="shared" si="6"/>
        <v>0</v>
      </c>
      <c r="W42" s="2" t="s">
        <v>35</v>
      </c>
      <c r="X42" s="2">
        <v>11</v>
      </c>
      <c r="Y42" s="3" t="s">
        <v>522</v>
      </c>
      <c r="Z42" s="3" t="s">
        <v>554</v>
      </c>
      <c r="AB42" s="2" t="s">
        <v>558</v>
      </c>
      <c r="AC42" s="2" t="s">
        <v>242</v>
      </c>
      <c r="AD42" s="2" t="s">
        <v>242</v>
      </c>
      <c r="AE42" s="2">
        <f t="shared" si="7"/>
        <v>0</v>
      </c>
      <c r="AF42" s="2" t="s">
        <v>35</v>
      </c>
      <c r="AG42" s="2">
        <v>11</v>
      </c>
      <c r="AH42" s="3" t="s">
        <v>567</v>
      </c>
      <c r="AI42" s="3" t="s">
        <v>193</v>
      </c>
    </row>
    <row r="43" spans="1:35" x14ac:dyDescent="0.45">
      <c r="A43" s="2" t="s">
        <v>422</v>
      </c>
      <c r="B43" s="2" t="s">
        <v>147</v>
      </c>
      <c r="C43" s="2" t="s">
        <v>147</v>
      </c>
      <c r="D43" s="2">
        <f t="shared" si="4"/>
        <v>0</v>
      </c>
      <c r="E43" s="2" t="s">
        <v>35</v>
      </c>
      <c r="F43" s="2">
        <v>9</v>
      </c>
      <c r="G43" s="3" t="s">
        <v>429</v>
      </c>
      <c r="H43" s="3" t="s">
        <v>143</v>
      </c>
      <c r="J43" s="2" t="s">
        <v>466</v>
      </c>
      <c r="K43" s="2" t="s">
        <v>147</v>
      </c>
      <c r="L43" s="2" t="s">
        <v>242</v>
      </c>
      <c r="M43" s="2">
        <f t="shared" si="5"/>
        <v>0</v>
      </c>
      <c r="N43" s="2" t="s">
        <v>35</v>
      </c>
      <c r="O43" s="2">
        <v>9</v>
      </c>
      <c r="P43" s="2" t="s">
        <v>477</v>
      </c>
      <c r="Q43" s="3">
        <v>0.90939599299999996</v>
      </c>
      <c r="S43" s="2" t="s">
        <v>512</v>
      </c>
      <c r="T43" s="2" t="s">
        <v>242</v>
      </c>
      <c r="U43" s="2" t="s">
        <v>147</v>
      </c>
      <c r="V43" s="2">
        <f t="shared" si="6"/>
        <v>0</v>
      </c>
      <c r="W43" s="2" t="s">
        <v>35</v>
      </c>
      <c r="X43" s="2">
        <v>9</v>
      </c>
      <c r="Y43" s="3">
        <v>1.5490244630000001</v>
      </c>
      <c r="Z43" s="3" t="s">
        <v>308</v>
      </c>
      <c r="AB43" s="2" t="s">
        <v>558</v>
      </c>
      <c r="AC43" s="2" t="s">
        <v>242</v>
      </c>
      <c r="AD43" s="2" t="s">
        <v>242</v>
      </c>
      <c r="AE43" s="2">
        <f t="shared" si="7"/>
        <v>0</v>
      </c>
      <c r="AF43" s="2" t="s">
        <v>35</v>
      </c>
      <c r="AG43" s="2">
        <v>9</v>
      </c>
      <c r="AH43" s="3" t="s">
        <v>568</v>
      </c>
      <c r="AI43" s="3" t="s">
        <v>123</v>
      </c>
    </row>
    <row r="44" spans="1:35" x14ac:dyDescent="0.45">
      <c r="A44" s="2" t="s">
        <v>430</v>
      </c>
      <c r="B44" s="2" t="s">
        <v>147</v>
      </c>
      <c r="C44" s="2" t="s">
        <v>147</v>
      </c>
      <c r="D44" s="2">
        <f t="shared" si="4"/>
        <v>0</v>
      </c>
      <c r="E44" s="2" t="s">
        <v>35</v>
      </c>
      <c r="F44" s="2">
        <v>1</v>
      </c>
      <c r="G44" s="3" t="s">
        <v>431</v>
      </c>
      <c r="H44" s="3" t="s">
        <v>432</v>
      </c>
      <c r="J44" s="2" t="s">
        <v>467</v>
      </c>
      <c r="K44" s="2" t="s">
        <v>147</v>
      </c>
      <c r="L44" s="2" t="s">
        <v>242</v>
      </c>
      <c r="M44" s="2">
        <f t="shared" si="5"/>
        <v>0</v>
      </c>
      <c r="N44" s="2" t="s">
        <v>35</v>
      </c>
      <c r="O44" s="2">
        <v>1</v>
      </c>
      <c r="P44" s="2" t="s">
        <v>478</v>
      </c>
      <c r="Q44" s="3" t="s">
        <v>507</v>
      </c>
      <c r="S44" s="2" t="s">
        <v>513</v>
      </c>
      <c r="T44" s="2" t="s">
        <v>242</v>
      </c>
      <c r="U44" s="2" t="s">
        <v>147</v>
      </c>
      <c r="V44" s="2">
        <f t="shared" si="6"/>
        <v>0</v>
      </c>
      <c r="W44" s="2" t="s">
        <v>35</v>
      </c>
      <c r="X44" s="2">
        <v>1</v>
      </c>
      <c r="Y44" s="3" t="s">
        <v>523</v>
      </c>
      <c r="Z44" s="3" t="s">
        <v>555</v>
      </c>
      <c r="AB44" s="2" t="s">
        <v>559</v>
      </c>
      <c r="AC44" s="2" t="s">
        <v>242</v>
      </c>
      <c r="AD44" s="2" t="s">
        <v>242</v>
      </c>
      <c r="AE44" s="2">
        <f t="shared" si="7"/>
        <v>0</v>
      </c>
      <c r="AF44" s="2" t="s">
        <v>35</v>
      </c>
      <c r="AG44" s="2">
        <v>1</v>
      </c>
      <c r="AH44" s="3" t="s">
        <v>569</v>
      </c>
      <c r="AI44" s="3" t="s">
        <v>601</v>
      </c>
    </row>
    <row r="45" spans="1:35" x14ac:dyDescent="0.45">
      <c r="A45" s="2" t="s">
        <v>430</v>
      </c>
      <c r="B45" s="2" t="s">
        <v>147</v>
      </c>
      <c r="C45" s="2" t="s">
        <v>147</v>
      </c>
      <c r="D45" s="2">
        <f t="shared" si="4"/>
        <v>0</v>
      </c>
      <c r="E45" s="2" t="s">
        <v>35</v>
      </c>
      <c r="F45" s="2">
        <v>5</v>
      </c>
      <c r="G45" s="3" t="s">
        <v>433</v>
      </c>
      <c r="H45" s="3">
        <v>0.94543427199999996</v>
      </c>
      <c r="J45" s="2" t="s">
        <v>467</v>
      </c>
      <c r="K45" s="2" t="s">
        <v>147</v>
      </c>
      <c r="L45" s="2" t="s">
        <v>242</v>
      </c>
      <c r="M45" s="2">
        <f t="shared" si="5"/>
        <v>0</v>
      </c>
      <c r="N45" s="2" t="s">
        <v>35</v>
      </c>
      <c r="O45" s="2">
        <v>5</v>
      </c>
      <c r="P45" s="3" t="s">
        <v>479</v>
      </c>
      <c r="Q45" s="3" t="s">
        <v>137</v>
      </c>
      <c r="S45" s="2" t="s">
        <v>513</v>
      </c>
      <c r="T45" s="2" t="s">
        <v>242</v>
      </c>
      <c r="U45" s="2" t="s">
        <v>147</v>
      </c>
      <c r="V45" s="2">
        <f t="shared" si="6"/>
        <v>0</v>
      </c>
      <c r="W45" s="2" t="s">
        <v>35</v>
      </c>
      <c r="X45" s="2">
        <v>5</v>
      </c>
      <c r="Y45" s="3" t="s">
        <v>524</v>
      </c>
      <c r="Z45" s="3" t="s">
        <v>182</v>
      </c>
      <c r="AB45" s="2" t="s">
        <v>559</v>
      </c>
      <c r="AC45" s="2" t="s">
        <v>242</v>
      </c>
      <c r="AD45" s="2" t="s">
        <v>242</v>
      </c>
      <c r="AE45" s="2">
        <f t="shared" si="7"/>
        <v>0</v>
      </c>
      <c r="AF45" s="2" t="s">
        <v>35</v>
      </c>
      <c r="AG45" s="2">
        <v>5</v>
      </c>
      <c r="AH45" s="3" t="s">
        <v>570</v>
      </c>
      <c r="AI45" s="3" t="s">
        <v>111</v>
      </c>
    </row>
    <row r="46" spans="1:35" x14ac:dyDescent="0.45">
      <c r="A46" s="2" t="s">
        <v>430</v>
      </c>
      <c r="B46" s="2" t="s">
        <v>147</v>
      </c>
      <c r="C46" s="2" t="s">
        <v>147</v>
      </c>
      <c r="D46" s="2">
        <f t="shared" si="4"/>
        <v>0</v>
      </c>
      <c r="E46" s="2" t="s">
        <v>35</v>
      </c>
      <c r="F46" s="2">
        <v>7</v>
      </c>
      <c r="G46" s="3" t="s">
        <v>434</v>
      </c>
      <c r="H46" s="3" t="s">
        <v>207</v>
      </c>
      <c r="J46" s="2" t="s">
        <v>467</v>
      </c>
      <c r="K46" s="2" t="s">
        <v>147</v>
      </c>
      <c r="L46" s="2" t="s">
        <v>242</v>
      </c>
      <c r="M46" s="2">
        <f t="shared" si="5"/>
        <v>0</v>
      </c>
      <c r="N46" s="2" t="s">
        <v>35</v>
      </c>
      <c r="O46" s="2">
        <v>7</v>
      </c>
      <c r="P46" s="3" t="s">
        <v>480</v>
      </c>
      <c r="Q46" s="3" t="s">
        <v>416</v>
      </c>
      <c r="S46" s="2" t="s">
        <v>513</v>
      </c>
      <c r="T46" s="2" t="s">
        <v>242</v>
      </c>
      <c r="U46" s="2" t="s">
        <v>147</v>
      </c>
      <c r="V46" s="2">
        <f t="shared" si="6"/>
        <v>0</v>
      </c>
      <c r="W46" s="2" t="s">
        <v>35</v>
      </c>
      <c r="X46" s="2">
        <v>7</v>
      </c>
      <c r="Y46" s="3" t="s">
        <v>525</v>
      </c>
      <c r="Z46" s="3" t="s">
        <v>39</v>
      </c>
      <c r="AB46" s="2" t="s">
        <v>559</v>
      </c>
      <c r="AC46" s="2" t="s">
        <v>242</v>
      </c>
      <c r="AD46" s="2" t="s">
        <v>242</v>
      </c>
      <c r="AE46" s="2">
        <f t="shared" si="7"/>
        <v>0</v>
      </c>
      <c r="AF46" s="2" t="s">
        <v>35</v>
      </c>
      <c r="AG46" s="2">
        <v>7</v>
      </c>
      <c r="AH46" s="3" t="s">
        <v>571</v>
      </c>
      <c r="AI46" s="2" t="s">
        <v>602</v>
      </c>
    </row>
    <row r="47" spans="1:35" x14ac:dyDescent="0.45">
      <c r="A47" s="2" t="s">
        <v>430</v>
      </c>
      <c r="B47" s="2" t="s">
        <v>147</v>
      </c>
      <c r="C47" s="2" t="s">
        <v>147</v>
      </c>
      <c r="D47" s="2">
        <f t="shared" si="4"/>
        <v>0</v>
      </c>
      <c r="E47" s="2" t="s">
        <v>35</v>
      </c>
      <c r="F47" s="2">
        <v>3</v>
      </c>
      <c r="G47" s="3" t="s">
        <v>435</v>
      </c>
      <c r="H47" s="2" t="s">
        <v>169</v>
      </c>
      <c r="J47" s="2" t="s">
        <v>467</v>
      </c>
      <c r="K47" s="2" t="s">
        <v>147</v>
      </c>
      <c r="L47" s="2" t="s">
        <v>242</v>
      </c>
      <c r="M47" s="2">
        <f t="shared" si="5"/>
        <v>0</v>
      </c>
      <c r="N47" s="2" t="s">
        <v>35</v>
      </c>
      <c r="O47" s="2">
        <v>3</v>
      </c>
      <c r="P47" s="3" t="s">
        <v>481</v>
      </c>
      <c r="Q47" s="3" t="s">
        <v>247</v>
      </c>
      <c r="S47" s="2" t="s">
        <v>513</v>
      </c>
      <c r="T47" s="2" t="s">
        <v>242</v>
      </c>
      <c r="U47" s="2" t="s">
        <v>147</v>
      </c>
      <c r="V47" s="2">
        <f t="shared" si="6"/>
        <v>0</v>
      </c>
      <c r="W47" s="2" t="s">
        <v>35</v>
      </c>
      <c r="X47" s="2">
        <v>3</v>
      </c>
      <c r="Y47" s="2" t="s">
        <v>526</v>
      </c>
      <c r="Z47" s="3" t="s">
        <v>52</v>
      </c>
      <c r="AB47" s="2" t="s">
        <v>559</v>
      </c>
      <c r="AC47" s="2" t="s">
        <v>242</v>
      </c>
      <c r="AD47" s="2" t="s">
        <v>242</v>
      </c>
      <c r="AE47" s="2">
        <f t="shared" si="7"/>
        <v>0</v>
      </c>
      <c r="AF47" s="2" t="s">
        <v>35</v>
      </c>
      <c r="AG47" s="2">
        <v>3</v>
      </c>
      <c r="AH47" s="3" t="s">
        <v>572</v>
      </c>
      <c r="AI47" s="2">
        <v>0.94888889799999998</v>
      </c>
    </row>
    <row r="48" spans="1:35" x14ac:dyDescent="0.45">
      <c r="A48" s="2" t="s">
        <v>430</v>
      </c>
      <c r="B48" s="2" t="s">
        <v>147</v>
      </c>
      <c r="C48" s="2" t="s">
        <v>147</v>
      </c>
      <c r="D48" s="2">
        <f t="shared" si="4"/>
        <v>0</v>
      </c>
      <c r="E48" s="2" t="s">
        <v>35</v>
      </c>
      <c r="F48" s="2">
        <v>11</v>
      </c>
      <c r="G48" s="3" t="s">
        <v>436</v>
      </c>
      <c r="H48" s="2">
        <v>0.923766792</v>
      </c>
      <c r="J48" s="2" t="s">
        <v>467</v>
      </c>
      <c r="K48" s="2" t="s">
        <v>147</v>
      </c>
      <c r="L48" s="2" t="s">
        <v>242</v>
      </c>
      <c r="M48" s="2">
        <f t="shared" si="5"/>
        <v>0</v>
      </c>
      <c r="N48" s="2" t="s">
        <v>35</v>
      </c>
      <c r="O48" s="2">
        <v>11</v>
      </c>
      <c r="P48" s="3" t="s">
        <v>482</v>
      </c>
      <c r="Q48" s="2" t="s">
        <v>141</v>
      </c>
      <c r="S48" s="2" t="s">
        <v>513</v>
      </c>
      <c r="T48" s="2" t="s">
        <v>242</v>
      </c>
      <c r="U48" s="2" t="s">
        <v>147</v>
      </c>
      <c r="V48" s="2">
        <f t="shared" si="6"/>
        <v>0</v>
      </c>
      <c r="W48" s="2" t="s">
        <v>35</v>
      </c>
      <c r="X48" s="2">
        <v>11</v>
      </c>
      <c r="Y48" s="2" t="s">
        <v>527</v>
      </c>
      <c r="Z48" s="3" t="s">
        <v>121</v>
      </c>
      <c r="AB48" s="2" t="s">
        <v>559</v>
      </c>
      <c r="AC48" s="2" t="s">
        <v>242</v>
      </c>
      <c r="AD48" s="2" t="s">
        <v>242</v>
      </c>
      <c r="AE48" s="2">
        <f t="shared" si="7"/>
        <v>0</v>
      </c>
      <c r="AF48" s="2" t="s">
        <v>35</v>
      </c>
      <c r="AG48" s="2">
        <v>11</v>
      </c>
      <c r="AH48" s="3" t="s">
        <v>573</v>
      </c>
      <c r="AI48" s="3" t="s">
        <v>261</v>
      </c>
    </row>
    <row r="49" spans="1:35" x14ac:dyDescent="0.45">
      <c r="A49" s="2" t="s">
        <v>430</v>
      </c>
      <c r="B49" s="2" t="s">
        <v>147</v>
      </c>
      <c r="C49" s="2" t="s">
        <v>147</v>
      </c>
      <c r="D49" s="2">
        <f t="shared" si="4"/>
        <v>0</v>
      </c>
      <c r="E49" s="2" t="s">
        <v>35</v>
      </c>
      <c r="F49" s="2">
        <v>9</v>
      </c>
      <c r="G49" s="2" t="s">
        <v>437</v>
      </c>
      <c r="H49" s="3" t="s">
        <v>66</v>
      </c>
      <c r="J49" s="2" t="s">
        <v>467</v>
      </c>
      <c r="K49" s="2" t="s">
        <v>147</v>
      </c>
      <c r="L49" s="2" t="s">
        <v>242</v>
      </c>
      <c r="M49" s="2">
        <f t="shared" si="5"/>
        <v>0</v>
      </c>
      <c r="N49" s="2" t="s">
        <v>35</v>
      </c>
      <c r="O49" s="2">
        <v>9</v>
      </c>
      <c r="P49" s="2" t="s">
        <v>483</v>
      </c>
      <c r="Q49" s="2" t="s">
        <v>90</v>
      </c>
      <c r="S49" s="2" t="s">
        <v>513</v>
      </c>
      <c r="T49" s="2" t="s">
        <v>242</v>
      </c>
      <c r="U49" s="2" t="s">
        <v>147</v>
      </c>
      <c r="V49" s="2">
        <f t="shared" si="6"/>
        <v>0</v>
      </c>
      <c r="W49" s="2" t="s">
        <v>35</v>
      </c>
      <c r="X49" s="2">
        <v>9</v>
      </c>
      <c r="Y49" s="3" t="s">
        <v>528</v>
      </c>
      <c r="Z49" s="3">
        <v>0.92617452099999997</v>
      </c>
      <c r="AB49" s="2" t="s">
        <v>559</v>
      </c>
      <c r="AC49" s="2" t="s">
        <v>242</v>
      </c>
      <c r="AD49" s="2" t="s">
        <v>242</v>
      </c>
      <c r="AE49" s="2">
        <f t="shared" si="7"/>
        <v>0</v>
      </c>
      <c r="AF49" s="2" t="s">
        <v>35</v>
      </c>
      <c r="AG49" s="2">
        <v>9</v>
      </c>
      <c r="AH49" s="3" t="s">
        <v>574</v>
      </c>
      <c r="AI49" s="3">
        <v>0.91834449799999995</v>
      </c>
    </row>
    <row r="50" spans="1:35" x14ac:dyDescent="0.45">
      <c r="A50" s="2" t="s">
        <v>438</v>
      </c>
      <c r="B50" s="2" t="s">
        <v>147</v>
      </c>
      <c r="C50" s="2" t="s">
        <v>147</v>
      </c>
      <c r="D50" s="2">
        <f t="shared" si="4"/>
        <v>0</v>
      </c>
      <c r="E50" s="2" t="s">
        <v>35</v>
      </c>
      <c r="F50" s="2">
        <v>1</v>
      </c>
      <c r="G50" s="3" t="s">
        <v>439</v>
      </c>
      <c r="H50" s="3" t="s">
        <v>251</v>
      </c>
      <c r="J50" s="2" t="s">
        <v>468</v>
      </c>
      <c r="K50" s="2" t="s">
        <v>147</v>
      </c>
      <c r="L50" s="2" t="s">
        <v>242</v>
      </c>
      <c r="M50" s="2">
        <f t="shared" si="5"/>
        <v>0</v>
      </c>
      <c r="N50" s="2" t="s">
        <v>35</v>
      </c>
      <c r="O50" s="2">
        <v>1</v>
      </c>
      <c r="P50" s="3" t="s">
        <v>484</v>
      </c>
      <c r="Q50" s="3" t="s">
        <v>180</v>
      </c>
      <c r="S50" s="2" t="s">
        <v>514</v>
      </c>
      <c r="T50" s="2" t="s">
        <v>242</v>
      </c>
      <c r="U50" s="2" t="s">
        <v>147</v>
      </c>
      <c r="V50" s="2">
        <f t="shared" si="6"/>
        <v>0</v>
      </c>
      <c r="W50" s="2" t="s">
        <v>35</v>
      </c>
      <c r="X50" s="2">
        <v>1</v>
      </c>
      <c r="Y50" s="3" t="s">
        <v>529</v>
      </c>
      <c r="Z50" s="3">
        <v>0.91130822899999997</v>
      </c>
      <c r="AB50" s="2" t="s">
        <v>560</v>
      </c>
      <c r="AC50" s="2" t="s">
        <v>242</v>
      </c>
      <c r="AD50" s="2" t="s">
        <v>242</v>
      </c>
      <c r="AE50" s="2">
        <f t="shared" si="7"/>
        <v>0</v>
      </c>
      <c r="AF50" s="2" t="s">
        <v>35</v>
      </c>
      <c r="AG50" s="2">
        <v>1</v>
      </c>
      <c r="AH50" s="3" t="s">
        <v>575</v>
      </c>
      <c r="AI50" s="3" t="s">
        <v>399</v>
      </c>
    </row>
    <row r="51" spans="1:35" x14ac:dyDescent="0.45">
      <c r="A51" s="2" t="s">
        <v>438</v>
      </c>
      <c r="B51" s="2" t="s">
        <v>147</v>
      </c>
      <c r="C51" s="2" t="s">
        <v>147</v>
      </c>
      <c r="D51" s="2">
        <f t="shared" si="4"/>
        <v>0</v>
      </c>
      <c r="E51" s="2" t="s">
        <v>35</v>
      </c>
      <c r="F51" s="2">
        <v>5</v>
      </c>
      <c r="G51" s="3" t="s">
        <v>440</v>
      </c>
      <c r="H51" s="3">
        <v>0.94543427199999996</v>
      </c>
      <c r="J51" s="2" t="s">
        <v>468</v>
      </c>
      <c r="K51" s="2" t="s">
        <v>147</v>
      </c>
      <c r="L51" s="2" t="s">
        <v>242</v>
      </c>
      <c r="M51" s="2">
        <f t="shared" si="5"/>
        <v>0</v>
      </c>
      <c r="N51" s="2" t="s">
        <v>35</v>
      </c>
      <c r="O51" s="2">
        <v>5</v>
      </c>
      <c r="P51" s="3" t="s">
        <v>485</v>
      </c>
      <c r="Q51" s="3" t="s">
        <v>94</v>
      </c>
      <c r="S51" s="2" t="s">
        <v>514</v>
      </c>
      <c r="T51" s="2" t="s">
        <v>242</v>
      </c>
      <c r="U51" s="2" t="s">
        <v>147</v>
      </c>
      <c r="V51" s="2">
        <f t="shared" si="6"/>
        <v>0</v>
      </c>
      <c r="W51" s="2" t="s">
        <v>35</v>
      </c>
      <c r="X51" s="2">
        <v>5</v>
      </c>
      <c r="Y51" s="2" t="s">
        <v>530</v>
      </c>
      <c r="Z51" s="3">
        <v>0.94543427199999996</v>
      </c>
      <c r="AB51" s="2" t="s">
        <v>560</v>
      </c>
      <c r="AC51" s="2" t="s">
        <v>242</v>
      </c>
      <c r="AD51" s="2" t="s">
        <v>242</v>
      </c>
      <c r="AE51" s="2">
        <f t="shared" si="7"/>
        <v>0</v>
      </c>
      <c r="AF51" s="2" t="s">
        <v>35</v>
      </c>
      <c r="AG51" s="2">
        <v>5</v>
      </c>
      <c r="AH51" s="3" t="s">
        <v>576</v>
      </c>
      <c r="AI51" s="3" t="s">
        <v>94</v>
      </c>
    </row>
    <row r="52" spans="1:35" x14ac:dyDescent="0.45">
      <c r="A52" s="2" t="s">
        <v>438</v>
      </c>
      <c r="B52" s="2" t="s">
        <v>147</v>
      </c>
      <c r="C52" s="2" t="s">
        <v>147</v>
      </c>
      <c r="D52" s="2">
        <f t="shared" si="4"/>
        <v>0</v>
      </c>
      <c r="E52" s="2" t="s">
        <v>35</v>
      </c>
      <c r="F52" s="2">
        <v>7</v>
      </c>
      <c r="G52" s="3">
        <v>0.91330301800000002</v>
      </c>
      <c r="H52" s="3" t="s">
        <v>272</v>
      </c>
      <c r="J52" s="2" t="s">
        <v>468</v>
      </c>
      <c r="K52" s="2" t="s">
        <v>147</v>
      </c>
      <c r="L52" s="2" t="s">
        <v>242</v>
      </c>
      <c r="M52" s="2">
        <f t="shared" si="5"/>
        <v>0</v>
      </c>
      <c r="N52" s="2" t="s">
        <v>35</v>
      </c>
      <c r="O52" s="2">
        <v>7</v>
      </c>
      <c r="P52" s="2" t="s">
        <v>486</v>
      </c>
      <c r="Q52" s="3" t="s">
        <v>416</v>
      </c>
      <c r="S52" s="2" t="s">
        <v>514</v>
      </c>
      <c r="T52" s="2" t="s">
        <v>242</v>
      </c>
      <c r="U52" s="2" t="s">
        <v>147</v>
      </c>
      <c r="V52" s="2">
        <f t="shared" si="6"/>
        <v>0</v>
      </c>
      <c r="W52" s="2" t="s">
        <v>35</v>
      </c>
      <c r="X52" s="2">
        <v>7</v>
      </c>
      <c r="Y52" s="3" t="s">
        <v>531</v>
      </c>
      <c r="Z52" s="2">
        <v>0.9296875</v>
      </c>
      <c r="AB52" s="2" t="s">
        <v>560</v>
      </c>
      <c r="AC52" s="2" t="s">
        <v>242</v>
      </c>
      <c r="AD52" s="2" t="s">
        <v>242</v>
      </c>
      <c r="AE52" s="2">
        <f t="shared" si="7"/>
        <v>0</v>
      </c>
      <c r="AF52" s="2" t="s">
        <v>35</v>
      </c>
      <c r="AG52" s="2">
        <v>7</v>
      </c>
      <c r="AH52" s="3" t="s">
        <v>577</v>
      </c>
      <c r="AI52" s="3" t="s">
        <v>553</v>
      </c>
    </row>
    <row r="53" spans="1:35" x14ac:dyDescent="0.45">
      <c r="A53" s="2" t="s">
        <v>438</v>
      </c>
      <c r="B53" s="2" t="s">
        <v>147</v>
      </c>
      <c r="C53" s="2" t="s">
        <v>147</v>
      </c>
      <c r="D53" s="2">
        <f t="shared" si="4"/>
        <v>0</v>
      </c>
      <c r="E53" s="2" t="s">
        <v>35</v>
      </c>
      <c r="F53" s="2">
        <v>3</v>
      </c>
      <c r="G53" s="3">
        <v>0.71635025699999999</v>
      </c>
      <c r="H53" s="3" t="s">
        <v>441</v>
      </c>
      <c r="J53" s="2" t="s">
        <v>468</v>
      </c>
      <c r="K53" s="2" t="s">
        <v>147</v>
      </c>
      <c r="L53" s="2" t="s">
        <v>242</v>
      </c>
      <c r="M53" s="2">
        <f t="shared" si="5"/>
        <v>0</v>
      </c>
      <c r="N53" s="2" t="s">
        <v>35</v>
      </c>
      <c r="O53" s="2">
        <v>3</v>
      </c>
      <c r="P53" s="3" t="s">
        <v>487</v>
      </c>
      <c r="Q53" s="3">
        <v>0.95333331799999999</v>
      </c>
      <c r="S53" s="2" t="s">
        <v>514</v>
      </c>
      <c r="T53" s="2" t="s">
        <v>242</v>
      </c>
      <c r="U53" s="2" t="s">
        <v>147</v>
      </c>
      <c r="V53" s="2">
        <f t="shared" si="6"/>
        <v>0</v>
      </c>
      <c r="W53" s="2" t="s">
        <v>35</v>
      </c>
      <c r="X53" s="2">
        <v>3</v>
      </c>
      <c r="Y53" s="3" t="s">
        <v>532</v>
      </c>
      <c r="Z53" s="3" t="s">
        <v>169</v>
      </c>
      <c r="AB53" s="2" t="s">
        <v>560</v>
      </c>
      <c r="AC53" s="2" t="s">
        <v>242</v>
      </c>
      <c r="AD53" s="2" t="s">
        <v>242</v>
      </c>
      <c r="AE53" s="2">
        <f t="shared" si="7"/>
        <v>0</v>
      </c>
      <c r="AF53" s="2" t="s">
        <v>35</v>
      </c>
      <c r="AG53" s="2">
        <v>3</v>
      </c>
      <c r="AH53" s="3" t="s">
        <v>578</v>
      </c>
      <c r="AI53" s="2" t="s">
        <v>374</v>
      </c>
    </row>
    <row r="54" spans="1:35" x14ac:dyDescent="0.45">
      <c r="A54" s="2" t="s">
        <v>438</v>
      </c>
      <c r="B54" s="2" t="s">
        <v>147</v>
      </c>
      <c r="C54" s="2" t="s">
        <v>147</v>
      </c>
      <c r="D54" s="2">
        <f t="shared" si="4"/>
        <v>0</v>
      </c>
      <c r="E54" s="2" t="s">
        <v>35</v>
      </c>
      <c r="F54" s="2">
        <v>11</v>
      </c>
      <c r="G54" s="3" t="s">
        <v>442</v>
      </c>
      <c r="H54" s="3" t="s">
        <v>443</v>
      </c>
      <c r="J54" s="2" t="s">
        <v>468</v>
      </c>
      <c r="K54" s="2" t="s">
        <v>147</v>
      </c>
      <c r="L54" s="2" t="s">
        <v>242</v>
      </c>
      <c r="M54" s="2">
        <f t="shared" si="5"/>
        <v>0</v>
      </c>
      <c r="N54" s="2" t="s">
        <v>35</v>
      </c>
      <c r="O54" s="2">
        <v>11</v>
      </c>
      <c r="P54" s="3" t="s">
        <v>488</v>
      </c>
      <c r="Q54" s="2">
        <v>0.92600894</v>
      </c>
      <c r="S54" s="2" t="s">
        <v>514</v>
      </c>
      <c r="T54" s="2" t="s">
        <v>242</v>
      </c>
      <c r="U54" s="2" t="s">
        <v>147</v>
      </c>
      <c r="V54" s="2">
        <f t="shared" si="6"/>
        <v>0</v>
      </c>
      <c r="W54" s="2" t="s">
        <v>35</v>
      </c>
      <c r="X54" s="2">
        <v>11</v>
      </c>
      <c r="Y54" s="2" t="s">
        <v>533</v>
      </c>
      <c r="Z54" s="3" t="s">
        <v>240</v>
      </c>
      <c r="AB54" s="2" t="s">
        <v>560</v>
      </c>
      <c r="AC54" s="2" t="s">
        <v>242</v>
      </c>
      <c r="AD54" s="2" t="s">
        <v>242</v>
      </c>
      <c r="AE54" s="2">
        <f t="shared" si="7"/>
        <v>0</v>
      </c>
      <c r="AF54" s="2" t="s">
        <v>35</v>
      </c>
      <c r="AG54" s="2">
        <v>11</v>
      </c>
      <c r="AH54" s="3" t="s">
        <v>579</v>
      </c>
      <c r="AI54" s="3" t="s">
        <v>603</v>
      </c>
    </row>
    <row r="55" spans="1:35" x14ac:dyDescent="0.45">
      <c r="A55" s="2" t="s">
        <v>438</v>
      </c>
      <c r="B55" s="2" t="s">
        <v>147</v>
      </c>
      <c r="C55" s="2" t="s">
        <v>147</v>
      </c>
      <c r="D55" s="2">
        <f t="shared" si="4"/>
        <v>0</v>
      </c>
      <c r="E55" s="2" t="s">
        <v>35</v>
      </c>
      <c r="F55" s="2">
        <v>9</v>
      </c>
      <c r="G55" s="3" t="s">
        <v>444</v>
      </c>
      <c r="H55" s="3">
        <v>0.92617452099999997</v>
      </c>
      <c r="J55" s="2" t="s">
        <v>468</v>
      </c>
      <c r="K55" s="2" t="s">
        <v>147</v>
      </c>
      <c r="L55" s="2" t="s">
        <v>242</v>
      </c>
      <c r="M55" s="2">
        <f t="shared" si="5"/>
        <v>0</v>
      </c>
      <c r="N55" s="2" t="s">
        <v>35</v>
      </c>
      <c r="O55" s="2">
        <v>9</v>
      </c>
      <c r="P55" s="3" t="s">
        <v>489</v>
      </c>
      <c r="Q55" s="3" t="s">
        <v>55</v>
      </c>
      <c r="S55" s="2" t="s">
        <v>514</v>
      </c>
      <c r="T55" s="2" t="s">
        <v>242</v>
      </c>
      <c r="U55" s="2" t="s">
        <v>147</v>
      </c>
      <c r="V55" s="2">
        <f t="shared" si="6"/>
        <v>0</v>
      </c>
      <c r="W55" s="2" t="s">
        <v>35</v>
      </c>
      <c r="X55" s="2">
        <v>9</v>
      </c>
      <c r="Y55" s="3" t="s">
        <v>534</v>
      </c>
      <c r="Z55" s="2" t="s">
        <v>43</v>
      </c>
      <c r="AB55" s="2" t="s">
        <v>560</v>
      </c>
      <c r="AC55" s="2" t="s">
        <v>242</v>
      </c>
      <c r="AD55" s="2" t="s">
        <v>242</v>
      </c>
      <c r="AE55" s="2">
        <f t="shared" si="7"/>
        <v>0</v>
      </c>
      <c r="AF55" s="2" t="s">
        <v>35</v>
      </c>
      <c r="AG55" s="2">
        <v>9</v>
      </c>
      <c r="AH55" s="3" t="s">
        <v>580</v>
      </c>
      <c r="AI55" s="2">
        <v>0.89932888700000002</v>
      </c>
    </row>
    <row r="56" spans="1:35" x14ac:dyDescent="0.45">
      <c r="A56" s="2" t="s">
        <v>445</v>
      </c>
      <c r="B56" s="2" t="s">
        <v>147</v>
      </c>
      <c r="C56" s="2" t="s">
        <v>147</v>
      </c>
      <c r="D56" s="2">
        <f t="shared" si="4"/>
        <v>0</v>
      </c>
      <c r="E56" s="2" t="s">
        <v>35</v>
      </c>
      <c r="F56" s="2">
        <v>1</v>
      </c>
      <c r="G56" s="3" t="s">
        <v>446</v>
      </c>
      <c r="H56" s="3" t="s">
        <v>126</v>
      </c>
      <c r="J56" s="2" t="s">
        <v>469</v>
      </c>
      <c r="K56" s="2" t="s">
        <v>147</v>
      </c>
      <c r="L56" s="2" t="s">
        <v>242</v>
      </c>
      <c r="M56" s="2">
        <f t="shared" si="5"/>
        <v>0</v>
      </c>
      <c r="N56" s="2" t="s">
        <v>35</v>
      </c>
      <c r="O56" s="2">
        <v>1</v>
      </c>
      <c r="P56" s="3" t="s">
        <v>490</v>
      </c>
      <c r="Q56" s="3" t="s">
        <v>508</v>
      </c>
      <c r="S56" s="2" t="s">
        <v>515</v>
      </c>
      <c r="T56" s="2" t="s">
        <v>242</v>
      </c>
      <c r="U56" s="2" t="s">
        <v>147</v>
      </c>
      <c r="V56" s="2">
        <f t="shared" si="6"/>
        <v>0</v>
      </c>
      <c r="W56" s="2" t="s">
        <v>35</v>
      </c>
      <c r="X56" s="2">
        <v>1</v>
      </c>
      <c r="Y56" s="3" t="s">
        <v>535</v>
      </c>
      <c r="Z56" s="3" t="s">
        <v>188</v>
      </c>
      <c r="AB56" s="2" t="s">
        <v>561</v>
      </c>
      <c r="AC56" s="2" t="s">
        <v>242</v>
      </c>
      <c r="AD56" s="2" t="s">
        <v>242</v>
      </c>
      <c r="AE56" s="2">
        <f t="shared" si="7"/>
        <v>0</v>
      </c>
      <c r="AF56" s="2" t="s">
        <v>35</v>
      </c>
      <c r="AG56" s="2">
        <v>1</v>
      </c>
      <c r="AH56" s="3" t="s">
        <v>581</v>
      </c>
      <c r="AI56" s="3" t="s">
        <v>269</v>
      </c>
    </row>
    <row r="57" spans="1:35" x14ac:dyDescent="0.45">
      <c r="A57" s="2" t="s">
        <v>445</v>
      </c>
      <c r="B57" s="2" t="s">
        <v>147</v>
      </c>
      <c r="C57" s="2" t="s">
        <v>147</v>
      </c>
      <c r="D57" s="2">
        <f t="shared" si="4"/>
        <v>0</v>
      </c>
      <c r="E57" s="2" t="s">
        <v>35</v>
      </c>
      <c r="F57" s="2">
        <v>5</v>
      </c>
      <c r="G57" s="3" t="s">
        <v>447</v>
      </c>
      <c r="H57" s="3">
        <v>0.94543427199999996</v>
      </c>
      <c r="J57" s="2" t="s">
        <v>469</v>
      </c>
      <c r="K57" s="2" t="s">
        <v>147</v>
      </c>
      <c r="L57" s="2" t="s">
        <v>242</v>
      </c>
      <c r="M57" s="2">
        <f t="shared" si="5"/>
        <v>0</v>
      </c>
      <c r="N57" s="2" t="s">
        <v>35</v>
      </c>
      <c r="O57" s="2">
        <v>5</v>
      </c>
      <c r="P57" s="3" t="s">
        <v>491</v>
      </c>
      <c r="Q57" s="3" t="s">
        <v>151</v>
      </c>
      <c r="S57" s="2" t="s">
        <v>515</v>
      </c>
      <c r="T57" s="2" t="s">
        <v>242</v>
      </c>
      <c r="U57" s="2" t="s">
        <v>147</v>
      </c>
      <c r="V57" s="2">
        <f t="shared" si="6"/>
        <v>0</v>
      </c>
      <c r="W57" s="2" t="s">
        <v>35</v>
      </c>
      <c r="X57" s="2">
        <v>5</v>
      </c>
      <c r="Y57" s="3" t="s">
        <v>536</v>
      </c>
      <c r="Z57" s="2">
        <v>0.92650336</v>
      </c>
      <c r="AB57" s="2" t="s">
        <v>561</v>
      </c>
      <c r="AC57" s="2" t="s">
        <v>242</v>
      </c>
      <c r="AD57" s="2" t="s">
        <v>242</v>
      </c>
      <c r="AE57" s="2">
        <f t="shared" si="7"/>
        <v>0</v>
      </c>
      <c r="AF57" s="2" t="s">
        <v>35</v>
      </c>
      <c r="AG57" s="2">
        <v>5</v>
      </c>
      <c r="AH57" s="3" t="s">
        <v>582</v>
      </c>
      <c r="AI57" s="3" t="s">
        <v>137</v>
      </c>
    </row>
    <row r="58" spans="1:35" x14ac:dyDescent="0.45">
      <c r="A58" s="2" t="s">
        <v>445</v>
      </c>
      <c r="B58" s="2" t="s">
        <v>147</v>
      </c>
      <c r="C58" s="2" t="s">
        <v>147</v>
      </c>
      <c r="D58" s="2">
        <f t="shared" si="4"/>
        <v>0</v>
      </c>
      <c r="E58" s="2" t="s">
        <v>35</v>
      </c>
      <c r="F58" s="2">
        <v>7</v>
      </c>
      <c r="G58" s="2" t="s">
        <v>448</v>
      </c>
      <c r="H58" s="3" t="s">
        <v>366</v>
      </c>
      <c r="J58" s="2" t="s">
        <v>469</v>
      </c>
      <c r="K58" s="2" t="s">
        <v>147</v>
      </c>
      <c r="L58" s="2" t="s">
        <v>242</v>
      </c>
      <c r="M58" s="2">
        <f t="shared" si="5"/>
        <v>0</v>
      </c>
      <c r="N58" s="2" t="s">
        <v>35</v>
      </c>
      <c r="O58" s="2">
        <v>7</v>
      </c>
      <c r="P58" s="3" t="s">
        <v>492</v>
      </c>
      <c r="Q58" s="2" t="s">
        <v>509</v>
      </c>
      <c r="S58" s="2" t="s">
        <v>515</v>
      </c>
      <c r="T58" s="2" t="s">
        <v>242</v>
      </c>
      <c r="U58" s="2" t="s">
        <v>147</v>
      </c>
      <c r="V58" s="2">
        <f t="shared" si="6"/>
        <v>0</v>
      </c>
      <c r="W58" s="2" t="s">
        <v>35</v>
      </c>
      <c r="X58" s="2">
        <v>7</v>
      </c>
      <c r="Y58" s="3">
        <v>1.638242006</v>
      </c>
      <c r="Z58" s="3" t="s">
        <v>272</v>
      </c>
      <c r="AB58" s="2" t="s">
        <v>561</v>
      </c>
      <c r="AC58" s="2" t="s">
        <v>242</v>
      </c>
      <c r="AD58" s="2" t="s">
        <v>242</v>
      </c>
      <c r="AE58" s="2">
        <f t="shared" si="7"/>
        <v>0</v>
      </c>
      <c r="AF58" s="2" t="s">
        <v>35</v>
      </c>
      <c r="AG58" s="2">
        <v>7</v>
      </c>
      <c r="AH58" s="3" t="s">
        <v>583</v>
      </c>
      <c r="AI58" s="3">
        <v>0.9140625</v>
      </c>
    </row>
    <row r="59" spans="1:35" x14ac:dyDescent="0.45">
      <c r="A59" s="2" t="s">
        <v>445</v>
      </c>
      <c r="B59" s="2" t="s">
        <v>147</v>
      </c>
      <c r="C59" s="2" t="s">
        <v>147</v>
      </c>
      <c r="D59" s="2">
        <f t="shared" si="4"/>
        <v>0</v>
      </c>
      <c r="E59" s="2" t="s">
        <v>35</v>
      </c>
      <c r="F59" s="2">
        <v>3</v>
      </c>
      <c r="G59" s="3" t="s">
        <v>449</v>
      </c>
      <c r="H59" s="2" t="s">
        <v>169</v>
      </c>
      <c r="J59" s="2" t="s">
        <v>469</v>
      </c>
      <c r="K59" s="2" t="s">
        <v>147</v>
      </c>
      <c r="L59" s="2" t="s">
        <v>242</v>
      </c>
      <c r="M59" s="2">
        <f t="shared" si="5"/>
        <v>0</v>
      </c>
      <c r="N59" s="2" t="s">
        <v>35</v>
      </c>
      <c r="O59" s="2">
        <v>3</v>
      </c>
      <c r="P59" s="3" t="s">
        <v>493</v>
      </c>
      <c r="Q59" s="3">
        <v>0.94666665800000005</v>
      </c>
      <c r="S59" s="2" t="s">
        <v>515</v>
      </c>
      <c r="T59" s="2" t="s">
        <v>242</v>
      </c>
      <c r="U59" s="2" t="s">
        <v>147</v>
      </c>
      <c r="V59" s="2">
        <f t="shared" si="6"/>
        <v>0</v>
      </c>
      <c r="W59" s="2" t="s">
        <v>35</v>
      </c>
      <c r="X59" s="2">
        <v>3</v>
      </c>
      <c r="Y59" s="3" t="s">
        <v>537</v>
      </c>
      <c r="Z59" s="3" t="s">
        <v>153</v>
      </c>
      <c r="AB59" s="2" t="s">
        <v>561</v>
      </c>
      <c r="AC59" s="2" t="s">
        <v>242</v>
      </c>
      <c r="AD59" s="2" t="s">
        <v>242</v>
      </c>
      <c r="AE59" s="2">
        <f t="shared" si="7"/>
        <v>0</v>
      </c>
      <c r="AF59" s="2" t="s">
        <v>35</v>
      </c>
      <c r="AG59" s="2">
        <v>3</v>
      </c>
      <c r="AH59" s="3">
        <v>0.98313814399999999</v>
      </c>
      <c r="AI59" s="3" t="s">
        <v>604</v>
      </c>
    </row>
    <row r="60" spans="1:35" x14ac:dyDescent="0.45">
      <c r="A60" s="2" t="s">
        <v>445</v>
      </c>
      <c r="B60" s="2" t="s">
        <v>147</v>
      </c>
      <c r="C60" s="2" t="s">
        <v>147</v>
      </c>
      <c r="D60" s="2">
        <f t="shared" si="4"/>
        <v>0</v>
      </c>
      <c r="E60" s="2" t="s">
        <v>35</v>
      </c>
      <c r="F60" s="2">
        <v>11</v>
      </c>
      <c r="G60" s="3" t="s">
        <v>450</v>
      </c>
      <c r="H60" s="2" t="s">
        <v>54</v>
      </c>
      <c r="J60" s="2" t="s">
        <v>469</v>
      </c>
      <c r="K60" s="2" t="s">
        <v>147</v>
      </c>
      <c r="L60" s="2" t="s">
        <v>242</v>
      </c>
      <c r="M60" s="2">
        <f t="shared" si="5"/>
        <v>0</v>
      </c>
      <c r="N60" s="2" t="s">
        <v>35</v>
      </c>
      <c r="O60" s="2">
        <v>11</v>
      </c>
      <c r="P60" s="3" t="s">
        <v>494</v>
      </c>
      <c r="Q60" s="3" t="s">
        <v>64</v>
      </c>
      <c r="S60" s="2" t="s">
        <v>515</v>
      </c>
      <c r="T60" s="2" t="s">
        <v>242</v>
      </c>
      <c r="U60" s="2" t="s">
        <v>147</v>
      </c>
      <c r="V60" s="2">
        <f t="shared" si="6"/>
        <v>0</v>
      </c>
      <c r="W60" s="2" t="s">
        <v>35</v>
      </c>
      <c r="X60" s="2">
        <v>11</v>
      </c>
      <c r="Y60" s="3" t="s">
        <v>538</v>
      </c>
      <c r="Z60" s="3" t="s">
        <v>121</v>
      </c>
      <c r="AB60" s="2" t="s">
        <v>561</v>
      </c>
      <c r="AC60" s="2" t="s">
        <v>242</v>
      </c>
      <c r="AD60" s="2" t="s">
        <v>242</v>
      </c>
      <c r="AE60" s="2">
        <f t="shared" si="7"/>
        <v>0</v>
      </c>
      <c r="AF60" s="2" t="s">
        <v>35</v>
      </c>
      <c r="AG60" s="2">
        <v>11</v>
      </c>
      <c r="AH60" s="3" t="s">
        <v>584</v>
      </c>
      <c r="AI60" s="3" t="s">
        <v>345</v>
      </c>
    </row>
    <row r="61" spans="1:35" x14ac:dyDescent="0.45">
      <c r="A61" s="2" t="s">
        <v>445</v>
      </c>
      <c r="B61" s="2" t="s">
        <v>147</v>
      </c>
      <c r="C61" s="2" t="s">
        <v>147</v>
      </c>
      <c r="D61" s="2">
        <f t="shared" si="4"/>
        <v>0</v>
      </c>
      <c r="E61" s="2" t="s">
        <v>35</v>
      </c>
      <c r="F61" s="2">
        <v>9</v>
      </c>
      <c r="G61" s="3" t="s">
        <v>451</v>
      </c>
      <c r="H61" s="3">
        <v>0.90156596899999997</v>
      </c>
      <c r="J61" s="2" t="s">
        <v>469</v>
      </c>
      <c r="K61" s="2" t="s">
        <v>147</v>
      </c>
      <c r="L61" s="2" t="s">
        <v>242</v>
      </c>
      <c r="M61" s="2">
        <f t="shared" si="5"/>
        <v>0</v>
      </c>
      <c r="N61" s="2" t="s">
        <v>35</v>
      </c>
      <c r="O61" s="2">
        <v>9</v>
      </c>
      <c r="P61" s="2">
        <v>0.57309144700000003</v>
      </c>
      <c r="Q61" s="3" t="s">
        <v>510</v>
      </c>
      <c r="S61" s="2" t="s">
        <v>515</v>
      </c>
      <c r="T61" s="2" t="s">
        <v>242</v>
      </c>
      <c r="U61" s="2" t="s">
        <v>147</v>
      </c>
      <c r="V61" s="2">
        <f t="shared" si="6"/>
        <v>0</v>
      </c>
      <c r="W61" s="2" t="s">
        <v>35</v>
      </c>
      <c r="X61" s="2">
        <v>9</v>
      </c>
      <c r="Y61" s="3" t="s">
        <v>539</v>
      </c>
      <c r="Z61" s="3" t="s">
        <v>143</v>
      </c>
      <c r="AB61" s="2" t="s">
        <v>561</v>
      </c>
      <c r="AC61" s="2" t="s">
        <v>242</v>
      </c>
      <c r="AD61" s="2" t="s">
        <v>242</v>
      </c>
      <c r="AE61" s="2">
        <f t="shared" si="7"/>
        <v>0</v>
      </c>
      <c r="AF61" s="2" t="s">
        <v>35</v>
      </c>
      <c r="AG61" s="2">
        <v>9</v>
      </c>
      <c r="AH61" s="3" t="s">
        <v>585</v>
      </c>
      <c r="AI61" s="2">
        <v>0.90044742799999999</v>
      </c>
    </row>
    <row r="62" spans="1:35" x14ac:dyDescent="0.45">
      <c r="A62" s="2" t="s">
        <v>452</v>
      </c>
      <c r="B62" s="2" t="s">
        <v>147</v>
      </c>
      <c r="C62" s="2" t="s">
        <v>147</v>
      </c>
      <c r="D62" s="2">
        <f t="shared" si="4"/>
        <v>0</v>
      </c>
      <c r="E62" s="2" t="s">
        <v>35</v>
      </c>
      <c r="F62" s="2">
        <v>1</v>
      </c>
      <c r="G62" s="3">
        <v>1.1261782650000001</v>
      </c>
      <c r="H62" s="3" t="s">
        <v>453</v>
      </c>
      <c r="J62" s="2" t="s">
        <v>470</v>
      </c>
      <c r="K62" s="2" t="s">
        <v>147</v>
      </c>
      <c r="L62" s="2" t="s">
        <v>242</v>
      </c>
      <c r="M62" s="2">
        <f t="shared" si="5"/>
        <v>0</v>
      </c>
      <c r="N62" s="2" t="s">
        <v>35</v>
      </c>
      <c r="O62" s="2">
        <v>1</v>
      </c>
      <c r="P62" s="2" t="s">
        <v>495</v>
      </c>
      <c r="Q62" s="3" t="s">
        <v>188</v>
      </c>
      <c r="S62" s="2" t="s">
        <v>516</v>
      </c>
      <c r="T62" s="2" t="s">
        <v>242</v>
      </c>
      <c r="U62" s="2" t="s">
        <v>147</v>
      </c>
      <c r="V62" s="2">
        <f t="shared" si="6"/>
        <v>0</v>
      </c>
      <c r="W62" s="2" t="s">
        <v>35</v>
      </c>
      <c r="X62" s="2">
        <v>1</v>
      </c>
      <c r="Y62" s="3" t="s">
        <v>540</v>
      </c>
      <c r="Z62" s="3" t="s">
        <v>556</v>
      </c>
      <c r="AB62" s="2" t="s">
        <v>562</v>
      </c>
      <c r="AC62" s="2" t="s">
        <v>242</v>
      </c>
      <c r="AD62" s="2" t="s">
        <v>242</v>
      </c>
      <c r="AE62" s="2">
        <f t="shared" si="7"/>
        <v>0</v>
      </c>
      <c r="AF62" s="2" t="s">
        <v>35</v>
      </c>
      <c r="AG62" s="2">
        <v>1</v>
      </c>
      <c r="AH62" s="3" t="s">
        <v>586</v>
      </c>
      <c r="AI62" s="3" t="s">
        <v>605</v>
      </c>
    </row>
    <row r="63" spans="1:35" x14ac:dyDescent="0.45">
      <c r="A63" s="2" t="s">
        <v>452</v>
      </c>
      <c r="B63" s="2" t="s">
        <v>147</v>
      </c>
      <c r="C63" s="2" t="s">
        <v>147</v>
      </c>
      <c r="D63" s="2">
        <f t="shared" si="4"/>
        <v>0</v>
      </c>
      <c r="E63" s="2" t="s">
        <v>35</v>
      </c>
      <c r="F63" s="2">
        <v>5</v>
      </c>
      <c r="G63" s="3" t="s">
        <v>454</v>
      </c>
      <c r="H63" s="3" t="s">
        <v>137</v>
      </c>
      <c r="J63" s="2" t="s">
        <v>470</v>
      </c>
      <c r="K63" s="2" t="s">
        <v>147</v>
      </c>
      <c r="L63" s="2" t="s">
        <v>242</v>
      </c>
      <c r="M63" s="2">
        <f t="shared" si="5"/>
        <v>0</v>
      </c>
      <c r="N63" s="2" t="s">
        <v>35</v>
      </c>
      <c r="O63" s="2">
        <v>5</v>
      </c>
      <c r="P63" s="3" t="s">
        <v>496</v>
      </c>
      <c r="Q63" s="3" t="s">
        <v>37</v>
      </c>
      <c r="S63" s="2" t="s">
        <v>516</v>
      </c>
      <c r="T63" s="2" t="s">
        <v>242</v>
      </c>
      <c r="U63" s="2" t="s">
        <v>147</v>
      </c>
      <c r="V63" s="2">
        <f t="shared" si="6"/>
        <v>0</v>
      </c>
      <c r="W63" s="2" t="s">
        <v>35</v>
      </c>
      <c r="X63" s="2">
        <v>5</v>
      </c>
      <c r="Y63" s="3" t="s">
        <v>541</v>
      </c>
      <c r="Z63" s="3" t="s">
        <v>59</v>
      </c>
      <c r="AB63" s="2" t="s">
        <v>562</v>
      </c>
      <c r="AC63" s="2" t="s">
        <v>242</v>
      </c>
      <c r="AD63" s="2" t="s">
        <v>242</v>
      </c>
      <c r="AE63" s="2">
        <f t="shared" si="7"/>
        <v>0</v>
      </c>
      <c r="AF63" s="2" t="s">
        <v>35</v>
      </c>
      <c r="AG63" s="2">
        <v>5</v>
      </c>
      <c r="AH63" s="3" t="s">
        <v>587</v>
      </c>
      <c r="AI63" s="3" t="s">
        <v>37</v>
      </c>
    </row>
    <row r="64" spans="1:35" x14ac:dyDescent="0.45">
      <c r="A64" s="2" t="s">
        <v>452</v>
      </c>
      <c r="B64" s="2" t="s">
        <v>147</v>
      </c>
      <c r="C64" s="2" t="s">
        <v>147</v>
      </c>
      <c r="D64" s="2">
        <f t="shared" si="4"/>
        <v>0</v>
      </c>
      <c r="E64" s="2" t="s">
        <v>35</v>
      </c>
      <c r="F64" s="2">
        <v>7</v>
      </c>
      <c r="G64" s="3" t="s">
        <v>455</v>
      </c>
      <c r="H64" s="3" t="s">
        <v>290</v>
      </c>
      <c r="J64" s="2" t="s">
        <v>470</v>
      </c>
      <c r="K64" s="2" t="s">
        <v>147</v>
      </c>
      <c r="L64" s="2" t="s">
        <v>242</v>
      </c>
      <c r="M64" s="2">
        <f t="shared" si="5"/>
        <v>0</v>
      </c>
      <c r="N64" s="2" t="s">
        <v>35</v>
      </c>
      <c r="O64" s="2">
        <v>7</v>
      </c>
      <c r="P64" s="3" t="s">
        <v>497</v>
      </c>
      <c r="Q64" s="3" t="s">
        <v>129</v>
      </c>
      <c r="S64" s="2" t="s">
        <v>516</v>
      </c>
      <c r="T64" s="2" t="s">
        <v>242</v>
      </c>
      <c r="U64" s="2" t="s">
        <v>147</v>
      </c>
      <c r="V64" s="2">
        <f t="shared" si="6"/>
        <v>0</v>
      </c>
      <c r="W64" s="2" t="s">
        <v>35</v>
      </c>
      <c r="X64" s="2">
        <v>7</v>
      </c>
      <c r="Y64" s="2" t="s">
        <v>542</v>
      </c>
      <c r="Z64" s="3" t="s">
        <v>557</v>
      </c>
      <c r="AB64" s="2" t="s">
        <v>562</v>
      </c>
      <c r="AC64" s="2" t="s">
        <v>242</v>
      </c>
      <c r="AD64" s="2" t="s">
        <v>242</v>
      </c>
      <c r="AE64" s="2">
        <f t="shared" si="7"/>
        <v>0</v>
      </c>
      <c r="AF64" s="2" t="s">
        <v>35</v>
      </c>
      <c r="AG64" s="2">
        <v>7</v>
      </c>
      <c r="AH64" s="2" t="s">
        <v>588</v>
      </c>
      <c r="AI64" s="3" t="s">
        <v>606</v>
      </c>
    </row>
    <row r="65" spans="1:35" x14ac:dyDescent="0.45">
      <c r="A65" s="2" t="s">
        <v>452</v>
      </c>
      <c r="B65" s="2" t="s">
        <v>147</v>
      </c>
      <c r="C65" s="2" t="s">
        <v>147</v>
      </c>
      <c r="D65" s="2">
        <f t="shared" si="4"/>
        <v>0</v>
      </c>
      <c r="E65" s="2" t="s">
        <v>35</v>
      </c>
      <c r="F65" s="2">
        <v>3</v>
      </c>
      <c r="G65" s="3" t="s">
        <v>456</v>
      </c>
      <c r="H65" s="3" t="s">
        <v>87</v>
      </c>
      <c r="J65" s="2" t="s">
        <v>470</v>
      </c>
      <c r="K65" s="2" t="s">
        <v>147</v>
      </c>
      <c r="L65" s="2" t="s">
        <v>242</v>
      </c>
      <c r="M65" s="2">
        <f t="shared" si="5"/>
        <v>0</v>
      </c>
      <c r="N65" s="2" t="s">
        <v>35</v>
      </c>
      <c r="O65" s="2">
        <v>3</v>
      </c>
      <c r="P65" s="3" t="s">
        <v>498</v>
      </c>
      <c r="Q65" s="3" t="s">
        <v>169</v>
      </c>
      <c r="S65" s="2" t="s">
        <v>516</v>
      </c>
      <c r="T65" s="2" t="s">
        <v>242</v>
      </c>
      <c r="U65" s="2" t="s">
        <v>147</v>
      </c>
      <c r="V65" s="2">
        <f t="shared" si="6"/>
        <v>0</v>
      </c>
      <c r="W65" s="2" t="s">
        <v>35</v>
      </c>
      <c r="X65" s="2">
        <v>3</v>
      </c>
      <c r="Y65" s="3" t="s">
        <v>543</v>
      </c>
      <c r="Z65" s="3">
        <v>0.94888889799999998</v>
      </c>
      <c r="AB65" s="2" t="s">
        <v>562</v>
      </c>
      <c r="AC65" s="2" t="s">
        <v>242</v>
      </c>
      <c r="AD65" s="2" t="s">
        <v>242</v>
      </c>
      <c r="AE65" s="2">
        <f t="shared" si="7"/>
        <v>0</v>
      </c>
      <c r="AF65" s="2" t="s">
        <v>35</v>
      </c>
      <c r="AG65" s="2">
        <v>3</v>
      </c>
      <c r="AH65" s="3" t="s">
        <v>589</v>
      </c>
      <c r="AI65" s="3">
        <v>0.94999998799999996</v>
      </c>
    </row>
    <row r="66" spans="1:35" x14ac:dyDescent="0.45">
      <c r="A66" s="2" t="s">
        <v>452</v>
      </c>
      <c r="B66" s="2" t="s">
        <v>147</v>
      </c>
      <c r="C66" s="2" t="s">
        <v>147</v>
      </c>
      <c r="D66" s="2">
        <f t="shared" ref="D66:D73" si="8">IF(A66="0529_model5",1,IF(A66="0529_model6",2,IF(A66="0529_model7",3,IF(A66="0529_model8",4,IF(A66="0529_model9",5,IF(A66="0529_model10",6,))))))</f>
        <v>0</v>
      </c>
      <c r="E66" s="2" t="s">
        <v>35</v>
      </c>
      <c r="F66" s="2">
        <v>11</v>
      </c>
      <c r="G66" s="3">
        <v>0.927910864</v>
      </c>
      <c r="H66" s="3">
        <v>0.92600894</v>
      </c>
      <c r="J66" s="2" t="s">
        <v>470</v>
      </c>
      <c r="K66" s="2" t="s">
        <v>147</v>
      </c>
      <c r="L66" s="2" t="s">
        <v>242</v>
      </c>
      <c r="M66" s="2">
        <f t="shared" ref="M66:M73" si="9">IF(J66="0529_model11",1,IF(J66="0529_model12",2,IF(J66="0529_model13",3,IF(J66="0529_model14",4,IF(J66="0529_model15",5,IF(J66="0529_model16",6,))))))</f>
        <v>0</v>
      </c>
      <c r="N66" s="2" t="s">
        <v>35</v>
      </c>
      <c r="O66" s="2">
        <v>11</v>
      </c>
      <c r="P66" s="3" t="s">
        <v>499</v>
      </c>
      <c r="Q66" s="3" t="s">
        <v>321</v>
      </c>
      <c r="S66" s="2" t="s">
        <v>516</v>
      </c>
      <c r="T66" s="2" t="s">
        <v>242</v>
      </c>
      <c r="U66" s="2" t="s">
        <v>147</v>
      </c>
      <c r="V66" s="2">
        <f t="shared" ref="V66:V73" si="10">IF(S66="0529_model17",1,IF(S66="0529_model18",2,IF(S66="0529_model19",3,IF(S66="0529_model20",4,IF(S66="0529_model21",5,IF(S66="0529_model22",6,))))))</f>
        <v>0</v>
      </c>
      <c r="W66" s="2" t="s">
        <v>35</v>
      </c>
      <c r="X66" s="2">
        <v>11</v>
      </c>
      <c r="Y66" s="3" t="s">
        <v>544</v>
      </c>
      <c r="Z66" s="3" t="s">
        <v>313</v>
      </c>
      <c r="AB66" s="2" t="s">
        <v>562</v>
      </c>
      <c r="AC66" s="2" t="s">
        <v>242</v>
      </c>
      <c r="AD66" s="2" t="s">
        <v>242</v>
      </c>
      <c r="AE66" s="2">
        <f t="shared" ref="AE66:AE73" si="11">IF(AB66="0529_model23",1,IF(AB66="0529_model24",2,IF(AB66="0529_model25",3,IF(AB66="0529_model26",4,IF(AB66="0529_model27",5,IF(AB66="0529_model28",6,))))))</f>
        <v>0</v>
      </c>
      <c r="AF66" s="2" t="s">
        <v>35</v>
      </c>
      <c r="AG66" s="2">
        <v>11</v>
      </c>
      <c r="AH66" s="3" t="s">
        <v>590</v>
      </c>
      <c r="AI66" s="3" t="s">
        <v>161</v>
      </c>
    </row>
    <row r="67" spans="1:35" x14ac:dyDescent="0.45">
      <c r="A67" s="2" t="s">
        <v>452</v>
      </c>
      <c r="B67" s="2" t="s">
        <v>147</v>
      </c>
      <c r="C67" s="2" t="s">
        <v>147</v>
      </c>
      <c r="D67" s="2">
        <f t="shared" si="8"/>
        <v>0</v>
      </c>
      <c r="E67" s="2" t="s">
        <v>35</v>
      </c>
      <c r="F67" s="2">
        <v>9</v>
      </c>
      <c r="G67" s="3" t="s">
        <v>457</v>
      </c>
      <c r="H67" s="3" t="s">
        <v>458</v>
      </c>
      <c r="J67" s="2" t="s">
        <v>470</v>
      </c>
      <c r="K67" s="2" t="s">
        <v>147</v>
      </c>
      <c r="L67" s="2" t="s">
        <v>242</v>
      </c>
      <c r="M67" s="2">
        <f t="shared" si="9"/>
        <v>0</v>
      </c>
      <c r="N67" s="2" t="s">
        <v>35</v>
      </c>
      <c r="O67" s="2">
        <v>9</v>
      </c>
      <c r="P67" s="3" t="s">
        <v>500</v>
      </c>
      <c r="Q67" s="3" t="s">
        <v>210</v>
      </c>
      <c r="S67" s="2" t="s">
        <v>516</v>
      </c>
      <c r="T67" s="2" t="s">
        <v>242</v>
      </c>
      <c r="U67" s="2" t="s">
        <v>147</v>
      </c>
      <c r="V67" s="2">
        <f t="shared" si="10"/>
        <v>0</v>
      </c>
      <c r="W67" s="2" t="s">
        <v>35</v>
      </c>
      <c r="X67" s="2">
        <v>9</v>
      </c>
      <c r="Y67" s="3" t="s">
        <v>545</v>
      </c>
      <c r="Z67" s="3" t="s">
        <v>331</v>
      </c>
      <c r="AB67" s="2" t="s">
        <v>562</v>
      </c>
      <c r="AC67" s="2" t="s">
        <v>242</v>
      </c>
      <c r="AD67" s="2" t="s">
        <v>242</v>
      </c>
      <c r="AE67" s="2">
        <f t="shared" si="11"/>
        <v>0</v>
      </c>
      <c r="AF67" s="2" t="s">
        <v>35</v>
      </c>
      <c r="AG67" s="2">
        <v>9</v>
      </c>
      <c r="AH67" s="3" t="s">
        <v>591</v>
      </c>
      <c r="AI67" s="3" t="s">
        <v>510</v>
      </c>
    </row>
    <row r="68" spans="1:35" x14ac:dyDescent="0.45">
      <c r="A68" s="2" t="s">
        <v>459</v>
      </c>
      <c r="B68" s="2" t="s">
        <v>147</v>
      </c>
      <c r="C68" s="2" t="s">
        <v>147</v>
      </c>
      <c r="D68" s="2">
        <f t="shared" si="8"/>
        <v>0</v>
      </c>
      <c r="E68" s="2" t="s">
        <v>35</v>
      </c>
      <c r="F68" s="2">
        <v>1</v>
      </c>
      <c r="G68" s="3" t="s">
        <v>460</v>
      </c>
      <c r="H68" s="3" t="s">
        <v>461</v>
      </c>
      <c r="J68" s="2" t="s">
        <v>471</v>
      </c>
      <c r="K68" s="2" t="s">
        <v>147</v>
      </c>
      <c r="L68" s="2" t="s">
        <v>242</v>
      </c>
      <c r="M68" s="2">
        <f t="shared" si="9"/>
        <v>0</v>
      </c>
      <c r="N68" s="2" t="s">
        <v>35</v>
      </c>
      <c r="O68" s="2">
        <v>1</v>
      </c>
      <c r="P68" s="3" t="s">
        <v>501</v>
      </c>
      <c r="Q68" s="3" t="s">
        <v>511</v>
      </c>
      <c r="S68" s="2" t="s">
        <v>517</v>
      </c>
      <c r="T68" s="2" t="s">
        <v>242</v>
      </c>
      <c r="U68" s="2" t="s">
        <v>147</v>
      </c>
      <c r="V68" s="2">
        <f t="shared" si="10"/>
        <v>0</v>
      </c>
      <c r="W68" s="2" t="s">
        <v>35</v>
      </c>
      <c r="X68" s="2">
        <v>1</v>
      </c>
      <c r="Y68" s="3" t="s">
        <v>546</v>
      </c>
      <c r="Z68" s="3" t="s">
        <v>126</v>
      </c>
      <c r="AB68" s="2" t="s">
        <v>563</v>
      </c>
      <c r="AC68" s="2" t="s">
        <v>242</v>
      </c>
      <c r="AD68" s="2" t="s">
        <v>242</v>
      </c>
      <c r="AE68" s="2">
        <f t="shared" si="11"/>
        <v>0</v>
      </c>
      <c r="AF68" s="2" t="s">
        <v>35</v>
      </c>
      <c r="AG68" s="2">
        <v>1</v>
      </c>
      <c r="AH68" s="3" t="s">
        <v>592</v>
      </c>
      <c r="AI68" s="3" t="s">
        <v>607</v>
      </c>
    </row>
    <row r="69" spans="1:35" x14ac:dyDescent="0.45">
      <c r="A69" s="2" t="s">
        <v>459</v>
      </c>
      <c r="B69" s="2" t="s">
        <v>147</v>
      </c>
      <c r="C69" s="2" t="s">
        <v>147</v>
      </c>
      <c r="D69" s="2">
        <f t="shared" si="8"/>
        <v>0</v>
      </c>
      <c r="E69" s="2" t="s">
        <v>35</v>
      </c>
      <c r="F69" s="2">
        <v>5</v>
      </c>
      <c r="G69" s="3">
        <v>0.81780952200000001</v>
      </c>
      <c r="H69" s="3">
        <v>0.94543427199999996</v>
      </c>
      <c r="J69" s="2" t="s">
        <v>471</v>
      </c>
      <c r="K69" s="2" t="s">
        <v>147</v>
      </c>
      <c r="L69" s="2" t="s">
        <v>242</v>
      </c>
      <c r="M69" s="2">
        <f t="shared" si="9"/>
        <v>0</v>
      </c>
      <c r="N69" s="2" t="s">
        <v>35</v>
      </c>
      <c r="O69" s="2">
        <v>5</v>
      </c>
      <c r="P69" s="3" t="s">
        <v>502</v>
      </c>
      <c r="Q69" s="3">
        <v>0.94543427199999996</v>
      </c>
      <c r="S69" s="2" t="s">
        <v>517</v>
      </c>
      <c r="T69" s="2" t="s">
        <v>242</v>
      </c>
      <c r="U69" s="2" t="s">
        <v>147</v>
      </c>
      <c r="V69" s="2">
        <f t="shared" si="10"/>
        <v>0</v>
      </c>
      <c r="W69" s="2" t="s">
        <v>35</v>
      </c>
      <c r="X69" s="2">
        <v>5</v>
      </c>
      <c r="Y69" s="3" t="s">
        <v>547</v>
      </c>
      <c r="Z69" s="3" t="s">
        <v>59</v>
      </c>
      <c r="AB69" s="2" t="s">
        <v>563</v>
      </c>
      <c r="AC69" s="2" t="s">
        <v>242</v>
      </c>
      <c r="AD69" s="2" t="s">
        <v>242</v>
      </c>
      <c r="AE69" s="2">
        <f t="shared" si="11"/>
        <v>0</v>
      </c>
      <c r="AF69" s="2" t="s">
        <v>35</v>
      </c>
      <c r="AG69" s="2">
        <v>5</v>
      </c>
      <c r="AH69" s="3" t="s">
        <v>593</v>
      </c>
      <c r="AI69" s="3">
        <v>0.93652558299999999</v>
      </c>
    </row>
    <row r="70" spans="1:35" x14ac:dyDescent="0.45">
      <c r="A70" s="2" t="s">
        <v>459</v>
      </c>
      <c r="B70" s="2" t="s">
        <v>147</v>
      </c>
      <c r="C70" s="2" t="s">
        <v>147</v>
      </c>
      <c r="D70" s="2">
        <f t="shared" si="8"/>
        <v>0</v>
      </c>
      <c r="E70" s="2" t="s">
        <v>35</v>
      </c>
      <c r="F70" s="2">
        <v>7</v>
      </c>
      <c r="G70" s="2" t="s">
        <v>462</v>
      </c>
      <c r="H70" s="3">
        <v>0.9375</v>
      </c>
      <c r="J70" s="2" t="s">
        <v>471</v>
      </c>
      <c r="K70" s="2" t="s">
        <v>147</v>
      </c>
      <c r="L70" s="2" t="s">
        <v>242</v>
      </c>
      <c r="M70" s="2">
        <f t="shared" si="9"/>
        <v>0</v>
      </c>
      <c r="N70" s="2" t="s">
        <v>35</v>
      </c>
      <c r="O70" s="2">
        <v>7</v>
      </c>
      <c r="P70" s="2" t="s">
        <v>503</v>
      </c>
      <c r="Q70" s="3" t="s">
        <v>509</v>
      </c>
      <c r="S70" s="2" t="s">
        <v>517</v>
      </c>
      <c r="T70" s="2" t="s">
        <v>242</v>
      </c>
      <c r="U70" s="2" t="s">
        <v>147</v>
      </c>
      <c r="V70" s="2">
        <f t="shared" si="10"/>
        <v>0</v>
      </c>
      <c r="W70" s="2" t="s">
        <v>35</v>
      </c>
      <c r="X70" s="2">
        <v>7</v>
      </c>
      <c r="Y70" s="3" t="s">
        <v>548</v>
      </c>
      <c r="Z70" s="3">
        <v>0.921875</v>
      </c>
      <c r="AB70" s="2" t="s">
        <v>563</v>
      </c>
      <c r="AC70" s="2" t="s">
        <v>242</v>
      </c>
      <c r="AD70" s="2" t="s">
        <v>242</v>
      </c>
      <c r="AE70" s="2">
        <f t="shared" si="11"/>
        <v>0</v>
      </c>
      <c r="AF70" s="2" t="s">
        <v>35</v>
      </c>
      <c r="AG70" s="2">
        <v>7</v>
      </c>
      <c r="AH70" s="3" t="s">
        <v>594</v>
      </c>
      <c r="AI70" s="3" t="s">
        <v>71</v>
      </c>
    </row>
    <row r="71" spans="1:35" x14ac:dyDescent="0.45">
      <c r="A71" s="2" t="s">
        <v>459</v>
      </c>
      <c r="B71" s="2" t="s">
        <v>147</v>
      </c>
      <c r="C71" s="2" t="s">
        <v>147</v>
      </c>
      <c r="D71" s="2">
        <f t="shared" si="8"/>
        <v>0</v>
      </c>
      <c r="E71" s="2" t="s">
        <v>35</v>
      </c>
      <c r="F71" s="2">
        <v>3</v>
      </c>
      <c r="G71" s="3" t="s">
        <v>463</v>
      </c>
      <c r="H71" s="3" t="s">
        <v>87</v>
      </c>
      <c r="J71" s="2" t="s">
        <v>471</v>
      </c>
      <c r="K71" s="2" t="s">
        <v>147</v>
      </c>
      <c r="L71" s="2" t="s">
        <v>242</v>
      </c>
      <c r="M71" s="2">
        <f t="shared" si="9"/>
        <v>0</v>
      </c>
      <c r="N71" s="2" t="s">
        <v>35</v>
      </c>
      <c r="O71" s="2">
        <v>3</v>
      </c>
      <c r="P71" s="3" t="s">
        <v>504</v>
      </c>
      <c r="Q71" s="3">
        <v>0.95111113800000002</v>
      </c>
      <c r="S71" s="2" t="s">
        <v>517</v>
      </c>
      <c r="T71" s="2" t="s">
        <v>242</v>
      </c>
      <c r="U71" s="2" t="s">
        <v>147</v>
      </c>
      <c r="V71" s="2">
        <f t="shared" si="10"/>
        <v>0</v>
      </c>
      <c r="W71" s="2" t="s">
        <v>35</v>
      </c>
      <c r="X71" s="2">
        <v>3</v>
      </c>
      <c r="Y71" s="3" t="s">
        <v>549</v>
      </c>
      <c r="Z71" s="3">
        <v>0.94999998799999996</v>
      </c>
      <c r="AB71" s="2" t="s">
        <v>563</v>
      </c>
      <c r="AC71" s="2" t="s">
        <v>242</v>
      </c>
      <c r="AD71" s="2" t="s">
        <v>242</v>
      </c>
      <c r="AE71" s="2">
        <f t="shared" si="11"/>
        <v>0</v>
      </c>
      <c r="AF71" s="2" t="s">
        <v>35</v>
      </c>
      <c r="AG71" s="2">
        <v>3</v>
      </c>
      <c r="AH71" s="3" t="s">
        <v>595</v>
      </c>
      <c r="AI71" s="3" t="s">
        <v>153</v>
      </c>
    </row>
    <row r="72" spans="1:35" x14ac:dyDescent="0.45">
      <c r="A72" s="2" t="s">
        <v>459</v>
      </c>
      <c r="B72" s="2" t="s">
        <v>147</v>
      </c>
      <c r="C72" s="2" t="s">
        <v>147</v>
      </c>
      <c r="D72" s="2">
        <f t="shared" si="8"/>
        <v>0</v>
      </c>
      <c r="E72" s="2" t="s">
        <v>35</v>
      </c>
      <c r="F72" s="2">
        <v>11</v>
      </c>
      <c r="G72" s="3" t="s">
        <v>464</v>
      </c>
      <c r="H72" s="3" t="s">
        <v>107</v>
      </c>
      <c r="J72" s="2" t="s">
        <v>471</v>
      </c>
      <c r="K72" s="2" t="s">
        <v>147</v>
      </c>
      <c r="L72" s="2" t="s">
        <v>242</v>
      </c>
      <c r="M72" s="2">
        <f t="shared" si="9"/>
        <v>0</v>
      </c>
      <c r="N72" s="2" t="s">
        <v>35</v>
      </c>
      <c r="O72" s="2">
        <v>11</v>
      </c>
      <c r="P72" s="3">
        <v>0.82808864100000001</v>
      </c>
      <c r="Q72" s="3">
        <v>0.91591930399999999</v>
      </c>
      <c r="S72" s="2" t="s">
        <v>517</v>
      </c>
      <c r="T72" s="2" t="s">
        <v>242</v>
      </c>
      <c r="U72" s="2" t="s">
        <v>147</v>
      </c>
      <c r="V72" s="2">
        <f t="shared" si="10"/>
        <v>0</v>
      </c>
      <c r="W72" s="2" t="s">
        <v>35</v>
      </c>
      <c r="X72" s="2">
        <v>11</v>
      </c>
      <c r="Y72" s="2" t="s">
        <v>550</v>
      </c>
      <c r="Z72" s="3" t="s">
        <v>353</v>
      </c>
      <c r="AB72" s="2" t="s">
        <v>563</v>
      </c>
      <c r="AC72" s="2" t="s">
        <v>242</v>
      </c>
      <c r="AD72" s="2" t="s">
        <v>242</v>
      </c>
      <c r="AE72" s="2">
        <f t="shared" si="11"/>
        <v>0</v>
      </c>
      <c r="AF72" s="2" t="s">
        <v>35</v>
      </c>
      <c r="AG72" s="2">
        <v>11</v>
      </c>
      <c r="AH72" s="3" t="s">
        <v>596</v>
      </c>
      <c r="AI72" s="2" t="s">
        <v>266</v>
      </c>
    </row>
    <row r="73" spans="1:35" x14ac:dyDescent="0.45">
      <c r="A73" s="2" t="s">
        <v>459</v>
      </c>
      <c r="B73" s="2" t="s">
        <v>147</v>
      </c>
      <c r="C73" s="2" t="s">
        <v>147</v>
      </c>
      <c r="D73" s="2">
        <f t="shared" si="8"/>
        <v>0</v>
      </c>
      <c r="E73" s="2" t="s">
        <v>35</v>
      </c>
      <c r="F73" s="2">
        <v>9</v>
      </c>
      <c r="G73" s="3" t="s">
        <v>465</v>
      </c>
      <c r="H73" s="3" t="s">
        <v>195</v>
      </c>
      <c r="J73" s="2" t="s">
        <v>471</v>
      </c>
      <c r="K73" s="2" t="s">
        <v>147</v>
      </c>
      <c r="L73" s="2" t="s">
        <v>242</v>
      </c>
      <c r="M73" s="2">
        <f t="shared" si="9"/>
        <v>0</v>
      </c>
      <c r="N73" s="2" t="s">
        <v>35</v>
      </c>
      <c r="O73" s="2">
        <v>9</v>
      </c>
      <c r="P73" s="3">
        <v>0.76365965599999996</v>
      </c>
      <c r="Q73" s="3">
        <v>0.92617452099999997</v>
      </c>
      <c r="S73" s="2" t="s">
        <v>517</v>
      </c>
      <c r="T73" s="2" t="s">
        <v>242</v>
      </c>
      <c r="U73" s="2" t="s">
        <v>147</v>
      </c>
      <c r="V73" s="2">
        <f t="shared" si="10"/>
        <v>0</v>
      </c>
      <c r="W73" s="2" t="s">
        <v>35</v>
      </c>
      <c r="X73" s="2">
        <v>9</v>
      </c>
      <c r="Y73" s="3" t="s">
        <v>551</v>
      </c>
      <c r="Z73" s="3" t="s">
        <v>331</v>
      </c>
      <c r="AB73" s="2" t="s">
        <v>563</v>
      </c>
      <c r="AC73" s="2" t="s">
        <v>242</v>
      </c>
      <c r="AD73" s="2" t="s">
        <v>242</v>
      </c>
      <c r="AE73" s="2">
        <f t="shared" si="11"/>
        <v>0</v>
      </c>
      <c r="AF73" s="2" t="s">
        <v>35</v>
      </c>
      <c r="AG73" s="2">
        <v>9</v>
      </c>
      <c r="AH73" s="3" t="s">
        <v>597</v>
      </c>
      <c r="AI73" s="3" t="s">
        <v>608</v>
      </c>
    </row>
    <row r="74" spans="1:35" x14ac:dyDescent="0.45">
      <c r="S74"/>
      <c r="T74"/>
      <c r="U74"/>
      <c r="V74"/>
      <c r="W74"/>
      <c r="X74"/>
      <c r="Y74"/>
      <c r="Z74"/>
    </row>
    <row r="75" spans="1:35" x14ac:dyDescent="0.45">
      <c r="S75"/>
      <c r="T75"/>
      <c r="U75"/>
      <c r="V75"/>
      <c r="W75"/>
      <c r="X75"/>
      <c r="Y75"/>
      <c r="Z75"/>
    </row>
    <row r="76" spans="1:35" x14ac:dyDescent="0.45">
      <c r="S76"/>
      <c r="T76"/>
      <c r="U76"/>
      <c r="V76"/>
      <c r="W76"/>
      <c r="X76"/>
      <c r="Y76"/>
      <c r="Z76"/>
    </row>
    <row r="77" spans="1:35" x14ac:dyDescent="0.45">
      <c r="S77"/>
      <c r="T77"/>
      <c r="U77"/>
      <c r="V77"/>
      <c r="W77"/>
      <c r="X77"/>
      <c r="Y77"/>
      <c r="Z77"/>
    </row>
    <row r="78" spans="1:35" x14ac:dyDescent="0.45">
      <c r="S78"/>
      <c r="T78"/>
      <c r="U78"/>
      <c r="V78"/>
      <c r="W78"/>
      <c r="X78"/>
      <c r="Y78"/>
      <c r="Z78"/>
    </row>
    <row r="79" spans="1:35" x14ac:dyDescent="0.45">
      <c r="S79"/>
      <c r="T79"/>
      <c r="U79"/>
      <c r="V79"/>
      <c r="W79"/>
      <c r="X79"/>
      <c r="Y79"/>
      <c r="Z79"/>
    </row>
    <row r="80" spans="1:35" x14ac:dyDescent="0.45">
      <c r="S80"/>
      <c r="T80"/>
      <c r="U80"/>
      <c r="V80"/>
      <c r="W80"/>
      <c r="X80"/>
      <c r="Y80"/>
      <c r="Z80"/>
    </row>
    <row r="81" spans="19:26" x14ac:dyDescent="0.45">
      <c r="S81"/>
      <c r="T81"/>
      <c r="U81"/>
      <c r="V81"/>
      <c r="W81"/>
      <c r="X81"/>
      <c r="Y81"/>
      <c r="Z81"/>
    </row>
    <row r="82" spans="19:26" x14ac:dyDescent="0.45">
      <c r="S82"/>
      <c r="T82"/>
      <c r="U82"/>
      <c r="V82"/>
      <c r="W82"/>
      <c r="X82"/>
      <c r="Y82"/>
      <c r="Z82"/>
    </row>
    <row r="83" spans="19:26" x14ac:dyDescent="0.45">
      <c r="S83"/>
      <c r="T83"/>
      <c r="U83"/>
      <c r="V83"/>
      <c r="W83"/>
      <c r="X83"/>
      <c r="Y83"/>
      <c r="Z83"/>
    </row>
    <row r="84" spans="19:26" x14ac:dyDescent="0.45">
      <c r="S84"/>
      <c r="T84"/>
      <c r="U84"/>
      <c r="V84"/>
      <c r="W84"/>
      <c r="X84"/>
      <c r="Y84"/>
      <c r="Z84"/>
    </row>
    <row r="85" spans="19:26" x14ac:dyDescent="0.45">
      <c r="S85"/>
      <c r="T85"/>
      <c r="U85"/>
      <c r="V85"/>
      <c r="W85"/>
      <c r="X85"/>
      <c r="Y85"/>
      <c r="Z85"/>
    </row>
    <row r="86" spans="19:26" x14ac:dyDescent="0.45">
      <c r="S86"/>
      <c r="T86"/>
      <c r="U86"/>
      <c r="V86"/>
      <c r="W86"/>
      <c r="X86"/>
      <c r="Y86"/>
      <c r="Z86"/>
    </row>
    <row r="87" spans="19:26" x14ac:dyDescent="0.45">
      <c r="S87"/>
      <c r="T87"/>
      <c r="U87"/>
      <c r="V87"/>
      <c r="W87"/>
      <c r="X87"/>
      <c r="Y87"/>
      <c r="Z87"/>
    </row>
    <row r="88" spans="19:26" x14ac:dyDescent="0.45">
      <c r="S88"/>
      <c r="T88"/>
      <c r="U88"/>
      <c r="V88"/>
      <c r="W88"/>
      <c r="X88"/>
      <c r="Y88"/>
      <c r="Z88"/>
    </row>
    <row r="89" spans="19:26" x14ac:dyDescent="0.45">
      <c r="S89"/>
      <c r="T89"/>
      <c r="U89"/>
      <c r="V89"/>
      <c r="W89"/>
      <c r="X89"/>
      <c r="Y89"/>
      <c r="Z89"/>
    </row>
    <row r="90" spans="19:26" x14ac:dyDescent="0.45">
      <c r="S90"/>
      <c r="T90"/>
      <c r="U90"/>
      <c r="V90"/>
      <c r="W90"/>
      <c r="X90"/>
      <c r="Y90"/>
      <c r="Z90"/>
    </row>
    <row r="91" spans="19:26" x14ac:dyDescent="0.45">
      <c r="S91"/>
      <c r="T91"/>
      <c r="U91"/>
      <c r="V91"/>
      <c r="W91"/>
      <c r="X91"/>
      <c r="Y91"/>
      <c r="Z91"/>
    </row>
    <row r="92" spans="19:26" x14ac:dyDescent="0.45">
      <c r="S92"/>
      <c r="T92"/>
      <c r="U92"/>
      <c r="V92"/>
      <c r="W92"/>
      <c r="X92"/>
      <c r="Y92"/>
      <c r="Z92"/>
    </row>
    <row r="93" spans="19:26" x14ac:dyDescent="0.45">
      <c r="S93"/>
      <c r="T93"/>
      <c r="U93"/>
      <c r="V93"/>
      <c r="W93"/>
      <c r="X93"/>
      <c r="Y93"/>
      <c r="Z93"/>
    </row>
    <row r="94" spans="19:26" x14ac:dyDescent="0.45">
      <c r="S94"/>
      <c r="T94"/>
      <c r="U94"/>
      <c r="V94"/>
      <c r="W94"/>
      <c r="X94"/>
      <c r="Y94"/>
      <c r="Z94"/>
    </row>
    <row r="95" spans="19:26" x14ac:dyDescent="0.45">
      <c r="S95"/>
      <c r="T95"/>
      <c r="U95"/>
      <c r="V95"/>
      <c r="W95"/>
      <c r="X95"/>
      <c r="Y95"/>
      <c r="Z95"/>
    </row>
    <row r="96" spans="19:26" x14ac:dyDescent="0.45">
      <c r="S96"/>
      <c r="T96"/>
      <c r="U96"/>
      <c r="V96"/>
      <c r="W96"/>
      <c r="X96"/>
      <c r="Y96"/>
      <c r="Z96"/>
    </row>
    <row r="97" spans="19:26" x14ac:dyDescent="0.45">
      <c r="S97"/>
      <c r="T97"/>
      <c r="U97"/>
      <c r="V97"/>
      <c r="W97"/>
      <c r="X97"/>
      <c r="Y97"/>
      <c r="Z97"/>
    </row>
    <row r="98" spans="19:26" x14ac:dyDescent="0.45">
      <c r="S98"/>
      <c r="T98"/>
      <c r="U98"/>
      <c r="V98"/>
      <c r="W98"/>
      <c r="X98"/>
      <c r="Y98"/>
      <c r="Z98"/>
    </row>
    <row r="99" spans="19:26" x14ac:dyDescent="0.45">
      <c r="S99"/>
      <c r="T99"/>
      <c r="U99"/>
      <c r="V99"/>
      <c r="W99"/>
      <c r="X99"/>
      <c r="Y99"/>
      <c r="Z99"/>
    </row>
    <row r="100" spans="19:26" x14ac:dyDescent="0.45">
      <c r="S100"/>
      <c r="T100"/>
      <c r="U100"/>
      <c r="V100"/>
      <c r="W100"/>
      <c r="X100"/>
      <c r="Y100"/>
      <c r="Z100"/>
    </row>
    <row r="101" spans="19:26" x14ac:dyDescent="0.45">
      <c r="S101"/>
      <c r="T101"/>
      <c r="U101"/>
      <c r="V101"/>
      <c r="W101"/>
      <c r="X101"/>
      <c r="Y101"/>
      <c r="Z101"/>
    </row>
    <row r="102" spans="19:26" x14ac:dyDescent="0.45">
      <c r="S102"/>
      <c r="T102"/>
      <c r="U102"/>
      <c r="V102"/>
      <c r="W102"/>
      <c r="X102"/>
      <c r="Y102"/>
      <c r="Z102"/>
    </row>
    <row r="103" spans="19:26" x14ac:dyDescent="0.45">
      <c r="S103"/>
      <c r="T103"/>
      <c r="U103"/>
      <c r="V103"/>
      <c r="W103"/>
      <c r="X103"/>
      <c r="Y103"/>
      <c r="Z103"/>
    </row>
    <row r="104" spans="19:26" x14ac:dyDescent="0.45">
      <c r="S104"/>
      <c r="T104"/>
      <c r="U104"/>
      <c r="V104"/>
      <c r="W104"/>
      <c r="X104"/>
      <c r="Y104"/>
      <c r="Z104"/>
    </row>
    <row r="105" spans="19:26" x14ac:dyDescent="0.45">
      <c r="S105"/>
      <c r="T105"/>
      <c r="U105"/>
      <c r="V105"/>
      <c r="W105"/>
      <c r="X105"/>
      <c r="Y105"/>
      <c r="Z105"/>
    </row>
    <row r="106" spans="19:26" x14ac:dyDescent="0.45">
      <c r="S106"/>
      <c r="T106"/>
      <c r="U106"/>
      <c r="V106"/>
      <c r="W106"/>
      <c r="X106"/>
      <c r="Y106"/>
      <c r="Z106"/>
    </row>
    <row r="107" spans="19:26" x14ac:dyDescent="0.45">
      <c r="S107"/>
      <c r="T107"/>
      <c r="U107"/>
      <c r="V107"/>
      <c r="W107"/>
      <c r="X107"/>
      <c r="Y107"/>
      <c r="Z107"/>
    </row>
    <row r="108" spans="19:26" x14ac:dyDescent="0.45">
      <c r="S108"/>
      <c r="T108"/>
      <c r="U108"/>
      <c r="V108"/>
      <c r="W108"/>
      <c r="X108"/>
      <c r="Y108"/>
      <c r="Z108"/>
    </row>
    <row r="109" spans="19:26" x14ac:dyDescent="0.45">
      <c r="S109"/>
      <c r="T109"/>
      <c r="U109"/>
      <c r="V109"/>
      <c r="W109"/>
      <c r="X109"/>
      <c r="Y109"/>
      <c r="Z109"/>
    </row>
    <row r="110" spans="19:26" x14ac:dyDescent="0.45">
      <c r="S110"/>
      <c r="T110"/>
      <c r="U110"/>
      <c r="V110"/>
      <c r="W110"/>
      <c r="X110"/>
      <c r="Y110"/>
      <c r="Z110"/>
    </row>
    <row r="111" spans="19:26" x14ac:dyDescent="0.45">
      <c r="S111"/>
      <c r="T111"/>
      <c r="U111"/>
      <c r="V111"/>
      <c r="W111"/>
      <c r="X111"/>
      <c r="Y111"/>
      <c r="Z111"/>
    </row>
    <row r="112" spans="19:26" x14ac:dyDescent="0.45">
      <c r="S112"/>
      <c r="T112"/>
      <c r="U112"/>
      <c r="V112"/>
      <c r="W112"/>
      <c r="X112"/>
      <c r="Y112"/>
      <c r="Z112"/>
    </row>
    <row r="113" spans="19:26" x14ac:dyDescent="0.45">
      <c r="S113"/>
      <c r="T113"/>
      <c r="U113"/>
      <c r="V113"/>
      <c r="W113"/>
      <c r="X113"/>
      <c r="Y113"/>
      <c r="Z113"/>
    </row>
    <row r="114" spans="19:26" x14ac:dyDescent="0.45">
      <c r="S114"/>
      <c r="T114"/>
      <c r="U114"/>
      <c r="V114"/>
      <c r="W114"/>
      <c r="X114"/>
      <c r="Y114"/>
      <c r="Z114"/>
    </row>
    <row r="115" spans="19:26" x14ac:dyDescent="0.45">
      <c r="S115"/>
      <c r="T115"/>
      <c r="U115"/>
      <c r="V115"/>
      <c r="W115"/>
      <c r="X115"/>
      <c r="Y115"/>
      <c r="Z115"/>
    </row>
    <row r="116" spans="19:26" x14ac:dyDescent="0.45">
      <c r="S116"/>
      <c r="T116"/>
      <c r="U116"/>
      <c r="V116"/>
      <c r="W116"/>
      <c r="X116"/>
      <c r="Y116"/>
      <c r="Z116"/>
    </row>
    <row r="117" spans="19:26" x14ac:dyDescent="0.45">
      <c r="S117"/>
      <c r="T117"/>
      <c r="U117"/>
      <c r="V117"/>
      <c r="W117"/>
      <c r="X117"/>
      <c r="Y117"/>
      <c r="Z117"/>
    </row>
    <row r="118" spans="19:26" x14ac:dyDescent="0.45">
      <c r="S118"/>
      <c r="T118"/>
      <c r="U118"/>
      <c r="V118"/>
      <c r="W118"/>
      <c r="X118"/>
      <c r="Y118"/>
      <c r="Z118"/>
    </row>
    <row r="119" spans="19:26" x14ac:dyDescent="0.45">
      <c r="S119"/>
      <c r="T119"/>
      <c r="U119"/>
      <c r="V119"/>
      <c r="W119"/>
      <c r="X119"/>
      <c r="Y119"/>
      <c r="Z119"/>
    </row>
    <row r="120" spans="19:26" x14ac:dyDescent="0.45">
      <c r="S120"/>
      <c r="T120"/>
      <c r="U120"/>
      <c r="V120"/>
      <c r="W120"/>
      <c r="X120"/>
      <c r="Y120"/>
      <c r="Z120"/>
    </row>
    <row r="121" spans="19:26" x14ac:dyDescent="0.45">
      <c r="S121"/>
      <c r="T121"/>
      <c r="U121"/>
      <c r="V121"/>
      <c r="W121"/>
      <c r="X121"/>
      <c r="Y121"/>
      <c r="Z121"/>
    </row>
    <row r="122" spans="19:26" x14ac:dyDescent="0.45">
      <c r="S122"/>
      <c r="T122"/>
      <c r="U122"/>
      <c r="V122"/>
      <c r="W122"/>
      <c r="X122"/>
      <c r="Y122"/>
      <c r="Z122"/>
    </row>
    <row r="123" spans="19:26" x14ac:dyDescent="0.45">
      <c r="S123"/>
      <c r="T123"/>
      <c r="U123"/>
      <c r="V123"/>
      <c r="W123"/>
      <c r="X123"/>
      <c r="Y123"/>
      <c r="Z123"/>
    </row>
    <row r="124" spans="19:26" x14ac:dyDescent="0.45">
      <c r="S124"/>
      <c r="T124"/>
      <c r="U124"/>
      <c r="V124"/>
      <c r="W124"/>
      <c r="X124"/>
      <c r="Y124"/>
      <c r="Z124"/>
    </row>
    <row r="125" spans="19:26" x14ac:dyDescent="0.45">
      <c r="S125"/>
      <c r="T125"/>
      <c r="U125"/>
      <c r="V125"/>
      <c r="W125"/>
      <c r="X125"/>
      <c r="Y125"/>
      <c r="Z125"/>
    </row>
    <row r="126" spans="19:26" x14ac:dyDescent="0.45">
      <c r="S126"/>
      <c r="T126"/>
      <c r="U126"/>
      <c r="V126"/>
      <c r="W126"/>
      <c r="X126"/>
      <c r="Y126"/>
      <c r="Z126"/>
    </row>
    <row r="127" spans="19:26" x14ac:dyDescent="0.45">
      <c r="S127"/>
      <c r="T127"/>
      <c r="U127"/>
      <c r="V127"/>
      <c r="W127"/>
      <c r="X127"/>
      <c r="Y127"/>
      <c r="Z127"/>
    </row>
    <row r="128" spans="19:26" x14ac:dyDescent="0.45">
      <c r="S128"/>
      <c r="T128"/>
      <c r="U128"/>
      <c r="V128"/>
      <c r="W128"/>
      <c r="X128"/>
      <c r="Y128"/>
      <c r="Z128"/>
    </row>
    <row r="129" spans="19:26" x14ac:dyDescent="0.45">
      <c r="S129"/>
      <c r="T129"/>
      <c r="U129"/>
      <c r="V129"/>
      <c r="W129"/>
      <c r="X129"/>
      <c r="Y129"/>
      <c r="Z129"/>
    </row>
    <row r="130" spans="19:26" x14ac:dyDescent="0.45">
      <c r="S130"/>
      <c r="T130"/>
      <c r="U130"/>
      <c r="V130"/>
      <c r="W130"/>
      <c r="X130"/>
      <c r="Y130"/>
      <c r="Z130"/>
    </row>
    <row r="131" spans="19:26" x14ac:dyDescent="0.45">
      <c r="S131"/>
      <c r="T131"/>
      <c r="U131"/>
      <c r="V131"/>
      <c r="W131"/>
      <c r="X131"/>
      <c r="Y131"/>
      <c r="Z131"/>
    </row>
    <row r="132" spans="19:26" x14ac:dyDescent="0.45">
      <c r="S132"/>
      <c r="T132"/>
      <c r="U132"/>
      <c r="V132"/>
      <c r="W132"/>
      <c r="X132"/>
      <c r="Y132"/>
      <c r="Z132"/>
    </row>
    <row r="133" spans="19:26" x14ac:dyDescent="0.45">
      <c r="S133"/>
      <c r="T133"/>
      <c r="U133"/>
      <c r="V133"/>
      <c r="W133"/>
      <c r="X133"/>
      <c r="Y133"/>
      <c r="Z133"/>
    </row>
    <row r="134" spans="19:26" x14ac:dyDescent="0.45">
      <c r="S134"/>
      <c r="T134"/>
      <c r="U134"/>
      <c r="V134"/>
      <c r="W134"/>
      <c r="X134"/>
      <c r="Y134"/>
      <c r="Z134"/>
    </row>
    <row r="135" spans="19:26" x14ac:dyDescent="0.45">
      <c r="S135"/>
      <c r="T135"/>
      <c r="U135"/>
      <c r="V135"/>
      <c r="W135"/>
      <c r="X135"/>
      <c r="Y135"/>
      <c r="Z135"/>
    </row>
    <row r="136" spans="19:26" x14ac:dyDescent="0.45">
      <c r="S136"/>
      <c r="T136"/>
      <c r="U136"/>
      <c r="V136"/>
      <c r="W136"/>
      <c r="X136"/>
      <c r="Y136"/>
      <c r="Z136"/>
    </row>
    <row r="137" spans="19:26" x14ac:dyDescent="0.45">
      <c r="S137"/>
      <c r="T137"/>
      <c r="U137"/>
      <c r="V137"/>
      <c r="W137"/>
      <c r="X137"/>
      <c r="Y137"/>
      <c r="Z137"/>
    </row>
    <row r="138" spans="19:26" x14ac:dyDescent="0.45">
      <c r="S138"/>
      <c r="T138"/>
      <c r="U138"/>
      <c r="V138"/>
      <c r="W138"/>
      <c r="X138"/>
      <c r="Y138"/>
      <c r="Z138"/>
    </row>
    <row r="139" spans="19:26" x14ac:dyDescent="0.45">
      <c r="S139"/>
      <c r="T139"/>
      <c r="U139"/>
      <c r="V139"/>
      <c r="W139"/>
      <c r="X139"/>
      <c r="Y139"/>
      <c r="Z139"/>
    </row>
    <row r="140" spans="19:26" x14ac:dyDescent="0.45">
      <c r="S140"/>
      <c r="T140"/>
      <c r="U140"/>
      <c r="V140"/>
      <c r="W140"/>
      <c r="X140"/>
      <c r="Y140"/>
      <c r="Z140"/>
    </row>
    <row r="141" spans="19:26" x14ac:dyDescent="0.45">
      <c r="S141"/>
      <c r="T141"/>
      <c r="U141"/>
      <c r="V141"/>
      <c r="W141"/>
      <c r="X141"/>
      <c r="Y141"/>
      <c r="Z141"/>
    </row>
    <row r="142" spans="19:26" x14ac:dyDescent="0.45">
      <c r="S142"/>
      <c r="T142"/>
      <c r="U142"/>
      <c r="V142"/>
      <c r="W142"/>
      <c r="X142"/>
      <c r="Y142"/>
      <c r="Z142"/>
    </row>
    <row r="143" spans="19:26" x14ac:dyDescent="0.45">
      <c r="S143"/>
      <c r="T143"/>
      <c r="U143"/>
      <c r="V143"/>
      <c r="W143"/>
      <c r="X143"/>
      <c r="Y143"/>
      <c r="Z143"/>
    </row>
    <row r="144" spans="19:26" x14ac:dyDescent="0.45">
      <c r="S144"/>
      <c r="T144"/>
      <c r="U144"/>
      <c r="V144"/>
      <c r="W144"/>
      <c r="X144"/>
      <c r="Y144"/>
      <c r="Z144"/>
    </row>
    <row r="145" spans="19:26" x14ac:dyDescent="0.45">
      <c r="S145"/>
      <c r="T145"/>
      <c r="U145"/>
      <c r="V145"/>
      <c r="W145"/>
      <c r="X145"/>
      <c r="Y145"/>
      <c r="Z145"/>
    </row>
  </sheetData>
  <sortState xmlns:xlrd2="http://schemas.microsoft.com/office/spreadsheetml/2017/richdata2" ref="A2:H146">
    <sortCondition descending="1" ref="H2:H146"/>
  </sortState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4C6A6AB0B747F45993078FEE52EC581" ma:contentTypeVersion="9" ma:contentTypeDescription="새 문서를 만듭니다." ma:contentTypeScope="" ma:versionID="8ab1a14112bee03635e69a618f03c857">
  <xsd:schema xmlns:xsd="http://www.w3.org/2001/XMLSchema" xmlns:xs="http://www.w3.org/2001/XMLSchema" xmlns:p="http://schemas.microsoft.com/office/2006/metadata/properties" xmlns:ns3="544873fd-ae8a-469a-955f-3479ba4d6e83" targetNamespace="http://schemas.microsoft.com/office/2006/metadata/properties" ma:root="true" ma:fieldsID="9f98659d3cf6779538d81be1d21187f3" ns3:_="">
    <xsd:import namespace="544873fd-ae8a-469a-955f-3479ba4d6e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873fd-ae8a-469a-955f-3479ba4d6e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4873fd-ae8a-469a-955f-3479ba4d6e83" xsi:nil="true"/>
  </documentManagement>
</p:properties>
</file>

<file path=customXml/itemProps1.xml><?xml version="1.0" encoding="utf-8"?>
<ds:datastoreItem xmlns:ds="http://schemas.openxmlformats.org/officeDocument/2006/customXml" ds:itemID="{5941480E-D165-4B89-ADAD-A3864642F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873fd-ae8a-469a-955f-3479ba4d6e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A930BB-FF86-43BF-AFBA-2548145F37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EC09CD-4520-45A0-AF59-E4A59836FF86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544873fd-ae8a-469a-955f-3479ba4d6e83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Graph</vt:lpstr>
      <vt:lpstr>Combined Results</vt:lpstr>
      <vt:lpstr>Seperated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LAMS</dc:creator>
  <cp:lastModifiedBy>JeonHae Myeong</cp:lastModifiedBy>
  <cp:lastPrinted>2024-06-06T10:17:16Z</cp:lastPrinted>
  <dcterms:created xsi:type="dcterms:W3CDTF">2024-06-06T09:52:14Z</dcterms:created>
  <dcterms:modified xsi:type="dcterms:W3CDTF">2024-06-08T07:17:53Z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0x010100B4C6A6AB0B747F45993078FEE52EC581</vt:lpwstr>
  </property>
</Properties>
</file>