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S Thesis\Stock Publication\"/>
    </mc:Choice>
  </mc:AlternateContent>
  <xr:revisionPtr revIDLastSave="0" documentId="13_ncr:1_{233DF641-EFA8-4B8A-B6A3-45342C9BF1CD}" xr6:coauthVersionLast="43" xr6:coauthVersionMax="43" xr10:uidLastSave="{00000000-0000-0000-0000-000000000000}"/>
  <bookViews>
    <workbookView xWindow="-120" yWindow="-120" windowWidth="20730" windowHeight="11310" xr2:uid="{EDBD3461-61BB-4D97-A303-008BA3AC783D}"/>
  </bookViews>
  <sheets>
    <sheet name="Filtered Samples" sheetId="1" r:id="rId1"/>
    <sheet name="Original Val" sheetId="2" r:id="rId2"/>
    <sheet name="Normalized Val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3" i="1" l="1"/>
  <c r="I35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3" i="1"/>
  <c r="L316" i="1"/>
  <c r="I313" i="1"/>
  <c r="K315" i="1" s="1"/>
  <c r="I399" i="1"/>
  <c r="I398" i="1"/>
  <c r="J399" i="1" s="1"/>
  <c r="I397" i="1"/>
  <c r="J396" i="1"/>
  <c r="I396" i="1"/>
  <c r="J397" i="1" s="1"/>
  <c r="I395" i="1"/>
  <c r="K397" i="1" s="1"/>
  <c r="I394" i="1"/>
  <c r="K396" i="1" s="1"/>
  <c r="I393" i="1"/>
  <c r="L396" i="1" s="1"/>
  <c r="I392" i="1"/>
  <c r="K394" i="1" s="1"/>
  <c r="I391" i="1"/>
  <c r="L394" i="1" s="1"/>
  <c r="I390" i="1"/>
  <c r="L393" i="1" s="1"/>
  <c r="I389" i="1"/>
  <c r="I388" i="1"/>
  <c r="K390" i="1" s="1"/>
  <c r="I387" i="1"/>
  <c r="L390" i="1" s="1"/>
  <c r="I386" i="1"/>
  <c r="K388" i="1" s="1"/>
  <c r="L385" i="1"/>
  <c r="I385" i="1"/>
  <c r="L388" i="1" s="1"/>
  <c r="J384" i="1"/>
  <c r="I384" i="1"/>
  <c r="K386" i="1" s="1"/>
  <c r="I383" i="1"/>
  <c r="L386" i="1" s="1"/>
  <c r="K382" i="1"/>
  <c r="I382" i="1"/>
  <c r="I381" i="1"/>
  <c r="M380" i="1"/>
  <c r="I380" i="1"/>
  <c r="M384" i="1" s="1"/>
  <c r="I379" i="1"/>
  <c r="L382" i="1" s="1"/>
  <c r="K378" i="1"/>
  <c r="I378" i="1"/>
  <c r="K380" i="1" s="1"/>
  <c r="I377" i="1"/>
  <c r="L380" i="1" s="1"/>
  <c r="J376" i="1"/>
  <c r="I376" i="1"/>
  <c r="I375" i="1"/>
  <c r="L378" i="1" s="1"/>
  <c r="I374" i="1"/>
  <c r="L377" i="1" s="1"/>
  <c r="I373" i="1"/>
  <c r="I372" i="1"/>
  <c r="K374" i="1" s="1"/>
  <c r="M371" i="1"/>
  <c r="I371" i="1"/>
  <c r="L374" i="1" s="1"/>
  <c r="I370" i="1"/>
  <c r="K372" i="1" s="1"/>
  <c r="I369" i="1"/>
  <c r="L372" i="1" s="1"/>
  <c r="J368" i="1"/>
  <c r="I368" i="1"/>
  <c r="M372" i="1" s="1"/>
  <c r="I367" i="1"/>
  <c r="L370" i="1" s="1"/>
  <c r="I366" i="1"/>
  <c r="L369" i="1" s="1"/>
  <c r="I365" i="1"/>
  <c r="I364" i="1"/>
  <c r="K366" i="1" s="1"/>
  <c r="I363" i="1"/>
  <c r="L366" i="1" s="1"/>
  <c r="I362" i="1"/>
  <c r="K364" i="1" s="1"/>
  <c r="I361" i="1"/>
  <c r="L364" i="1" s="1"/>
  <c r="I360" i="1"/>
  <c r="M364" i="1" s="1"/>
  <c r="I359" i="1"/>
  <c r="L362" i="1" s="1"/>
  <c r="I358" i="1"/>
  <c r="I357" i="1"/>
  <c r="N356" i="1"/>
  <c r="I356" i="1"/>
  <c r="M360" i="1" s="1"/>
  <c r="I355" i="1"/>
  <c r="M359" i="1" s="1"/>
  <c r="I354" i="1"/>
  <c r="M358" i="1" s="1"/>
  <c r="L353" i="1"/>
  <c r="I353" i="1"/>
  <c r="L356" i="1" s="1"/>
  <c r="J352" i="1"/>
  <c r="M356" i="1"/>
  <c r="L354" i="1"/>
  <c r="K352" i="1"/>
  <c r="N350" i="1"/>
  <c r="I350" i="1"/>
  <c r="M352" i="1" s="1"/>
  <c r="I349" i="1"/>
  <c r="K348" i="1"/>
  <c r="I348" i="1"/>
  <c r="L347" i="1"/>
  <c r="I347" i="1"/>
  <c r="L350" i="1" s="1"/>
  <c r="K346" i="1"/>
  <c r="I346" i="1"/>
  <c r="M350" i="1" s="1"/>
  <c r="I345" i="1"/>
  <c r="L348" i="1" s="1"/>
  <c r="N344" i="1"/>
  <c r="I344" i="1"/>
  <c r="I343" i="1"/>
  <c r="J344" i="1" s="1"/>
  <c r="I342" i="1"/>
  <c r="I341" i="1"/>
  <c r="K343" i="1" s="1"/>
  <c r="K340" i="1"/>
  <c r="I340" i="1"/>
  <c r="K342" i="1" s="1"/>
  <c r="I339" i="1"/>
  <c r="L342" i="1" s="1"/>
  <c r="K338" i="1"/>
  <c r="I338" i="1"/>
  <c r="M342" i="1" s="1"/>
  <c r="I337" i="1"/>
  <c r="L340" i="1" s="1"/>
  <c r="N336" i="1"/>
  <c r="I336" i="1"/>
  <c r="M340" i="1" s="1"/>
  <c r="I335" i="1"/>
  <c r="L338" i="1" s="1"/>
  <c r="I334" i="1"/>
  <c r="I333" i="1"/>
  <c r="L336" i="1" s="1"/>
  <c r="K332" i="1"/>
  <c r="I332" i="1"/>
  <c r="K334" i="1" s="1"/>
  <c r="I331" i="1"/>
  <c r="L334" i="1" s="1"/>
  <c r="K330" i="1"/>
  <c r="I330" i="1"/>
  <c r="M334" i="1" s="1"/>
  <c r="I329" i="1"/>
  <c r="L332" i="1" s="1"/>
  <c r="N328" i="1"/>
  <c r="I328" i="1"/>
  <c r="M332" i="1" s="1"/>
  <c r="I327" i="1"/>
  <c r="L330" i="1" s="1"/>
  <c r="N326" i="1"/>
  <c r="I326" i="1"/>
  <c r="I325" i="1"/>
  <c r="L328" i="1" s="1"/>
  <c r="K324" i="1"/>
  <c r="J324" i="1"/>
  <c r="I324" i="1"/>
  <c r="K326" i="1" s="1"/>
  <c r="I323" i="1"/>
  <c r="L326" i="1" s="1"/>
  <c r="J322" i="1"/>
  <c r="I322" i="1"/>
  <c r="M326" i="1" s="1"/>
  <c r="I321" i="1"/>
  <c r="L324" i="1" s="1"/>
  <c r="I320" i="1"/>
  <c r="M324" i="1" s="1"/>
  <c r="I319" i="1"/>
  <c r="L322" i="1" s="1"/>
  <c r="I318" i="1"/>
  <c r="N317" i="1"/>
  <c r="I317" i="1"/>
  <c r="L320" i="1" s="1"/>
  <c r="N316" i="1"/>
  <c r="M316" i="1"/>
  <c r="I316" i="1"/>
  <c r="M320" i="1" s="1"/>
  <c r="N315" i="1"/>
  <c r="M315" i="1"/>
  <c r="L315" i="1"/>
  <c r="I315" i="1"/>
  <c r="L318" i="1" s="1"/>
  <c r="N314" i="1"/>
  <c r="M314" i="1"/>
  <c r="L314" i="1"/>
  <c r="K314" i="1"/>
  <c r="I314" i="1"/>
  <c r="N319" i="1" s="1"/>
  <c r="N313" i="1"/>
  <c r="M313" i="1"/>
  <c r="L313" i="1"/>
  <c r="K313" i="1"/>
  <c r="J313" i="1"/>
  <c r="N382" i="1" l="1"/>
  <c r="M367" i="1"/>
  <c r="K322" i="1"/>
  <c r="N334" i="1"/>
  <c r="M317" i="1"/>
  <c r="K333" i="1"/>
  <c r="K341" i="1"/>
  <c r="M349" i="1"/>
  <c r="K353" i="1"/>
  <c r="M355" i="1"/>
  <c r="J360" i="1"/>
  <c r="J362" i="1"/>
  <c r="N366" i="1"/>
  <c r="K370" i="1"/>
  <c r="K379" i="1"/>
  <c r="K381" i="1"/>
  <c r="M392" i="1"/>
  <c r="J314" i="1"/>
  <c r="N318" i="1"/>
  <c r="N342" i="1"/>
  <c r="K363" i="1"/>
  <c r="N374" i="1"/>
  <c r="J315" i="1"/>
  <c r="K325" i="1"/>
  <c r="J330" i="1"/>
  <c r="J332" i="1"/>
  <c r="M333" i="1"/>
  <c r="J338" i="1"/>
  <c r="J340" i="1"/>
  <c r="M341" i="1"/>
  <c r="J346" i="1"/>
  <c r="N358" i="1"/>
  <c r="K362" i="1"/>
  <c r="M368" i="1"/>
  <c r="K373" i="1"/>
  <c r="M319" i="1"/>
  <c r="N320" i="1"/>
  <c r="M328" i="1"/>
  <c r="M336" i="1"/>
  <c r="M344" i="1"/>
  <c r="N390" i="1"/>
  <c r="M325" i="1"/>
  <c r="M363" i="1"/>
  <c r="M376" i="1"/>
  <c r="M379" i="1"/>
  <c r="K387" i="1"/>
  <c r="K389" i="1"/>
  <c r="N392" i="1"/>
  <c r="J318" i="1"/>
  <c r="M321" i="1"/>
  <c r="M327" i="1"/>
  <c r="M335" i="1"/>
  <c r="M343" i="1"/>
  <c r="J372" i="1"/>
  <c r="M375" i="1"/>
  <c r="N376" i="1"/>
  <c r="M391" i="1"/>
  <c r="N398" i="1"/>
  <c r="K317" i="1"/>
  <c r="K323" i="1"/>
  <c r="K331" i="1"/>
  <c r="K339" i="1"/>
  <c r="K347" i="1"/>
  <c r="N348" i="1"/>
  <c r="K354" i="1"/>
  <c r="K361" i="1"/>
  <c r="J364" i="1"/>
  <c r="K371" i="1"/>
  <c r="J380" i="1"/>
  <c r="M383" i="1"/>
  <c r="N384" i="1"/>
  <c r="J388" i="1"/>
  <c r="K395" i="1"/>
  <c r="L392" i="1"/>
  <c r="N394" i="1"/>
  <c r="K391" i="1"/>
  <c r="M393" i="1"/>
  <c r="J390" i="1"/>
  <c r="N321" i="1"/>
  <c r="J317" i="1"/>
  <c r="J316" i="1"/>
  <c r="K318" i="1"/>
  <c r="K319" i="1"/>
  <c r="J320" i="1"/>
  <c r="N327" i="1"/>
  <c r="J323" i="1"/>
  <c r="N322" i="1"/>
  <c r="M323" i="1"/>
  <c r="L325" i="1"/>
  <c r="K327" i="1"/>
  <c r="J328" i="1"/>
  <c r="N335" i="1"/>
  <c r="J331" i="1"/>
  <c r="N330" i="1"/>
  <c r="M331" i="1"/>
  <c r="L333" i="1"/>
  <c r="K335" i="1"/>
  <c r="J336" i="1"/>
  <c r="N343" i="1"/>
  <c r="J339" i="1"/>
  <c r="N338" i="1"/>
  <c r="M339" i="1"/>
  <c r="L341" i="1"/>
  <c r="J348" i="1"/>
  <c r="K349" i="1"/>
  <c r="N359" i="1"/>
  <c r="J355" i="1"/>
  <c r="L357" i="1"/>
  <c r="K356" i="1"/>
  <c r="L358" i="1"/>
  <c r="N360" i="1"/>
  <c r="K357" i="1"/>
  <c r="J356" i="1"/>
  <c r="M357" i="1"/>
  <c r="N371" i="1"/>
  <c r="J367" i="1"/>
  <c r="K368" i="1"/>
  <c r="M370" i="1"/>
  <c r="N379" i="1"/>
  <c r="J375" i="1"/>
  <c r="K376" i="1"/>
  <c r="M378" i="1"/>
  <c r="N395" i="1"/>
  <c r="J391" i="1"/>
  <c r="K392" i="1"/>
  <c r="M394" i="1"/>
  <c r="N323" i="1"/>
  <c r="J319" i="1"/>
  <c r="L321" i="1"/>
  <c r="N331" i="1"/>
  <c r="J327" i="1"/>
  <c r="L329" i="1"/>
  <c r="N339" i="1"/>
  <c r="J335" i="1"/>
  <c r="L337" i="1"/>
  <c r="N346" i="1"/>
  <c r="L344" i="1"/>
  <c r="N347" i="1"/>
  <c r="J343" i="1"/>
  <c r="L345" i="1"/>
  <c r="N353" i="1"/>
  <c r="L352" i="1"/>
  <c r="M353" i="1"/>
  <c r="L376" i="1"/>
  <c r="N378" i="1"/>
  <c r="K375" i="1"/>
  <c r="M377" i="1"/>
  <c r="J374" i="1"/>
  <c r="L317" i="1"/>
  <c r="N325" i="1"/>
  <c r="J321" i="1"/>
  <c r="M322" i="1"/>
  <c r="L323" i="1"/>
  <c r="J326" i="1"/>
  <c r="N333" i="1"/>
  <c r="J329" i="1"/>
  <c r="M329" i="1"/>
  <c r="M330" i="1"/>
  <c r="L331" i="1"/>
  <c r="J334" i="1"/>
  <c r="N341" i="1"/>
  <c r="J337" i="1"/>
  <c r="M337" i="1"/>
  <c r="M338" i="1"/>
  <c r="L339" i="1"/>
  <c r="J342" i="1"/>
  <c r="L346" i="1"/>
  <c r="M347" i="1"/>
  <c r="N349" i="1"/>
  <c r="M348" i="1"/>
  <c r="J345" i="1"/>
  <c r="M345" i="1"/>
  <c r="M346" i="1"/>
  <c r="J349" i="1"/>
  <c r="K350" i="1"/>
  <c r="N352" i="1"/>
  <c r="J350" i="1"/>
  <c r="N354" i="1"/>
  <c r="N361" i="1"/>
  <c r="J357" i="1"/>
  <c r="K358" i="1"/>
  <c r="L360" i="1"/>
  <c r="N362" i="1"/>
  <c r="K359" i="1"/>
  <c r="M361" i="1"/>
  <c r="J358" i="1"/>
  <c r="L368" i="1"/>
  <c r="N370" i="1"/>
  <c r="K367" i="1"/>
  <c r="M369" i="1"/>
  <c r="J366" i="1"/>
  <c r="L384" i="1"/>
  <c r="N386" i="1"/>
  <c r="K383" i="1"/>
  <c r="M385" i="1"/>
  <c r="J382" i="1"/>
  <c r="K316" i="1"/>
  <c r="M318" i="1"/>
  <c r="L319" i="1"/>
  <c r="K320" i="1"/>
  <c r="K321" i="1"/>
  <c r="N329" i="1"/>
  <c r="J325" i="1"/>
  <c r="N324" i="1"/>
  <c r="L327" i="1"/>
  <c r="K328" i="1"/>
  <c r="K329" i="1"/>
  <c r="N337" i="1"/>
  <c r="J333" i="1"/>
  <c r="N332" i="1"/>
  <c r="L335" i="1"/>
  <c r="K336" i="1"/>
  <c r="K337" i="1"/>
  <c r="N345" i="1"/>
  <c r="J341" i="1"/>
  <c r="N340" i="1"/>
  <c r="L343" i="1"/>
  <c r="K344" i="1"/>
  <c r="K345" i="1"/>
  <c r="N355" i="1"/>
  <c r="M354" i="1"/>
  <c r="J354" i="1"/>
  <c r="K355" i="1"/>
  <c r="N363" i="1"/>
  <c r="J359" i="1"/>
  <c r="M362" i="1"/>
  <c r="L359" i="1"/>
  <c r="K360" i="1"/>
  <c r="L361" i="1"/>
  <c r="N387" i="1"/>
  <c r="J383" i="1"/>
  <c r="K384" i="1"/>
  <c r="M386" i="1"/>
  <c r="K399" i="1"/>
  <c r="J398" i="1"/>
  <c r="J347" i="1"/>
  <c r="L349" i="1"/>
  <c r="N357" i="1"/>
  <c r="L355" i="1"/>
  <c r="N365" i="1"/>
  <c r="J361" i="1"/>
  <c r="L363" i="1"/>
  <c r="K365" i="1"/>
  <c r="N373" i="1"/>
  <c r="J369" i="1"/>
  <c r="N368" i="1"/>
  <c r="L371" i="1"/>
  <c r="N381" i="1"/>
  <c r="J377" i="1"/>
  <c r="L379" i="1"/>
  <c r="N389" i="1"/>
  <c r="J385" i="1"/>
  <c r="L387" i="1"/>
  <c r="N397" i="1"/>
  <c r="J393" i="1"/>
  <c r="L395" i="1"/>
  <c r="N367" i="1"/>
  <c r="J363" i="1"/>
  <c r="L365" i="1"/>
  <c r="N375" i="1"/>
  <c r="J371" i="1"/>
  <c r="L373" i="1"/>
  <c r="N383" i="1"/>
  <c r="J379" i="1"/>
  <c r="L381" i="1"/>
  <c r="N391" i="1"/>
  <c r="J387" i="1"/>
  <c r="M387" i="1"/>
  <c r="M388" i="1"/>
  <c r="L389" i="1"/>
  <c r="J392" i="1"/>
  <c r="N399" i="1"/>
  <c r="J395" i="1"/>
  <c r="M395" i="1"/>
  <c r="M396" i="1"/>
  <c r="L397" i="1"/>
  <c r="K398" i="1"/>
  <c r="N369" i="1"/>
  <c r="J365" i="1"/>
  <c r="N364" i="1"/>
  <c r="M365" i="1"/>
  <c r="M366" i="1"/>
  <c r="L367" i="1"/>
  <c r="K369" i="1"/>
  <c r="J370" i="1"/>
  <c r="N377" i="1"/>
  <c r="J373" i="1"/>
  <c r="N372" i="1"/>
  <c r="M373" i="1"/>
  <c r="M374" i="1"/>
  <c r="L375" i="1"/>
  <c r="K377" i="1"/>
  <c r="J378" i="1"/>
  <c r="N385" i="1"/>
  <c r="J381" i="1"/>
  <c r="N380" i="1"/>
  <c r="M381" i="1"/>
  <c r="M382" i="1"/>
  <c r="L383" i="1"/>
  <c r="K385" i="1"/>
  <c r="J386" i="1"/>
  <c r="N393" i="1"/>
  <c r="J389" i="1"/>
  <c r="N388" i="1"/>
  <c r="M389" i="1"/>
  <c r="M390" i="1"/>
  <c r="L391" i="1"/>
  <c r="K393" i="1"/>
  <c r="J394" i="1"/>
  <c r="L398" i="1"/>
  <c r="M399" i="1"/>
  <c r="N396" i="1"/>
  <c r="M397" i="1"/>
  <c r="M398" i="1"/>
  <c r="L399" i="1"/>
  <c r="I11" i="1" l="1"/>
  <c r="I12" i="1"/>
  <c r="J12" i="1"/>
  <c r="I13" i="1"/>
  <c r="K13" i="1"/>
  <c r="I14" i="1"/>
  <c r="M18" i="1" s="1"/>
  <c r="L14" i="1"/>
  <c r="I15" i="1"/>
  <c r="K17" i="1" s="1"/>
  <c r="M15" i="1"/>
  <c r="I16" i="1"/>
  <c r="N16" i="1"/>
  <c r="I17" i="1"/>
  <c r="J18" i="1" s="1"/>
  <c r="I18" i="1"/>
  <c r="L18" i="1"/>
  <c r="I19" i="1"/>
  <c r="K19" i="1"/>
  <c r="I20" i="1"/>
  <c r="L20" i="1"/>
  <c r="I21" i="1"/>
  <c r="L24" i="1" s="1"/>
  <c r="K21" i="1"/>
  <c r="M21" i="1"/>
  <c r="I22" i="1"/>
  <c r="J22" i="1"/>
  <c r="N22" i="1"/>
  <c r="I23" i="1"/>
  <c r="I24" i="1"/>
  <c r="M28" i="1" s="1"/>
  <c r="I25" i="1"/>
  <c r="L28" i="1" s="1"/>
  <c r="M25" i="1"/>
  <c r="I26" i="1"/>
  <c r="J26" i="1"/>
  <c r="N26" i="1"/>
  <c r="I27" i="1"/>
  <c r="L30" i="1" s="1"/>
  <c r="I28" i="1"/>
  <c r="I29" i="1"/>
  <c r="L32" i="1" s="1"/>
  <c r="K29" i="1"/>
  <c r="I30" i="1"/>
  <c r="M30" i="1"/>
  <c r="I31" i="1"/>
  <c r="L34" i="1" s="1"/>
  <c r="M31" i="1"/>
  <c r="I32" i="1"/>
  <c r="J32" i="1"/>
  <c r="M32" i="1"/>
  <c r="N32" i="1"/>
  <c r="I33" i="1"/>
  <c r="L36" i="1" s="1"/>
  <c r="K33" i="1"/>
  <c r="I34" i="1"/>
  <c r="J34" i="1"/>
  <c r="M34" i="1"/>
  <c r="I35" i="1"/>
  <c r="N40" i="1" s="1"/>
  <c r="K35" i="1"/>
  <c r="L35" i="1"/>
  <c r="M35" i="1"/>
  <c r="I36" i="1"/>
  <c r="M36" i="1"/>
  <c r="N36" i="1"/>
  <c r="I37" i="1"/>
  <c r="M37" i="1"/>
  <c r="I38" i="1"/>
  <c r="K40" i="1" s="1"/>
  <c r="N38" i="1"/>
  <c r="I39" i="1"/>
  <c r="M39" i="1"/>
  <c r="I40" i="1"/>
  <c r="I41" i="1"/>
  <c r="L41" i="1"/>
  <c r="I42" i="1"/>
  <c r="N42" i="1"/>
  <c r="I43" i="1"/>
  <c r="L46" i="1" s="1"/>
  <c r="M43" i="1"/>
  <c r="I44" i="1"/>
  <c r="I45" i="1"/>
  <c r="K47" i="1" s="1"/>
  <c r="I46" i="1"/>
  <c r="K48" i="1" s="1"/>
  <c r="I47" i="1"/>
  <c r="L50" i="1" s="1"/>
  <c r="L47" i="1"/>
  <c r="I48" i="1"/>
  <c r="L51" i="1" s="1"/>
  <c r="J48" i="1"/>
  <c r="I49" i="1"/>
  <c r="K49" i="1"/>
  <c r="I50" i="1"/>
  <c r="I51" i="1"/>
  <c r="L54" i="1" s="1"/>
  <c r="I52" i="1"/>
  <c r="M56" i="1" s="1"/>
  <c r="N52" i="1"/>
  <c r="I53" i="1"/>
  <c r="L56" i="1" s="1"/>
  <c r="I54" i="1"/>
  <c r="L57" i="1" s="1"/>
  <c r="I55" i="1"/>
  <c r="K55" i="1"/>
  <c r="L55" i="1"/>
  <c r="I56" i="1"/>
  <c r="K56" i="1"/>
  <c r="I57" i="1"/>
  <c r="M57" i="1"/>
  <c r="I58" i="1"/>
  <c r="L61" i="1" s="1"/>
  <c r="M58" i="1"/>
  <c r="N58" i="1"/>
  <c r="I59" i="1"/>
  <c r="L62" i="1" s="1"/>
  <c r="I60" i="1"/>
  <c r="I61" i="1"/>
  <c r="L64" i="1" s="1"/>
  <c r="I62" i="1"/>
  <c r="K64" i="1" s="1"/>
  <c r="I63" i="1"/>
  <c r="I64" i="1"/>
  <c r="J64" i="1"/>
  <c r="I65" i="1"/>
  <c r="L65" i="1"/>
  <c r="I66" i="1"/>
  <c r="L69" i="1" s="1"/>
  <c r="I67" i="1"/>
  <c r="N72" i="1" s="1"/>
  <c r="I68" i="1"/>
  <c r="I69" i="1"/>
  <c r="I70" i="1"/>
  <c r="J71" i="1" s="1"/>
  <c r="I71" i="1"/>
  <c r="L71" i="1"/>
  <c r="I72" i="1"/>
  <c r="J73" i="1" s="1"/>
  <c r="K72" i="1"/>
  <c r="L72" i="1"/>
  <c r="I73" i="1"/>
  <c r="M73" i="1"/>
  <c r="I74" i="1"/>
  <c r="J75" i="1" s="1"/>
  <c r="K74" i="1"/>
  <c r="I75" i="1"/>
  <c r="L75" i="1"/>
  <c r="N75" i="1"/>
  <c r="I76" i="1"/>
  <c r="J77" i="1" s="1"/>
  <c r="K76" i="1"/>
  <c r="M76" i="1"/>
  <c r="I77" i="1"/>
  <c r="M81" i="1" s="1"/>
  <c r="L77" i="1"/>
  <c r="N77" i="1"/>
  <c r="I78" i="1"/>
  <c r="K78" i="1"/>
  <c r="M78" i="1"/>
  <c r="I79" i="1"/>
  <c r="M83" i="1" s="1"/>
  <c r="L79" i="1"/>
  <c r="N79" i="1"/>
  <c r="I80" i="1"/>
  <c r="J81" i="1" s="1"/>
  <c r="M80" i="1"/>
  <c r="I81" i="1"/>
  <c r="N81" i="1"/>
  <c r="I82" i="1"/>
  <c r="J83" i="1" s="1"/>
  <c r="K82" i="1"/>
  <c r="I83" i="1"/>
  <c r="L83" i="1"/>
  <c r="I84" i="1"/>
  <c r="M88" i="1" s="1"/>
  <c r="M84" i="1"/>
  <c r="I85" i="1"/>
  <c r="M89" i="1" s="1"/>
  <c r="L85" i="1"/>
  <c r="M85" i="1"/>
  <c r="I86" i="1"/>
  <c r="J87" i="1" s="1"/>
  <c r="I87" i="1"/>
  <c r="M91" i="1" s="1"/>
  <c r="I88" i="1"/>
  <c r="J89" i="1" s="1"/>
  <c r="K88" i="1"/>
  <c r="I89" i="1"/>
  <c r="L89" i="1"/>
  <c r="I90" i="1"/>
  <c r="K90" i="1"/>
  <c r="M90" i="1"/>
  <c r="I91" i="1"/>
  <c r="M95" i="1" s="1"/>
  <c r="L91" i="1"/>
  <c r="I92" i="1"/>
  <c r="J93" i="1" s="1"/>
  <c r="M92" i="1"/>
  <c r="I93" i="1"/>
  <c r="M93" i="1"/>
  <c r="I94" i="1"/>
  <c r="J95" i="1" s="1"/>
  <c r="K94" i="1"/>
  <c r="I95" i="1"/>
  <c r="I96" i="1"/>
  <c r="K96" i="1"/>
  <c r="M96" i="1"/>
  <c r="I97" i="1"/>
  <c r="I98" i="1"/>
  <c r="M98" i="1"/>
  <c r="I99" i="1"/>
  <c r="M103" i="1" s="1"/>
  <c r="I100" i="1"/>
  <c r="I101" i="1"/>
  <c r="M101" i="1"/>
  <c r="I102" i="1"/>
  <c r="I103" i="1"/>
  <c r="I104" i="1"/>
  <c r="J105" i="1" s="1"/>
  <c r="M104" i="1"/>
  <c r="I105" i="1"/>
  <c r="M109" i="1" s="1"/>
  <c r="I106" i="1"/>
  <c r="J107" i="1" s="1"/>
  <c r="I107" i="1"/>
  <c r="M111" i="1" s="1"/>
  <c r="I108" i="1"/>
  <c r="J109" i="1" s="1"/>
  <c r="M108" i="1"/>
  <c r="I109" i="1"/>
  <c r="I110" i="1"/>
  <c r="J111" i="1" s="1"/>
  <c r="K110" i="1"/>
  <c r="I111" i="1"/>
  <c r="I112" i="1"/>
  <c r="K112" i="1"/>
  <c r="I113" i="1"/>
  <c r="M117" i="1" s="1"/>
  <c r="I114" i="1"/>
  <c r="J115" i="1" s="1"/>
  <c r="M114" i="1"/>
  <c r="I115" i="1"/>
  <c r="I116" i="1"/>
  <c r="I117" i="1"/>
  <c r="K117" i="1"/>
  <c r="I118" i="1"/>
  <c r="I119" i="1"/>
  <c r="M119" i="1"/>
  <c r="I120" i="1"/>
  <c r="K120" i="1"/>
  <c r="I121" i="1"/>
  <c r="M121" i="1"/>
  <c r="I122" i="1"/>
  <c r="M126" i="1" s="1"/>
  <c r="M122" i="1"/>
  <c r="I123" i="1"/>
  <c r="M127" i="1" s="1"/>
  <c r="I124" i="1"/>
  <c r="K124" i="1"/>
  <c r="I125" i="1"/>
  <c r="K125" i="1"/>
  <c r="M125" i="1"/>
  <c r="I126" i="1"/>
  <c r="M130" i="1" s="1"/>
  <c r="I127" i="1"/>
  <c r="M131" i="1" s="1"/>
  <c r="I128" i="1"/>
  <c r="I129" i="1"/>
  <c r="M133" i="1" s="1"/>
  <c r="M129" i="1"/>
  <c r="I130" i="1"/>
  <c r="M134" i="1" s="1"/>
  <c r="I131" i="1"/>
  <c r="M135" i="1" s="1"/>
  <c r="I132" i="1"/>
  <c r="K132" i="1"/>
  <c r="I133" i="1"/>
  <c r="I134" i="1"/>
  <c r="M138" i="1" s="1"/>
  <c r="I135" i="1"/>
  <c r="M139" i="1" s="1"/>
  <c r="I136" i="1"/>
  <c r="I137" i="1"/>
  <c r="K137" i="1"/>
  <c r="M137" i="1"/>
  <c r="I138" i="1"/>
  <c r="M142" i="1" s="1"/>
  <c r="I139" i="1"/>
  <c r="M143" i="1" s="1"/>
  <c r="I140" i="1"/>
  <c r="I141" i="1"/>
  <c r="K141" i="1"/>
  <c r="M141" i="1"/>
  <c r="I142" i="1"/>
  <c r="M146" i="1" s="1"/>
  <c r="I143" i="1"/>
  <c r="M147" i="1" s="1"/>
  <c r="I144" i="1"/>
  <c r="I145" i="1"/>
  <c r="K145" i="1"/>
  <c r="M145" i="1"/>
  <c r="I146" i="1"/>
  <c r="M150" i="1" s="1"/>
  <c r="I147" i="1"/>
  <c r="I148" i="1"/>
  <c r="I149" i="1"/>
  <c r="K149" i="1"/>
  <c r="M149" i="1"/>
  <c r="I150" i="1"/>
  <c r="M154" i="1" s="1"/>
  <c r="I151" i="1"/>
  <c r="K153" i="1" s="1"/>
  <c r="I152" i="1"/>
  <c r="I153" i="1"/>
  <c r="M153" i="1"/>
  <c r="I154" i="1"/>
  <c r="K156" i="1" s="1"/>
  <c r="I155" i="1"/>
  <c r="K157" i="1" s="1"/>
  <c r="I156" i="1"/>
  <c r="I157" i="1"/>
  <c r="L160" i="1" s="1"/>
  <c r="M157" i="1"/>
  <c r="I158" i="1"/>
  <c r="K160" i="1" s="1"/>
  <c r="M158" i="1"/>
  <c r="I159" i="1"/>
  <c r="J160" i="1" s="1"/>
  <c r="I160" i="1"/>
  <c r="I161" i="1"/>
  <c r="M165" i="1" s="1"/>
  <c r="L161" i="1"/>
  <c r="I162" i="1"/>
  <c r="M162" i="1"/>
  <c r="N162" i="1"/>
  <c r="I163" i="1"/>
  <c r="M163" i="1"/>
  <c r="I164" i="1"/>
  <c r="L167" i="1" s="1"/>
  <c r="I165" i="1"/>
  <c r="I166" i="1"/>
  <c r="L169" i="1" s="1"/>
  <c r="K166" i="1"/>
  <c r="M166" i="1"/>
  <c r="I167" i="1"/>
  <c r="L170" i="1" s="1"/>
  <c r="I168" i="1"/>
  <c r="M172" i="1" s="1"/>
  <c r="J168" i="1"/>
  <c r="K168" i="1"/>
  <c r="I169" i="1"/>
  <c r="M173" i="1" s="1"/>
  <c r="K169" i="1"/>
  <c r="I170" i="1"/>
  <c r="M174" i="1" s="1"/>
  <c r="J170" i="1"/>
  <c r="M170" i="1"/>
  <c r="I171" i="1"/>
  <c r="L171" i="1"/>
  <c r="M171" i="1"/>
  <c r="I172" i="1"/>
  <c r="L175" i="1" s="1"/>
  <c r="N172" i="1"/>
  <c r="I173" i="1"/>
  <c r="L176" i="1" s="1"/>
  <c r="I174" i="1"/>
  <c r="M178" i="1" s="1"/>
  <c r="K174" i="1"/>
  <c r="I175" i="1"/>
  <c r="K175" i="1"/>
  <c r="I176" i="1"/>
  <c r="J177" i="1" s="1"/>
  <c r="J176" i="1"/>
  <c r="K176" i="1"/>
  <c r="I177" i="1"/>
  <c r="J178" i="1" s="1"/>
  <c r="L177" i="1"/>
  <c r="M177" i="1"/>
  <c r="I178" i="1"/>
  <c r="K180" i="1" s="1"/>
  <c r="N178" i="1"/>
  <c r="I179" i="1"/>
  <c r="M179" i="1"/>
  <c r="I180" i="1"/>
  <c r="N185" i="1" s="1"/>
  <c r="L180" i="1"/>
  <c r="I181" i="1"/>
  <c r="K183" i="1" s="1"/>
  <c r="K181" i="1"/>
  <c r="M181" i="1"/>
  <c r="I182" i="1"/>
  <c r="L185" i="1" s="1"/>
  <c r="I183" i="1"/>
  <c r="I184" i="1"/>
  <c r="L187" i="1" s="1"/>
  <c r="I185" i="1"/>
  <c r="I186" i="1"/>
  <c r="L189" i="1" s="1"/>
  <c r="M186" i="1"/>
  <c r="I187" i="1"/>
  <c r="M191" i="1" s="1"/>
  <c r="I188" i="1"/>
  <c r="K188" i="1"/>
  <c r="L188" i="1"/>
  <c r="I189" i="1"/>
  <c r="M193" i="1" s="1"/>
  <c r="J189" i="1"/>
  <c r="I190" i="1"/>
  <c r="L193" i="1" s="1"/>
  <c r="L190" i="1"/>
  <c r="I191" i="1"/>
  <c r="M195" i="1" s="1"/>
  <c r="K191" i="1"/>
  <c r="N191" i="1"/>
  <c r="I192" i="1"/>
  <c r="L195" i="1" s="1"/>
  <c r="I193" i="1"/>
  <c r="L196" i="1" s="1"/>
  <c r="I194" i="1"/>
  <c r="L197" i="1" s="1"/>
  <c r="M194" i="1"/>
  <c r="I195" i="1"/>
  <c r="M199" i="1" s="1"/>
  <c r="I196" i="1"/>
  <c r="K196" i="1"/>
  <c r="I197" i="1"/>
  <c r="K197" i="1"/>
  <c r="I198" i="1"/>
  <c r="L201" i="1" s="1"/>
  <c r="K198" i="1"/>
  <c r="L198" i="1"/>
  <c r="I199" i="1"/>
  <c r="J200" i="1" s="1"/>
  <c r="J199" i="1"/>
  <c r="K199" i="1"/>
  <c r="I200" i="1"/>
  <c r="J201" i="1" s="1"/>
  <c r="M200" i="1"/>
  <c r="I201" i="1"/>
  <c r="I202" i="1"/>
  <c r="L202" i="1"/>
  <c r="M202" i="1"/>
  <c r="I203" i="1"/>
  <c r="L206" i="1" s="1"/>
  <c r="I204" i="1"/>
  <c r="N204" i="1"/>
  <c r="I205" i="1"/>
  <c r="I206" i="1"/>
  <c r="J206" i="1"/>
  <c r="I207" i="1"/>
  <c r="K207" i="1"/>
  <c r="I208" i="1"/>
  <c r="J208" i="1"/>
  <c r="I209" i="1"/>
  <c r="J210" i="1" s="1"/>
  <c r="K209" i="1"/>
  <c r="I210" i="1"/>
  <c r="I211" i="1"/>
  <c r="K211" i="1"/>
  <c r="I212" i="1"/>
  <c r="I213" i="1"/>
  <c r="J214" i="1" s="1"/>
  <c r="K213" i="1"/>
  <c r="I214" i="1"/>
  <c r="I215" i="1"/>
  <c r="K217" i="1" s="1"/>
  <c r="K215" i="1"/>
  <c r="I216" i="1"/>
  <c r="I217" i="1"/>
  <c r="J218" i="1" s="1"/>
  <c r="I218" i="1"/>
  <c r="I219" i="1"/>
  <c r="K219" i="1"/>
  <c r="I220" i="1"/>
  <c r="K222" i="1" s="1"/>
  <c r="I221" i="1"/>
  <c r="J222" i="1" s="1"/>
  <c r="K221" i="1"/>
  <c r="I222" i="1"/>
  <c r="I223" i="1"/>
  <c r="I224" i="1"/>
  <c r="L227" i="1" s="1"/>
  <c r="K224" i="1"/>
  <c r="I225" i="1"/>
  <c r="I226" i="1"/>
  <c r="J227" i="1" s="1"/>
  <c r="I227" i="1"/>
  <c r="L230" i="1" s="1"/>
  <c r="I228" i="1"/>
  <c r="K230" i="1" s="1"/>
  <c r="M228" i="1"/>
  <c r="I229" i="1"/>
  <c r="L232" i="1" s="1"/>
  <c r="J229" i="1"/>
  <c r="I230" i="1"/>
  <c r="N235" i="1" s="1"/>
  <c r="I231" i="1"/>
  <c r="L234" i="1" s="1"/>
  <c r="L231" i="1"/>
  <c r="N231" i="1"/>
  <c r="I232" i="1"/>
  <c r="M232" i="1"/>
  <c r="I233" i="1"/>
  <c r="L236" i="1" s="1"/>
  <c r="J233" i="1"/>
  <c r="M233" i="1"/>
  <c r="N233" i="1"/>
  <c r="I234" i="1"/>
  <c r="K234" i="1"/>
  <c r="I235" i="1"/>
  <c r="L238" i="1" s="1"/>
  <c r="J235" i="1"/>
  <c r="L235" i="1"/>
  <c r="M235" i="1"/>
  <c r="I236" i="1"/>
  <c r="N241" i="1" s="1"/>
  <c r="K236" i="1"/>
  <c r="M236" i="1"/>
  <c r="I237" i="1"/>
  <c r="L240" i="1" s="1"/>
  <c r="J237" i="1"/>
  <c r="L237" i="1"/>
  <c r="M237" i="1"/>
  <c r="N237" i="1"/>
  <c r="I238" i="1"/>
  <c r="N243" i="1" s="1"/>
  <c r="M238" i="1"/>
  <c r="I239" i="1"/>
  <c r="L242" i="1" s="1"/>
  <c r="J239" i="1"/>
  <c r="M239" i="1"/>
  <c r="N239" i="1"/>
  <c r="I240" i="1"/>
  <c r="N245" i="1" s="1"/>
  <c r="M240" i="1"/>
  <c r="I241" i="1"/>
  <c r="L244" i="1" s="1"/>
  <c r="J241" i="1"/>
  <c r="M241" i="1"/>
  <c r="I242" i="1"/>
  <c r="N247" i="1" s="1"/>
  <c r="M242" i="1"/>
  <c r="I243" i="1"/>
  <c r="L246" i="1" s="1"/>
  <c r="J243" i="1"/>
  <c r="M243" i="1"/>
  <c r="I244" i="1"/>
  <c r="N249" i="1" s="1"/>
  <c r="M244" i="1"/>
  <c r="I245" i="1"/>
  <c r="L248" i="1" s="1"/>
  <c r="J245" i="1"/>
  <c r="M245" i="1"/>
  <c r="I246" i="1"/>
  <c r="N251" i="1" s="1"/>
  <c r="M246" i="1"/>
  <c r="I247" i="1"/>
  <c r="L250" i="1" s="1"/>
  <c r="J247" i="1"/>
  <c r="M247" i="1"/>
  <c r="I248" i="1"/>
  <c r="N253" i="1" s="1"/>
  <c r="M248" i="1"/>
  <c r="I249" i="1"/>
  <c r="L252" i="1" s="1"/>
  <c r="J249" i="1"/>
  <c r="M249" i="1"/>
  <c r="I250" i="1"/>
  <c r="N255" i="1" s="1"/>
  <c r="M250" i="1"/>
  <c r="I251" i="1"/>
  <c r="L254" i="1" s="1"/>
  <c r="J251" i="1"/>
  <c r="M251" i="1"/>
  <c r="I252" i="1"/>
  <c r="N257" i="1" s="1"/>
  <c r="M252" i="1"/>
  <c r="I253" i="1"/>
  <c r="L256" i="1" s="1"/>
  <c r="J253" i="1"/>
  <c r="M253" i="1"/>
  <c r="I254" i="1"/>
  <c r="N259" i="1" s="1"/>
  <c r="M254" i="1"/>
  <c r="I255" i="1"/>
  <c r="L258" i="1" s="1"/>
  <c r="J255" i="1"/>
  <c r="M255" i="1"/>
  <c r="I256" i="1"/>
  <c r="N261" i="1" s="1"/>
  <c r="M256" i="1"/>
  <c r="I257" i="1"/>
  <c r="L260" i="1" s="1"/>
  <c r="J257" i="1"/>
  <c r="M257" i="1"/>
  <c r="I258" i="1"/>
  <c r="N263" i="1" s="1"/>
  <c r="M258" i="1"/>
  <c r="I259" i="1"/>
  <c r="L262" i="1" s="1"/>
  <c r="J259" i="1"/>
  <c r="M259" i="1"/>
  <c r="I260" i="1"/>
  <c r="N265" i="1" s="1"/>
  <c r="M260" i="1"/>
  <c r="I261" i="1"/>
  <c r="L264" i="1" s="1"/>
  <c r="J261" i="1"/>
  <c r="M261" i="1"/>
  <c r="I262" i="1"/>
  <c r="N267" i="1" s="1"/>
  <c r="M262" i="1"/>
  <c r="I263" i="1"/>
  <c r="L266" i="1" s="1"/>
  <c r="J263" i="1"/>
  <c r="M263" i="1"/>
  <c r="I264" i="1"/>
  <c r="M268" i="1" s="1"/>
  <c r="M264" i="1"/>
  <c r="I265" i="1"/>
  <c r="K267" i="1" s="1"/>
  <c r="J265" i="1"/>
  <c r="M265" i="1"/>
  <c r="I266" i="1"/>
  <c r="K268" i="1" s="1"/>
  <c r="M266" i="1"/>
  <c r="I267" i="1"/>
  <c r="J267" i="1"/>
  <c r="M267" i="1"/>
  <c r="I268" i="1"/>
  <c r="M272" i="1" s="1"/>
  <c r="L268" i="1"/>
  <c r="I269" i="1"/>
  <c r="L272" i="1" s="1"/>
  <c r="L269" i="1"/>
  <c r="I270" i="1"/>
  <c r="J271" i="1" s="1"/>
  <c r="M270" i="1"/>
  <c r="I271" i="1"/>
  <c r="L274" i="1" s="1"/>
  <c r="L271" i="1"/>
  <c r="I272" i="1"/>
  <c r="K274" i="1" s="1"/>
  <c r="I273" i="1"/>
  <c r="L276" i="1" s="1"/>
  <c r="N273" i="1"/>
  <c r="I274" i="1"/>
  <c r="K276" i="1" s="1"/>
  <c r="I275" i="1"/>
  <c r="L278" i="1" s="1"/>
  <c r="N275" i="1"/>
  <c r="I276" i="1"/>
  <c r="K278" i="1" s="1"/>
  <c r="I277" i="1"/>
  <c r="L280" i="1" s="1"/>
  <c r="I278" i="1"/>
  <c r="K280" i="1" s="1"/>
  <c r="I279" i="1"/>
  <c r="L282" i="1" s="1"/>
  <c r="I280" i="1"/>
  <c r="K282" i="1" s="1"/>
  <c r="I281" i="1"/>
  <c r="L284" i="1" s="1"/>
  <c r="I282" i="1"/>
  <c r="K284" i="1" s="1"/>
  <c r="I283" i="1"/>
  <c r="L286" i="1" s="1"/>
  <c r="I284" i="1"/>
  <c r="K286" i="1" s="1"/>
  <c r="I285" i="1"/>
  <c r="L288" i="1" s="1"/>
  <c r="I286" i="1"/>
  <c r="K288" i="1" s="1"/>
  <c r="I287" i="1"/>
  <c r="L290" i="1" s="1"/>
  <c r="I288" i="1"/>
  <c r="K290" i="1" s="1"/>
  <c r="I289" i="1"/>
  <c r="L292" i="1" s="1"/>
  <c r="I290" i="1"/>
  <c r="K292" i="1" s="1"/>
  <c r="I291" i="1"/>
  <c r="L294" i="1" s="1"/>
  <c r="I292" i="1"/>
  <c r="K294" i="1" s="1"/>
  <c r="I293" i="1"/>
  <c r="L296" i="1" s="1"/>
  <c r="I294" i="1"/>
  <c r="K296" i="1" s="1"/>
  <c r="I295" i="1"/>
  <c r="L298" i="1" s="1"/>
  <c r="I296" i="1"/>
  <c r="K298" i="1" s="1"/>
  <c r="I297" i="1"/>
  <c r="L300" i="1" s="1"/>
  <c r="I298" i="1"/>
  <c r="K300" i="1" s="1"/>
  <c r="I299" i="1"/>
  <c r="L302" i="1" s="1"/>
  <c r="I300" i="1"/>
  <c r="K302" i="1" s="1"/>
  <c r="I301" i="1"/>
  <c r="L304" i="1" s="1"/>
  <c r="I302" i="1"/>
  <c r="K304" i="1" s="1"/>
  <c r="I303" i="1"/>
  <c r="L306" i="1" s="1"/>
  <c r="I304" i="1"/>
  <c r="K306" i="1" s="1"/>
  <c r="I305" i="1"/>
  <c r="L308" i="1" s="1"/>
  <c r="I306" i="1"/>
  <c r="K308" i="1" s="1"/>
  <c r="I307" i="1"/>
  <c r="L310" i="1" s="1"/>
  <c r="I308" i="1"/>
  <c r="L311" i="1" s="1"/>
  <c r="I309" i="1"/>
  <c r="I310" i="1"/>
  <c r="I311" i="1"/>
  <c r="I4" i="1"/>
  <c r="I5" i="1"/>
  <c r="N10" i="1" s="1"/>
  <c r="I6" i="1"/>
  <c r="N11" i="1" s="1"/>
  <c r="I7" i="1"/>
  <c r="I8" i="1"/>
  <c r="I9" i="1"/>
  <c r="J10" i="1" s="1"/>
  <c r="I10" i="1"/>
  <c r="N9" i="1"/>
  <c r="M8" i="1"/>
  <c r="M9" i="1"/>
  <c r="L7" i="1"/>
  <c r="K6" i="1"/>
  <c r="K10" i="1"/>
  <c r="J5" i="1"/>
  <c r="J9" i="1"/>
  <c r="I3" i="1"/>
  <c r="N8" i="1" s="1"/>
  <c r="K310" i="1" l="1"/>
  <c r="K133" i="1"/>
  <c r="N307" i="1"/>
  <c r="N305" i="1"/>
  <c r="N303" i="1"/>
  <c r="N301" i="1"/>
  <c r="N299" i="1"/>
  <c r="N297" i="1"/>
  <c r="N295" i="1"/>
  <c r="N293" i="1"/>
  <c r="N291" i="1"/>
  <c r="N289" i="1"/>
  <c r="N287" i="1"/>
  <c r="N285" i="1"/>
  <c r="N283" i="1"/>
  <c r="N281" i="1"/>
  <c r="N279" i="1"/>
  <c r="J277" i="1"/>
  <c r="J275" i="1"/>
  <c r="M273" i="1"/>
  <c r="N271" i="1"/>
  <c r="K270" i="1"/>
  <c r="J269" i="1"/>
  <c r="L267" i="1"/>
  <c r="K266" i="1"/>
  <c r="L265" i="1"/>
  <c r="K264" i="1"/>
  <c r="L263" i="1"/>
  <c r="K262" i="1"/>
  <c r="L261" i="1"/>
  <c r="K260" i="1"/>
  <c r="L259" i="1"/>
  <c r="K258" i="1"/>
  <c r="L257" i="1"/>
  <c r="K256" i="1"/>
  <c r="L255" i="1"/>
  <c r="K254" i="1"/>
  <c r="L253" i="1"/>
  <c r="K252" i="1"/>
  <c r="L251" i="1"/>
  <c r="K250" i="1"/>
  <c r="L249" i="1"/>
  <c r="K248" i="1"/>
  <c r="L247" i="1"/>
  <c r="K246" i="1"/>
  <c r="L245" i="1"/>
  <c r="K244" i="1"/>
  <c r="L243" i="1"/>
  <c r="K242" i="1"/>
  <c r="L241" i="1"/>
  <c r="K240" i="1"/>
  <c r="L239" i="1"/>
  <c r="K238" i="1"/>
  <c r="M231" i="1"/>
  <c r="N229" i="1"/>
  <c r="K228" i="1"/>
  <c r="K226" i="1"/>
  <c r="M207" i="1"/>
  <c r="J204" i="1"/>
  <c r="L194" i="1"/>
  <c r="L192" i="1"/>
  <c r="J191" i="1"/>
  <c r="N183" i="1"/>
  <c r="N181" i="1"/>
  <c r="M180" i="1"/>
  <c r="J174" i="1"/>
  <c r="K161" i="1"/>
  <c r="K159" i="1"/>
  <c r="K148" i="1"/>
  <c r="K54" i="1"/>
  <c r="M52" i="1"/>
  <c r="K50" i="1"/>
  <c r="N48" i="1"/>
  <c r="M47" i="1"/>
  <c r="M19" i="1"/>
  <c r="J16" i="1"/>
  <c r="J158" i="1"/>
  <c r="J303" i="1"/>
  <c r="J297" i="1"/>
  <c r="J291" i="1"/>
  <c r="J285" i="1"/>
  <c r="J279" i="1"/>
  <c r="N208" i="1"/>
  <c r="K205" i="1"/>
  <c r="N195" i="1"/>
  <c r="N187" i="1"/>
  <c r="J183" i="1"/>
  <c r="L179" i="1"/>
  <c r="M66" i="1"/>
  <c r="N64" i="1"/>
  <c r="M63" i="1"/>
  <c r="J28" i="1"/>
  <c r="N20" i="1"/>
  <c r="L8" i="1"/>
  <c r="L309" i="1"/>
  <c r="J307" i="1"/>
  <c r="J305" i="1"/>
  <c r="J301" i="1"/>
  <c r="J299" i="1"/>
  <c r="J295" i="1"/>
  <c r="J293" i="1"/>
  <c r="J289" i="1"/>
  <c r="J287" i="1"/>
  <c r="J283" i="1"/>
  <c r="J281" i="1"/>
  <c r="N269" i="1"/>
  <c r="M234" i="1"/>
  <c r="J225" i="1"/>
  <c r="L223" i="1"/>
  <c r="L203" i="1"/>
  <c r="N199" i="1"/>
  <c r="M161" i="1"/>
  <c r="K129" i="1"/>
  <c r="M112" i="1"/>
  <c r="M110" i="1"/>
  <c r="M74" i="1"/>
  <c r="L73" i="1"/>
  <c r="K210" i="1"/>
  <c r="L211" i="1"/>
  <c r="M212" i="1"/>
  <c r="M201" i="1"/>
  <c r="L200" i="1"/>
  <c r="J103" i="1"/>
  <c r="K104" i="1"/>
  <c r="J99" i="1"/>
  <c r="M102" i="1"/>
  <c r="J97" i="1"/>
  <c r="M100" i="1"/>
  <c r="M44" i="1"/>
  <c r="K42" i="1"/>
  <c r="L43" i="1"/>
  <c r="L26" i="1"/>
  <c r="M27" i="1"/>
  <c r="N28" i="1"/>
  <c r="K225" i="1"/>
  <c r="L226" i="1"/>
  <c r="M227" i="1"/>
  <c r="N228" i="1"/>
  <c r="L222" i="1"/>
  <c r="M223" i="1"/>
  <c r="N224" i="1"/>
  <c r="L218" i="1"/>
  <c r="M219" i="1"/>
  <c r="N220" i="1"/>
  <c r="L214" i="1"/>
  <c r="M215" i="1"/>
  <c r="N216" i="1"/>
  <c r="K208" i="1"/>
  <c r="L209" i="1"/>
  <c r="M210" i="1"/>
  <c r="L168" i="1"/>
  <c r="J166" i="1"/>
  <c r="K167" i="1"/>
  <c r="M169" i="1"/>
  <c r="N170" i="1"/>
  <c r="K152" i="1"/>
  <c r="M123" i="1"/>
  <c r="K121" i="1"/>
  <c r="M106" i="1"/>
  <c r="J91" i="1"/>
  <c r="K92" i="1"/>
  <c r="M86" i="1"/>
  <c r="K69" i="1"/>
  <c r="K38" i="1"/>
  <c r="L39" i="1"/>
  <c r="L37" i="1"/>
  <c r="M38" i="1"/>
  <c r="J30" i="1"/>
  <c r="L22" i="1"/>
  <c r="N24" i="1"/>
  <c r="M23" i="1"/>
  <c r="J231" i="1"/>
  <c r="L229" i="1"/>
  <c r="M230" i="1"/>
  <c r="J224" i="1"/>
  <c r="J220" i="1"/>
  <c r="J216" i="1"/>
  <c r="J212" i="1"/>
  <c r="K206" i="1"/>
  <c r="L207" i="1"/>
  <c r="M208" i="1"/>
  <c r="L199" i="1"/>
  <c r="N201" i="1"/>
  <c r="K189" i="1"/>
  <c r="K140" i="1"/>
  <c r="M118" i="1"/>
  <c r="M94" i="1"/>
  <c r="L70" i="1"/>
  <c r="N74" i="1"/>
  <c r="J70" i="1"/>
  <c r="K71" i="1"/>
  <c r="N66" i="1"/>
  <c r="L66" i="1"/>
  <c r="K65" i="1"/>
  <c r="M67" i="1"/>
  <c r="N68" i="1"/>
  <c r="L63" i="1"/>
  <c r="K62" i="1"/>
  <c r="M64" i="1"/>
  <c r="M60" i="1"/>
  <c r="K58" i="1"/>
  <c r="L59" i="1"/>
  <c r="L58" i="1"/>
  <c r="J56" i="1"/>
  <c r="K57" i="1"/>
  <c r="N60" i="1"/>
  <c r="L42" i="1"/>
  <c r="J40" i="1"/>
  <c r="K41" i="1"/>
  <c r="N44" i="1"/>
  <c r="L40" i="1"/>
  <c r="K39" i="1"/>
  <c r="N34" i="1"/>
  <c r="M33" i="1"/>
  <c r="K31" i="1"/>
  <c r="J24" i="1"/>
  <c r="L228" i="1"/>
  <c r="M229" i="1"/>
  <c r="J202" i="1"/>
  <c r="N206" i="1"/>
  <c r="L183" i="1"/>
  <c r="J181" i="1"/>
  <c r="M184" i="1"/>
  <c r="K182" i="1"/>
  <c r="J117" i="1"/>
  <c r="K118" i="1"/>
  <c r="J113" i="1"/>
  <c r="M116" i="1"/>
  <c r="J101" i="1"/>
  <c r="K102" i="1"/>
  <c r="J85" i="1"/>
  <c r="L87" i="1"/>
  <c r="K86" i="1"/>
  <c r="J69" i="1"/>
  <c r="N73" i="1"/>
  <c r="L48" i="1"/>
  <c r="M49" i="1"/>
  <c r="N50" i="1"/>
  <c r="K25" i="1"/>
  <c r="K15" i="1"/>
  <c r="L16" i="1"/>
  <c r="M17" i="1"/>
  <c r="N18" i="1"/>
  <c r="K5" i="1"/>
  <c r="J273" i="1"/>
  <c r="L233" i="1"/>
  <c r="K232" i="1"/>
  <c r="K223" i="1"/>
  <c r="L224" i="1"/>
  <c r="M225" i="1"/>
  <c r="N226" i="1"/>
  <c r="L220" i="1"/>
  <c r="M221" i="1"/>
  <c r="N222" i="1"/>
  <c r="L216" i="1"/>
  <c r="M217" i="1"/>
  <c r="N218" i="1"/>
  <c r="L212" i="1"/>
  <c r="M213" i="1"/>
  <c r="N214" i="1"/>
  <c r="M185" i="1"/>
  <c r="M164" i="1"/>
  <c r="L163" i="1"/>
  <c r="K136" i="1"/>
  <c r="M120" i="1"/>
  <c r="M65" i="1"/>
  <c r="K63" i="1"/>
  <c r="K46" i="1"/>
  <c r="M48" i="1"/>
  <c r="M42" i="1"/>
  <c r="L38" i="1"/>
  <c r="J36" i="1"/>
  <c r="K37" i="1"/>
  <c r="J20" i="1"/>
  <c r="J14" i="1"/>
  <c r="L6" i="1"/>
  <c r="N277" i="1"/>
  <c r="N227" i="1"/>
  <c r="L225" i="1"/>
  <c r="K220" i="1"/>
  <c r="L221" i="1"/>
  <c r="M222" i="1"/>
  <c r="K218" i="1"/>
  <c r="L219" i="1"/>
  <c r="M220" i="1"/>
  <c r="K216" i="1"/>
  <c r="L217" i="1"/>
  <c r="M218" i="1"/>
  <c r="K214" i="1"/>
  <c r="L215" i="1"/>
  <c r="M216" i="1"/>
  <c r="K212" i="1"/>
  <c r="L213" i="1"/>
  <c r="M214" i="1"/>
  <c r="L210" i="1"/>
  <c r="M211" i="1"/>
  <c r="N212" i="1"/>
  <c r="L208" i="1"/>
  <c r="M209" i="1"/>
  <c r="N210" i="1"/>
  <c r="J203" i="1"/>
  <c r="M206" i="1"/>
  <c r="K204" i="1"/>
  <c r="L205" i="1"/>
  <c r="J197" i="1"/>
  <c r="L191" i="1"/>
  <c r="N193" i="1"/>
  <c r="K190" i="1"/>
  <c r="M192" i="1"/>
  <c r="L184" i="1"/>
  <c r="M187" i="1"/>
  <c r="L186" i="1"/>
  <c r="L178" i="1"/>
  <c r="K177" i="1"/>
  <c r="L162" i="1"/>
  <c r="N164" i="1"/>
  <c r="K158" i="1"/>
  <c r="L159" i="1"/>
  <c r="K144" i="1"/>
  <c r="K128" i="1"/>
  <c r="K116" i="1"/>
  <c r="K114" i="1"/>
  <c r="K100" i="1"/>
  <c r="K98" i="1"/>
  <c r="K84" i="1"/>
  <c r="J79" i="1"/>
  <c r="L81" i="1"/>
  <c r="K80" i="1"/>
  <c r="M82" i="1"/>
  <c r="N83" i="1"/>
  <c r="M72" i="1"/>
  <c r="M71" i="1"/>
  <c r="K70" i="1"/>
  <c r="J68" i="1"/>
  <c r="K66" i="1"/>
  <c r="L67" i="1"/>
  <c r="M68" i="1"/>
  <c r="M59" i="1"/>
  <c r="N56" i="1"/>
  <c r="M55" i="1"/>
  <c r="L49" i="1"/>
  <c r="M50" i="1"/>
  <c r="M41" i="1"/>
  <c r="M40" i="1"/>
  <c r="K108" i="1"/>
  <c r="K106" i="1"/>
  <c r="M51" i="1"/>
  <c r="N30" i="1"/>
  <c r="M29" i="1"/>
  <c r="K27" i="1"/>
  <c r="K23" i="1"/>
  <c r="J194" i="1"/>
  <c r="N198" i="1"/>
  <c r="J186" i="1"/>
  <c r="N190" i="1"/>
  <c r="L166" i="1"/>
  <c r="J164" i="1"/>
  <c r="M167" i="1"/>
  <c r="K165" i="1"/>
  <c r="N168" i="1"/>
  <c r="J163" i="1"/>
  <c r="N167" i="1"/>
  <c r="K164" i="1"/>
  <c r="L164" i="1"/>
  <c r="K163" i="1"/>
  <c r="N166" i="1"/>
  <c r="L158" i="1"/>
  <c r="J156" i="1"/>
  <c r="M159" i="1"/>
  <c r="N160" i="1"/>
  <c r="L154" i="1"/>
  <c r="J152" i="1"/>
  <c r="N156" i="1"/>
  <c r="M155" i="1"/>
  <c r="L150" i="1"/>
  <c r="J148" i="1"/>
  <c r="N152" i="1"/>
  <c r="M151" i="1"/>
  <c r="J121" i="1"/>
  <c r="N125" i="1"/>
  <c r="L123" i="1"/>
  <c r="M124" i="1"/>
  <c r="K122" i="1"/>
  <c r="N14" i="1"/>
  <c r="M13" i="1"/>
  <c r="L12" i="1"/>
  <c r="K11" i="1"/>
  <c r="N309" i="1"/>
  <c r="M306" i="1"/>
  <c r="M304" i="1"/>
  <c r="M302" i="1"/>
  <c r="M299" i="1"/>
  <c r="M297" i="1"/>
  <c r="M295" i="1"/>
  <c r="M293" i="1"/>
  <c r="M290" i="1"/>
  <c r="M288" i="1"/>
  <c r="M285" i="1"/>
  <c r="M283" i="1"/>
  <c r="M281" i="1"/>
  <c r="M279" i="1"/>
  <c r="M277" i="1"/>
  <c r="M275" i="1"/>
  <c r="M274" i="1"/>
  <c r="N270" i="1"/>
  <c r="J266" i="1"/>
  <c r="N260" i="1"/>
  <c r="J260" i="1"/>
  <c r="N258" i="1"/>
  <c r="J258" i="1"/>
  <c r="N254" i="1"/>
  <c r="J254" i="1"/>
  <c r="N252" i="1"/>
  <c r="N250" i="1"/>
  <c r="J250" i="1"/>
  <c r="N248" i="1"/>
  <c r="J248" i="1"/>
  <c r="N246" i="1"/>
  <c r="J246" i="1"/>
  <c r="N244" i="1"/>
  <c r="J244" i="1"/>
  <c r="N242" i="1"/>
  <c r="J242" i="1"/>
  <c r="N240" i="1"/>
  <c r="J240" i="1"/>
  <c r="N238" i="1"/>
  <c r="J238" i="1"/>
  <c r="N236" i="1"/>
  <c r="J236" i="1"/>
  <c r="N234" i="1"/>
  <c r="J234" i="1"/>
  <c r="N232" i="1"/>
  <c r="J232" i="1"/>
  <c r="N230" i="1"/>
  <c r="J230" i="1"/>
  <c r="J228" i="1"/>
  <c r="J226" i="1"/>
  <c r="M204" i="1"/>
  <c r="K203" i="1"/>
  <c r="K195" i="1"/>
  <c r="J192" i="1"/>
  <c r="N196" i="1"/>
  <c r="K187" i="1"/>
  <c r="J184" i="1"/>
  <c r="N188" i="1"/>
  <c r="J180" i="1"/>
  <c r="N184" i="1"/>
  <c r="J179" i="1"/>
  <c r="L181" i="1"/>
  <c r="K179" i="1"/>
  <c r="N182" i="1"/>
  <c r="L174" i="1"/>
  <c r="J172" i="1"/>
  <c r="M175" i="1"/>
  <c r="K173" i="1"/>
  <c r="J171" i="1"/>
  <c r="N175" i="1"/>
  <c r="K172" i="1"/>
  <c r="L172" i="1"/>
  <c r="K171" i="1"/>
  <c r="N174" i="1"/>
  <c r="L165" i="1"/>
  <c r="J165" i="1"/>
  <c r="N169" i="1"/>
  <c r="M168" i="1"/>
  <c r="L114" i="1"/>
  <c r="K113" i="1"/>
  <c r="J112" i="1"/>
  <c r="N116" i="1"/>
  <c r="M115" i="1"/>
  <c r="L98" i="1"/>
  <c r="K97" i="1"/>
  <c r="J96" i="1"/>
  <c r="N100" i="1"/>
  <c r="M99" i="1"/>
  <c r="L78" i="1"/>
  <c r="K77" i="1"/>
  <c r="J76" i="1"/>
  <c r="N80" i="1"/>
  <c r="L76" i="1"/>
  <c r="K75" i="1"/>
  <c r="J74" i="1"/>
  <c r="N78" i="1"/>
  <c r="M77" i="1"/>
  <c r="L23" i="1"/>
  <c r="K22" i="1"/>
  <c r="J21" i="1"/>
  <c r="N25" i="1"/>
  <c r="M24" i="1"/>
  <c r="L9" i="1"/>
  <c r="O5" i="1"/>
  <c r="M7" i="1"/>
  <c r="J7" i="1"/>
  <c r="K8" i="1"/>
  <c r="M308" i="1"/>
  <c r="M307" i="1"/>
  <c r="M305" i="1"/>
  <c r="M303" i="1"/>
  <c r="M301" i="1"/>
  <c r="M300" i="1"/>
  <c r="M298" i="1"/>
  <c r="M296" i="1"/>
  <c r="M294" i="1"/>
  <c r="M292" i="1"/>
  <c r="M291" i="1"/>
  <c r="M289" i="1"/>
  <c r="M287" i="1"/>
  <c r="M286" i="1"/>
  <c r="M284" i="1"/>
  <c r="M282" i="1"/>
  <c r="M280" i="1"/>
  <c r="M278" i="1"/>
  <c r="M276" i="1"/>
  <c r="M271" i="1"/>
  <c r="N266" i="1"/>
  <c r="N264" i="1"/>
  <c r="J264" i="1"/>
  <c r="N262" i="1"/>
  <c r="J262" i="1"/>
  <c r="N256" i="1"/>
  <c r="J256" i="1"/>
  <c r="J252" i="1"/>
  <c r="J4" i="1"/>
  <c r="J6" i="1"/>
  <c r="K7" i="1"/>
  <c r="L11" i="1"/>
  <c r="N13" i="1"/>
  <c r="M12" i="1"/>
  <c r="N311" i="1"/>
  <c r="M310" i="1"/>
  <c r="M309" i="1"/>
  <c r="L307" i="1"/>
  <c r="L305" i="1"/>
  <c r="L303" i="1"/>
  <c r="L301" i="1"/>
  <c r="L299" i="1"/>
  <c r="L297" i="1"/>
  <c r="L295" i="1"/>
  <c r="L293" i="1"/>
  <c r="L291" i="1"/>
  <c r="L289" i="1"/>
  <c r="L287" i="1"/>
  <c r="L285" i="1"/>
  <c r="L283" i="1"/>
  <c r="L281" i="1"/>
  <c r="L279" i="1"/>
  <c r="L277" i="1"/>
  <c r="L275" i="1"/>
  <c r="L273" i="1"/>
  <c r="K272" i="1"/>
  <c r="M269" i="1"/>
  <c r="N268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5" i="1"/>
  <c r="K233" i="1"/>
  <c r="K231" i="1"/>
  <c r="K229" i="1"/>
  <c r="K227" i="1"/>
  <c r="M226" i="1"/>
  <c r="M224" i="1"/>
  <c r="J223" i="1"/>
  <c r="N221" i="1"/>
  <c r="J221" i="1"/>
  <c r="N219" i="1"/>
  <c r="J219" i="1"/>
  <c r="N217" i="1"/>
  <c r="J217" i="1"/>
  <c r="N215" i="1"/>
  <c r="J215" i="1"/>
  <c r="N213" i="1"/>
  <c r="J213" i="1"/>
  <c r="N211" i="1"/>
  <c r="J211" i="1"/>
  <c r="N209" i="1"/>
  <c r="J209" i="1"/>
  <c r="N207" i="1"/>
  <c r="J207" i="1"/>
  <c r="N205" i="1"/>
  <c r="J205" i="1"/>
  <c r="L204" i="1"/>
  <c r="N203" i="1"/>
  <c r="K202" i="1"/>
  <c r="K201" i="1"/>
  <c r="M198" i="1"/>
  <c r="N197" i="1"/>
  <c r="J198" i="1"/>
  <c r="N202" i="1"/>
  <c r="J195" i="1"/>
  <c r="K194" i="1"/>
  <c r="K193" i="1"/>
  <c r="M190" i="1"/>
  <c r="N189" i="1"/>
  <c r="J190" i="1"/>
  <c r="N194" i="1"/>
  <c r="J187" i="1"/>
  <c r="K186" i="1"/>
  <c r="K185" i="1"/>
  <c r="M183" i="1"/>
  <c r="M182" i="1"/>
  <c r="J182" i="1"/>
  <c r="N186" i="1"/>
  <c r="N176" i="1"/>
  <c r="L173" i="1"/>
  <c r="J173" i="1"/>
  <c r="N177" i="1"/>
  <c r="M176" i="1"/>
  <c r="J43" i="1"/>
  <c r="N47" i="1"/>
  <c r="M46" i="1"/>
  <c r="K44" i="1"/>
  <c r="L45" i="1"/>
  <c r="L44" i="1"/>
  <c r="J42" i="1"/>
  <c r="M45" i="1"/>
  <c r="K43" i="1"/>
  <c r="N46" i="1"/>
  <c r="L13" i="1"/>
  <c r="K12" i="1"/>
  <c r="J11" i="1"/>
  <c r="N15" i="1"/>
  <c r="M14" i="1"/>
  <c r="M10" i="1"/>
  <c r="L10" i="1"/>
  <c r="N12" i="1"/>
  <c r="M11" i="1"/>
  <c r="M311" i="1"/>
  <c r="N225" i="1"/>
  <c r="N223" i="1"/>
  <c r="M205" i="1"/>
  <c r="M203" i="1"/>
  <c r="K200" i="1"/>
  <c r="M197" i="1"/>
  <c r="M196" i="1"/>
  <c r="J196" i="1"/>
  <c r="N200" i="1"/>
  <c r="J193" i="1"/>
  <c r="K192" i="1"/>
  <c r="M189" i="1"/>
  <c r="M188" i="1"/>
  <c r="J188" i="1"/>
  <c r="N192" i="1"/>
  <c r="J185" i="1"/>
  <c r="K184" i="1"/>
  <c r="L182" i="1"/>
  <c r="J162" i="1"/>
  <c r="J157" i="1"/>
  <c r="N161" i="1"/>
  <c r="M160" i="1"/>
  <c r="J153" i="1"/>
  <c r="N157" i="1"/>
  <c r="L155" i="1"/>
  <c r="M156" i="1"/>
  <c r="K154" i="1"/>
  <c r="J149" i="1"/>
  <c r="N153" i="1"/>
  <c r="L151" i="1"/>
  <c r="M152" i="1"/>
  <c r="K150" i="1"/>
  <c r="J145" i="1"/>
  <c r="N149" i="1"/>
  <c r="L147" i="1"/>
  <c r="M148" i="1"/>
  <c r="K146" i="1"/>
  <c r="J141" i="1"/>
  <c r="N145" i="1"/>
  <c r="L143" i="1"/>
  <c r="M144" i="1"/>
  <c r="K142" i="1"/>
  <c r="J137" i="1"/>
  <c r="N141" i="1"/>
  <c r="L139" i="1"/>
  <c r="M140" i="1"/>
  <c r="K138" i="1"/>
  <c r="J133" i="1"/>
  <c r="N137" i="1"/>
  <c r="L135" i="1"/>
  <c r="M136" i="1"/>
  <c r="K134" i="1"/>
  <c r="J129" i="1"/>
  <c r="N133" i="1"/>
  <c r="L131" i="1"/>
  <c r="M132" i="1"/>
  <c r="K130" i="1"/>
  <c r="J125" i="1"/>
  <c r="N129" i="1"/>
  <c r="L127" i="1"/>
  <c r="M128" i="1"/>
  <c r="K126" i="1"/>
  <c r="L106" i="1"/>
  <c r="K105" i="1"/>
  <c r="J104" i="1"/>
  <c r="N108" i="1"/>
  <c r="M107" i="1"/>
  <c r="L86" i="1"/>
  <c r="K85" i="1"/>
  <c r="J84" i="1"/>
  <c r="N88" i="1"/>
  <c r="M87" i="1"/>
  <c r="M79" i="1"/>
  <c r="J169" i="1"/>
  <c r="N173" i="1"/>
  <c r="J161" i="1"/>
  <c r="N165" i="1"/>
  <c r="L156" i="1"/>
  <c r="J154" i="1"/>
  <c r="L152" i="1"/>
  <c r="J150" i="1"/>
  <c r="N154" i="1"/>
  <c r="L148" i="1"/>
  <c r="J146" i="1"/>
  <c r="N150" i="1"/>
  <c r="L144" i="1"/>
  <c r="J142" i="1"/>
  <c r="N146" i="1"/>
  <c r="L140" i="1"/>
  <c r="J138" i="1"/>
  <c r="N142" i="1"/>
  <c r="L136" i="1"/>
  <c r="J134" i="1"/>
  <c r="N138" i="1"/>
  <c r="L132" i="1"/>
  <c r="J130" i="1"/>
  <c r="N134" i="1"/>
  <c r="L128" i="1"/>
  <c r="J126" i="1"/>
  <c r="N130" i="1"/>
  <c r="L124" i="1"/>
  <c r="J122" i="1"/>
  <c r="N126" i="1"/>
  <c r="L120" i="1"/>
  <c r="J118" i="1"/>
  <c r="N122" i="1"/>
  <c r="L112" i="1"/>
  <c r="K111" i="1"/>
  <c r="J110" i="1"/>
  <c r="N114" i="1"/>
  <c r="L104" i="1"/>
  <c r="K103" i="1"/>
  <c r="J102" i="1"/>
  <c r="N106" i="1"/>
  <c r="L96" i="1"/>
  <c r="K95" i="1"/>
  <c r="J94" i="1"/>
  <c r="N98" i="1"/>
  <c r="L92" i="1"/>
  <c r="K91" i="1"/>
  <c r="J90" i="1"/>
  <c r="N94" i="1"/>
  <c r="L88" i="1"/>
  <c r="K87" i="1"/>
  <c r="J86" i="1"/>
  <c r="N90" i="1"/>
  <c r="L80" i="1"/>
  <c r="K79" i="1"/>
  <c r="J78" i="1"/>
  <c r="N82" i="1"/>
  <c r="L74" i="1"/>
  <c r="K73" i="1"/>
  <c r="J72" i="1"/>
  <c r="N76" i="1"/>
  <c r="J51" i="1"/>
  <c r="N55" i="1"/>
  <c r="M54" i="1"/>
  <c r="K52" i="1"/>
  <c r="L52" i="1"/>
  <c r="J50" i="1"/>
  <c r="M53" i="1"/>
  <c r="K51" i="1"/>
  <c r="N54" i="1"/>
  <c r="L25" i="1"/>
  <c r="K24" i="1"/>
  <c r="J23" i="1"/>
  <c r="N27" i="1"/>
  <c r="L15" i="1"/>
  <c r="K14" i="1"/>
  <c r="J13" i="1"/>
  <c r="N17" i="1"/>
  <c r="M16" i="1"/>
  <c r="N180" i="1"/>
  <c r="K178" i="1"/>
  <c r="J175" i="1"/>
  <c r="N179" i="1"/>
  <c r="K170" i="1"/>
  <c r="J167" i="1"/>
  <c r="N171" i="1"/>
  <c r="K162" i="1"/>
  <c r="N158" i="1"/>
  <c r="J159" i="1"/>
  <c r="N163" i="1"/>
  <c r="K155" i="1"/>
  <c r="J155" i="1"/>
  <c r="N159" i="1"/>
  <c r="L157" i="1"/>
  <c r="K151" i="1"/>
  <c r="J151" i="1"/>
  <c r="N155" i="1"/>
  <c r="L153" i="1"/>
  <c r="K147" i="1"/>
  <c r="J147" i="1"/>
  <c r="N151" i="1"/>
  <c r="L149" i="1"/>
  <c r="K143" i="1"/>
  <c r="J143" i="1"/>
  <c r="N147" i="1"/>
  <c r="L145" i="1"/>
  <c r="K139" i="1"/>
  <c r="J139" i="1"/>
  <c r="N143" i="1"/>
  <c r="L141" i="1"/>
  <c r="K135" i="1"/>
  <c r="J135" i="1"/>
  <c r="N139" i="1"/>
  <c r="L137" i="1"/>
  <c r="K131" i="1"/>
  <c r="J131" i="1"/>
  <c r="N135" i="1"/>
  <c r="L133" i="1"/>
  <c r="K127" i="1"/>
  <c r="J127" i="1"/>
  <c r="N131" i="1"/>
  <c r="L129" i="1"/>
  <c r="K123" i="1"/>
  <c r="J123" i="1"/>
  <c r="N127" i="1"/>
  <c r="L125" i="1"/>
  <c r="K119" i="1"/>
  <c r="J119" i="1"/>
  <c r="N123" i="1"/>
  <c r="L121" i="1"/>
  <c r="L118" i="1"/>
  <c r="J116" i="1"/>
  <c r="N120" i="1"/>
  <c r="M113" i="1"/>
  <c r="L110" i="1"/>
  <c r="K109" i="1"/>
  <c r="J108" i="1"/>
  <c r="N112" i="1"/>
  <c r="M105" i="1"/>
  <c r="L102" i="1"/>
  <c r="K101" i="1"/>
  <c r="J100" i="1"/>
  <c r="N104" i="1"/>
  <c r="M97" i="1"/>
  <c r="L82" i="1"/>
  <c r="K81" i="1"/>
  <c r="J80" i="1"/>
  <c r="N84" i="1"/>
  <c r="M75" i="1"/>
  <c r="J59" i="1"/>
  <c r="N63" i="1"/>
  <c r="M62" i="1"/>
  <c r="K60" i="1"/>
  <c r="L60" i="1"/>
  <c r="J58" i="1"/>
  <c r="M61" i="1"/>
  <c r="K59" i="1"/>
  <c r="N62" i="1"/>
  <c r="L53" i="1"/>
  <c r="L19" i="1"/>
  <c r="K18" i="1"/>
  <c r="J17" i="1"/>
  <c r="N21" i="1"/>
  <c r="M20" i="1"/>
  <c r="L146" i="1"/>
  <c r="J144" i="1"/>
  <c r="N148" i="1"/>
  <c r="L142" i="1"/>
  <c r="J140" i="1"/>
  <c r="N144" i="1"/>
  <c r="L138" i="1"/>
  <c r="J136" i="1"/>
  <c r="N140" i="1"/>
  <c r="L134" i="1"/>
  <c r="J132" i="1"/>
  <c r="N136" i="1"/>
  <c r="L130" i="1"/>
  <c r="J128" i="1"/>
  <c r="N132" i="1"/>
  <c r="L126" i="1"/>
  <c r="J124" i="1"/>
  <c r="N128" i="1"/>
  <c r="L122" i="1"/>
  <c r="J120" i="1"/>
  <c r="N124" i="1"/>
  <c r="L116" i="1"/>
  <c r="K115" i="1"/>
  <c r="J114" i="1"/>
  <c r="N118" i="1"/>
  <c r="L108" i="1"/>
  <c r="K107" i="1"/>
  <c r="J106" i="1"/>
  <c r="N110" i="1"/>
  <c r="L100" i="1"/>
  <c r="K99" i="1"/>
  <c r="J98" i="1"/>
  <c r="N102" i="1"/>
  <c r="L94" i="1"/>
  <c r="K93" i="1"/>
  <c r="J92" i="1"/>
  <c r="N96" i="1"/>
  <c r="L90" i="1"/>
  <c r="K89" i="1"/>
  <c r="J88" i="1"/>
  <c r="N92" i="1"/>
  <c r="L84" i="1"/>
  <c r="K83" i="1"/>
  <c r="J82" i="1"/>
  <c r="N86" i="1"/>
  <c r="J67" i="1"/>
  <c r="N71" i="1"/>
  <c r="M70" i="1"/>
  <c r="K68" i="1"/>
  <c r="L68" i="1"/>
  <c r="J66" i="1"/>
  <c r="M69" i="1"/>
  <c r="K67" i="1"/>
  <c r="N70" i="1"/>
  <c r="L33" i="1"/>
  <c r="K32" i="1"/>
  <c r="J31" i="1"/>
  <c r="N35" i="1"/>
  <c r="M26" i="1"/>
  <c r="L21" i="1"/>
  <c r="K20" i="1"/>
  <c r="J19" i="1"/>
  <c r="N23" i="1"/>
  <c r="M22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J65" i="1"/>
  <c r="N69" i="1"/>
  <c r="J62" i="1"/>
  <c r="K61" i="1"/>
  <c r="J57" i="1"/>
  <c r="N61" i="1"/>
  <c r="J54" i="1"/>
  <c r="K53" i="1"/>
  <c r="J49" i="1"/>
  <c r="N53" i="1"/>
  <c r="J46" i="1"/>
  <c r="K45" i="1"/>
  <c r="J41" i="1"/>
  <c r="N45" i="1"/>
  <c r="J38" i="1"/>
  <c r="K34" i="1"/>
  <c r="J33" i="1"/>
  <c r="N37" i="1"/>
  <c r="L27" i="1"/>
  <c r="K26" i="1"/>
  <c r="J25" i="1"/>
  <c r="N29" i="1"/>
  <c r="J63" i="1"/>
  <c r="N67" i="1"/>
  <c r="J60" i="1"/>
  <c r="J55" i="1"/>
  <c r="N59" i="1"/>
  <c r="J52" i="1"/>
  <c r="J47" i="1"/>
  <c r="N51" i="1"/>
  <c r="J44" i="1"/>
  <c r="J39" i="1"/>
  <c r="N43" i="1"/>
  <c r="J37" i="1"/>
  <c r="N41" i="1"/>
  <c r="K36" i="1"/>
  <c r="J35" i="1"/>
  <c r="N39" i="1"/>
  <c r="L29" i="1"/>
  <c r="K28" i="1"/>
  <c r="J27" i="1"/>
  <c r="N31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J61" i="1"/>
  <c r="N65" i="1"/>
  <c r="J53" i="1"/>
  <c r="N57" i="1"/>
  <c r="J45" i="1"/>
  <c r="N49" i="1"/>
  <c r="L31" i="1"/>
  <c r="K30" i="1"/>
  <c r="J29" i="1"/>
  <c r="N33" i="1"/>
  <c r="L17" i="1"/>
  <c r="K16" i="1"/>
  <c r="J15" i="1"/>
  <c r="N19" i="1"/>
  <c r="N308" i="1"/>
  <c r="J308" i="1"/>
  <c r="N304" i="1"/>
  <c r="J304" i="1"/>
  <c r="N300" i="1"/>
  <c r="J300" i="1"/>
  <c r="N296" i="1"/>
  <c r="J296" i="1"/>
  <c r="N290" i="1"/>
  <c r="J290" i="1"/>
  <c r="N286" i="1"/>
  <c r="J286" i="1"/>
  <c r="N280" i="1"/>
  <c r="J280" i="1"/>
  <c r="N276" i="1"/>
  <c r="J276" i="1"/>
  <c r="N272" i="1"/>
  <c r="J272" i="1"/>
  <c r="J268" i="1"/>
  <c r="K311" i="1"/>
  <c r="K307" i="1"/>
  <c r="K305" i="1"/>
  <c r="K303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N310" i="1"/>
  <c r="J310" i="1"/>
  <c r="N306" i="1"/>
  <c r="J306" i="1"/>
  <c r="N302" i="1"/>
  <c r="J302" i="1"/>
  <c r="N298" i="1"/>
  <c r="J298" i="1"/>
  <c r="N294" i="1"/>
  <c r="J294" i="1"/>
  <c r="N292" i="1"/>
  <c r="J292" i="1"/>
  <c r="N288" i="1"/>
  <c r="J288" i="1"/>
  <c r="N284" i="1"/>
  <c r="J284" i="1"/>
  <c r="N282" i="1"/>
  <c r="J282" i="1"/>
  <c r="N278" i="1"/>
  <c r="J278" i="1"/>
  <c r="N274" i="1"/>
  <c r="J274" i="1"/>
  <c r="J270" i="1"/>
  <c r="P5" i="1"/>
  <c r="K309" i="1"/>
  <c r="J311" i="1"/>
  <c r="J309" i="1"/>
  <c r="L270" i="1"/>
  <c r="J8" i="1"/>
  <c r="K9" i="1"/>
  <c r="O17" i="1" l="1"/>
  <c r="P14" i="1"/>
  <c r="P17" i="1"/>
  <c r="P8" i="1"/>
  <c r="P11" i="1"/>
  <c r="O8" i="1"/>
  <c r="O20" i="1"/>
  <c r="O14" i="1"/>
  <c r="P20" i="1"/>
  <c r="O11" i="1"/>
</calcChain>
</file>

<file path=xl/sharedStrings.xml><?xml version="1.0" encoding="utf-8"?>
<sst xmlns="http://schemas.openxmlformats.org/spreadsheetml/2006/main" count="212" uniqueCount="17">
  <si>
    <t>Date</t>
  </si>
  <si>
    <t>SMA</t>
  </si>
  <si>
    <t>Lower BB</t>
  </si>
  <si>
    <t>Upper BB</t>
  </si>
  <si>
    <t>Compare</t>
  </si>
  <si>
    <t>below</t>
  </si>
  <si>
    <t>Antecedent</t>
  </si>
  <si>
    <t>D1-D0</t>
  </si>
  <si>
    <t>D2-D0</t>
  </si>
  <si>
    <t>D3-D0</t>
  </si>
  <si>
    <t>D4-D0</t>
  </si>
  <si>
    <t>D5-D0</t>
  </si>
  <si>
    <t>test samples</t>
  </si>
  <si>
    <t>CloseP</t>
  </si>
  <si>
    <t>#all 89 samples</t>
  </si>
  <si>
    <t>Only 89 days are selected here with original values</t>
  </si>
  <si>
    <t>Antecedent and Consequent's values are normalized between 0 and 1. Simulation is used on these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</si>
</sst>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930F-D9D4-4011-8532-47D10A0C63F0}">
  <dimension ref="A1:V399"/>
  <sheetViews>
    <sheetView tabSelected="1" workbookViewId="0">
      <selection activeCell="K13" sqref="K13"/>
    </sheetView>
  </sheetViews>
  <sheetFormatPr defaultRowHeight="15" x14ac:dyDescent="0.25"/>
  <cols>
    <col min="1" max="1" width="12.140625" customWidth="1"/>
    <col min="2" max="2" width="9.140625" style="6"/>
    <col min="4" max="6" width="9.140625" style="6"/>
    <col min="7" max="7" width="9.140625" style="4"/>
    <col min="8" max="8" width="3.85546875" customWidth="1"/>
    <col min="9" max="9" width="10.28515625" style="8" customWidth="1"/>
    <col min="10" max="16" width="9.140625" style="8"/>
    <col min="17" max="22" width="9.140625" style="5"/>
  </cols>
  <sheetData>
    <row r="1" spans="1:22" x14ac:dyDescent="0.25">
      <c r="A1" s="10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9"/>
      <c r="R1" s="9"/>
      <c r="S1" s="9"/>
      <c r="T1" s="9"/>
      <c r="U1" s="9"/>
      <c r="V1" s="9"/>
    </row>
    <row r="2" spans="1:22" s="1" customFormat="1" x14ac:dyDescent="0.25">
      <c r="B2" s="2"/>
      <c r="D2" s="2"/>
      <c r="E2" s="2"/>
      <c r="F2" s="2"/>
      <c r="I2" s="2"/>
      <c r="J2" s="2"/>
      <c r="K2" s="2"/>
      <c r="L2" s="2"/>
      <c r="M2" s="2"/>
      <c r="N2" s="2"/>
      <c r="O2" s="2"/>
      <c r="P2" s="2"/>
    </row>
    <row r="3" spans="1:22" x14ac:dyDescent="0.25">
      <c r="A3" s="3">
        <v>37120</v>
      </c>
      <c r="B3" s="6">
        <v>46</v>
      </c>
      <c r="D3" s="6">
        <v>51.39</v>
      </c>
      <c r="E3" s="6">
        <v>46.23</v>
      </c>
      <c r="F3" s="6">
        <v>56.55</v>
      </c>
      <c r="G3" s="4" t="str">
        <f>IF(B3&lt;E3,"below","")</f>
        <v>below</v>
      </c>
      <c r="I3" s="8">
        <f t="shared" ref="I3:I34" si="0">IF(B3&lt;E3,E3-B3,"")</f>
        <v>0.22999999999999687</v>
      </c>
    </row>
    <row r="4" spans="1:22" x14ac:dyDescent="0.25">
      <c r="A4" s="3">
        <v>37123</v>
      </c>
      <c r="B4" s="6">
        <v>44.5</v>
      </c>
      <c r="D4" s="6">
        <v>51.2</v>
      </c>
      <c r="E4" s="6">
        <v>44.95</v>
      </c>
      <c r="F4" s="6">
        <v>57.44</v>
      </c>
      <c r="G4" s="9" t="str">
        <f t="shared" ref="G4:G67" si="1">IF(B4&lt;E4,"below","")</f>
        <v>below</v>
      </c>
      <c r="I4" s="8">
        <f t="shared" si="0"/>
        <v>0.45000000000000284</v>
      </c>
      <c r="J4" s="8">
        <f t="shared" ref="J4:J35" si="2">IF(ISNUMBER(I3),B4-B3,"")</f>
        <v>-1.5</v>
      </c>
      <c r="O4" s="10" t="s">
        <v>6</v>
      </c>
      <c r="P4" s="10"/>
    </row>
    <row r="5" spans="1:22" x14ac:dyDescent="0.25">
      <c r="A5" s="3">
        <v>37124</v>
      </c>
      <c r="B5" s="6">
        <v>45.5</v>
      </c>
      <c r="D5" s="6">
        <v>50.9</v>
      </c>
      <c r="E5" s="6">
        <v>43.21</v>
      </c>
      <c r="F5" s="6">
        <v>58.58</v>
      </c>
      <c r="G5" s="9" t="str">
        <f t="shared" si="1"/>
        <v/>
      </c>
      <c r="I5" s="8" t="str">
        <f t="shared" si="0"/>
        <v/>
      </c>
      <c r="J5" s="8">
        <f t="shared" si="2"/>
        <v>1</v>
      </c>
      <c r="K5" s="8">
        <f t="shared" ref="K5:K36" si="3">IF(ISNUMBER(I3),B5-B3,"")</f>
        <v>-0.5</v>
      </c>
      <c r="O5" s="8">
        <f>MIN(I:I)</f>
        <v>9.9999999999980105E-3</v>
      </c>
      <c r="P5" s="8">
        <f>MAX(I:I)</f>
        <v>3.3800000000000026</v>
      </c>
      <c r="R5" s="7"/>
    </row>
    <row r="6" spans="1:22" x14ac:dyDescent="0.25">
      <c r="A6" s="3">
        <v>37125</v>
      </c>
      <c r="B6" s="6">
        <v>45.1</v>
      </c>
      <c r="D6" s="6">
        <v>50.67</v>
      </c>
      <c r="E6" s="6">
        <v>42.18</v>
      </c>
      <c r="F6" s="6">
        <v>59.16</v>
      </c>
      <c r="G6" s="9" t="str">
        <f t="shared" si="1"/>
        <v/>
      </c>
      <c r="I6" s="8" t="str">
        <f t="shared" si="0"/>
        <v/>
      </c>
      <c r="J6" s="8" t="str">
        <f t="shared" si="2"/>
        <v/>
      </c>
      <c r="K6" s="8">
        <f t="shared" si="3"/>
        <v>0.60000000000000142</v>
      </c>
      <c r="L6" s="8">
        <f t="shared" ref="L6:L37" si="4">IF(ISNUMBER(I3),B6-B3,"")</f>
        <v>-0.89999999999999858</v>
      </c>
      <c r="R6" s="7"/>
    </row>
    <row r="7" spans="1:22" x14ac:dyDescent="0.25">
      <c r="A7" s="3">
        <v>37126</v>
      </c>
      <c r="B7" s="6">
        <v>44.4</v>
      </c>
      <c r="D7" s="6">
        <v>50.46</v>
      </c>
      <c r="E7" s="6">
        <v>41.22</v>
      </c>
      <c r="F7" s="6">
        <v>59.7</v>
      </c>
      <c r="G7" s="9" t="str">
        <f t="shared" si="1"/>
        <v/>
      </c>
      <c r="I7" s="8" t="str">
        <f t="shared" si="0"/>
        <v/>
      </c>
      <c r="J7" s="8" t="str">
        <f t="shared" si="2"/>
        <v/>
      </c>
      <c r="K7" s="8" t="str">
        <f t="shared" si="3"/>
        <v/>
      </c>
      <c r="L7" s="8">
        <f t="shared" si="4"/>
        <v>-0.10000000000000142</v>
      </c>
      <c r="M7" s="8">
        <f t="shared" ref="M7:M38" si="5">IF(ISNUMBER(I3),B7-B3,"")</f>
        <v>-1.6000000000000014</v>
      </c>
      <c r="O7" s="10" t="s">
        <v>7</v>
      </c>
      <c r="P7" s="10"/>
      <c r="R7" s="7"/>
    </row>
    <row r="8" spans="1:22" x14ac:dyDescent="0.25">
      <c r="A8" s="3">
        <v>37127</v>
      </c>
      <c r="B8" s="6">
        <v>45.4</v>
      </c>
      <c r="D8" s="6">
        <v>50.18</v>
      </c>
      <c r="E8" s="6">
        <v>40.08</v>
      </c>
      <c r="F8" s="6">
        <v>60.28</v>
      </c>
      <c r="G8" s="9" t="str">
        <f t="shared" si="1"/>
        <v/>
      </c>
      <c r="I8" s="8" t="str">
        <f t="shared" si="0"/>
        <v/>
      </c>
      <c r="J8" s="8" t="str">
        <f t="shared" si="2"/>
        <v/>
      </c>
      <c r="K8" s="8" t="str">
        <f t="shared" si="3"/>
        <v/>
      </c>
      <c r="L8" s="8" t="str">
        <f t="shared" si="4"/>
        <v/>
      </c>
      <c r="M8" s="8">
        <f t="shared" si="5"/>
        <v>0.89999999999999858</v>
      </c>
      <c r="N8" s="8">
        <f t="shared" ref="N8:N39" si="6">IF(ISNUMBER(I3),B8-B3,"")</f>
        <v>-0.60000000000000142</v>
      </c>
      <c r="O8" s="8">
        <f>MIN(J:J)</f>
        <v>-2.3899999999999935</v>
      </c>
      <c r="P8" s="8">
        <f>MAX(J:J)</f>
        <v>4.8000000000000007</v>
      </c>
      <c r="R8" s="7"/>
    </row>
    <row r="9" spans="1:22" x14ac:dyDescent="0.25">
      <c r="A9" s="3">
        <v>37130</v>
      </c>
      <c r="B9" s="6">
        <v>45.1</v>
      </c>
      <c r="D9" s="6">
        <v>49.83</v>
      </c>
      <c r="E9" s="6">
        <v>39.380000000000003</v>
      </c>
      <c r="F9" s="6">
        <v>60.27</v>
      </c>
      <c r="G9" s="9" t="str">
        <f t="shared" si="1"/>
        <v/>
      </c>
      <c r="I9" s="8" t="str">
        <f t="shared" si="0"/>
        <v/>
      </c>
      <c r="J9" s="8" t="str">
        <f t="shared" si="2"/>
        <v/>
      </c>
      <c r="K9" s="8" t="str">
        <f t="shared" si="3"/>
        <v/>
      </c>
      <c r="L9" s="8" t="str">
        <f t="shared" si="4"/>
        <v/>
      </c>
      <c r="M9" s="8" t="str">
        <f t="shared" si="5"/>
        <v/>
      </c>
      <c r="N9" s="8">
        <f t="shared" si="6"/>
        <v>0.60000000000000142</v>
      </c>
      <c r="R9" s="7"/>
    </row>
    <row r="10" spans="1:22" x14ac:dyDescent="0.25">
      <c r="G10" s="9" t="str">
        <f t="shared" si="1"/>
        <v/>
      </c>
      <c r="I10" s="8" t="str">
        <f t="shared" si="0"/>
        <v/>
      </c>
      <c r="J10" s="8" t="str">
        <f t="shared" si="2"/>
        <v/>
      </c>
      <c r="K10" s="8" t="str">
        <f t="shared" si="3"/>
        <v/>
      </c>
      <c r="L10" s="8" t="str">
        <f t="shared" si="4"/>
        <v/>
      </c>
      <c r="M10" s="8" t="str">
        <f t="shared" si="5"/>
        <v/>
      </c>
      <c r="N10" s="8" t="str">
        <f t="shared" si="6"/>
        <v/>
      </c>
      <c r="O10" s="10" t="s">
        <v>8</v>
      </c>
      <c r="P10" s="10"/>
      <c r="R10" s="7"/>
      <c r="T10" s="8"/>
    </row>
    <row r="11" spans="1:22" x14ac:dyDescent="0.25">
      <c r="A11" s="3">
        <v>37272</v>
      </c>
      <c r="B11" s="6">
        <v>42.5</v>
      </c>
      <c r="D11" s="6">
        <v>45.84</v>
      </c>
      <c r="E11" s="6">
        <v>42.9</v>
      </c>
      <c r="F11" s="6">
        <v>48.78</v>
      </c>
      <c r="G11" s="9" t="str">
        <f t="shared" si="1"/>
        <v>below</v>
      </c>
      <c r="I11" s="8">
        <f t="shared" si="0"/>
        <v>0.39999999999999858</v>
      </c>
      <c r="J11" s="8" t="str">
        <f t="shared" si="2"/>
        <v/>
      </c>
      <c r="K11" s="8" t="str">
        <f t="shared" si="3"/>
        <v/>
      </c>
      <c r="L11" s="8" t="str">
        <f t="shared" si="4"/>
        <v/>
      </c>
      <c r="M11" s="8" t="str">
        <f t="shared" si="5"/>
        <v/>
      </c>
      <c r="N11" s="8" t="str">
        <f t="shared" si="6"/>
        <v/>
      </c>
      <c r="O11" s="8">
        <f>MIN(K:K)</f>
        <v>-3.3299999999999983</v>
      </c>
      <c r="P11" s="8">
        <f>MAX(K:K)</f>
        <v>3.2000000000000028</v>
      </c>
      <c r="R11" s="7"/>
    </row>
    <row r="12" spans="1:22" x14ac:dyDescent="0.25">
      <c r="A12" s="3">
        <v>37273</v>
      </c>
      <c r="B12" s="6">
        <v>42.2</v>
      </c>
      <c r="D12" s="6">
        <v>45.7</v>
      </c>
      <c r="E12" s="6">
        <v>42.01</v>
      </c>
      <c r="F12" s="6">
        <v>49.39</v>
      </c>
      <c r="G12" s="9" t="str">
        <f t="shared" si="1"/>
        <v/>
      </c>
      <c r="I12" s="8" t="str">
        <f t="shared" si="0"/>
        <v/>
      </c>
      <c r="J12" s="8">
        <f t="shared" si="2"/>
        <v>-0.29999999999999716</v>
      </c>
      <c r="K12" s="8" t="str">
        <f t="shared" si="3"/>
        <v/>
      </c>
      <c r="L12" s="8" t="str">
        <f t="shared" si="4"/>
        <v/>
      </c>
      <c r="M12" s="8" t="str">
        <f t="shared" si="5"/>
        <v/>
      </c>
      <c r="N12" s="8" t="str">
        <f t="shared" si="6"/>
        <v/>
      </c>
      <c r="R12" s="7"/>
    </row>
    <row r="13" spans="1:22" x14ac:dyDescent="0.25">
      <c r="A13" s="3">
        <v>37274</v>
      </c>
      <c r="B13" s="6">
        <v>42</v>
      </c>
      <c r="D13" s="6">
        <v>45.56</v>
      </c>
      <c r="E13" s="6">
        <v>41.2</v>
      </c>
      <c r="F13" s="6">
        <v>49.92</v>
      </c>
      <c r="G13" s="9" t="str">
        <f t="shared" si="1"/>
        <v/>
      </c>
      <c r="I13" s="8" t="str">
        <f t="shared" si="0"/>
        <v/>
      </c>
      <c r="J13" s="8" t="str">
        <f t="shared" si="2"/>
        <v/>
      </c>
      <c r="K13" s="8">
        <f t="shared" si="3"/>
        <v>-0.5</v>
      </c>
      <c r="L13" s="8" t="str">
        <f t="shared" si="4"/>
        <v/>
      </c>
      <c r="M13" s="8" t="str">
        <f t="shared" si="5"/>
        <v/>
      </c>
      <c r="N13" s="8" t="str">
        <f t="shared" si="6"/>
        <v/>
      </c>
      <c r="O13" s="10" t="s">
        <v>9</v>
      </c>
      <c r="P13" s="10"/>
      <c r="R13" s="7"/>
    </row>
    <row r="14" spans="1:22" x14ac:dyDescent="0.25">
      <c r="A14" s="3">
        <v>37277</v>
      </c>
      <c r="B14" s="6">
        <v>42.5</v>
      </c>
      <c r="D14" s="6">
        <v>45.38</v>
      </c>
      <c r="E14" s="6">
        <v>40.409999999999997</v>
      </c>
      <c r="F14" s="6">
        <v>50.35</v>
      </c>
      <c r="G14" s="9" t="str">
        <f t="shared" si="1"/>
        <v/>
      </c>
      <c r="I14" s="8" t="str">
        <f t="shared" si="0"/>
        <v/>
      </c>
      <c r="J14" s="8" t="str">
        <f t="shared" si="2"/>
        <v/>
      </c>
      <c r="K14" s="8" t="str">
        <f t="shared" si="3"/>
        <v/>
      </c>
      <c r="L14" s="8">
        <f t="shared" si="4"/>
        <v>0</v>
      </c>
      <c r="M14" s="8" t="str">
        <f t="shared" si="5"/>
        <v/>
      </c>
      <c r="N14" s="8" t="str">
        <f t="shared" si="6"/>
        <v/>
      </c>
      <c r="O14" s="8">
        <f>MIN(L:L)</f>
        <v>-3.9099999999999966</v>
      </c>
      <c r="P14" s="8">
        <f>MAX(L:L)</f>
        <v>5.8000000000000007</v>
      </c>
      <c r="R14" s="7"/>
    </row>
    <row r="15" spans="1:22" x14ac:dyDescent="0.25">
      <c r="A15" s="3">
        <v>37278</v>
      </c>
      <c r="B15" s="6">
        <v>44.1</v>
      </c>
      <c r="D15" s="6">
        <v>45.23</v>
      </c>
      <c r="E15" s="6">
        <v>39.9</v>
      </c>
      <c r="F15" s="6">
        <v>50.55</v>
      </c>
      <c r="G15" s="9" t="str">
        <f t="shared" si="1"/>
        <v/>
      </c>
      <c r="I15" s="8" t="str">
        <f t="shared" si="0"/>
        <v/>
      </c>
      <c r="J15" s="8" t="str">
        <f t="shared" si="2"/>
        <v/>
      </c>
      <c r="K15" s="8" t="str">
        <f t="shared" si="3"/>
        <v/>
      </c>
      <c r="L15" s="8" t="str">
        <f t="shared" si="4"/>
        <v/>
      </c>
      <c r="M15" s="8">
        <f t="shared" si="5"/>
        <v>1.6000000000000014</v>
      </c>
      <c r="N15" s="8" t="str">
        <f t="shared" si="6"/>
        <v/>
      </c>
      <c r="R15" s="7"/>
    </row>
    <row r="16" spans="1:22" x14ac:dyDescent="0.25">
      <c r="A16" s="3">
        <v>37279</v>
      </c>
      <c r="B16" s="6">
        <v>44.5</v>
      </c>
      <c r="D16" s="6">
        <v>45.15</v>
      </c>
      <c r="E16" s="6">
        <v>39.78</v>
      </c>
      <c r="F16" s="6">
        <v>50.52</v>
      </c>
      <c r="G16" s="9" t="str">
        <f t="shared" si="1"/>
        <v/>
      </c>
      <c r="I16" s="8" t="str">
        <f t="shared" si="0"/>
        <v/>
      </c>
      <c r="J16" s="8" t="str">
        <f t="shared" si="2"/>
        <v/>
      </c>
      <c r="K16" s="8" t="str">
        <f t="shared" si="3"/>
        <v/>
      </c>
      <c r="L16" s="8" t="str">
        <f t="shared" si="4"/>
        <v/>
      </c>
      <c r="M16" s="8" t="str">
        <f t="shared" si="5"/>
        <v/>
      </c>
      <c r="N16" s="8">
        <f t="shared" si="6"/>
        <v>2</v>
      </c>
      <c r="O16" s="10" t="s">
        <v>10</v>
      </c>
      <c r="P16" s="10"/>
      <c r="R16" s="7"/>
      <c r="T16" s="7"/>
    </row>
    <row r="17" spans="1:20" x14ac:dyDescent="0.25">
      <c r="G17" s="9" t="str">
        <f t="shared" si="1"/>
        <v/>
      </c>
      <c r="I17" s="8" t="str">
        <f t="shared" si="0"/>
        <v/>
      </c>
      <c r="J17" s="8" t="str">
        <f t="shared" si="2"/>
        <v/>
      </c>
      <c r="K17" s="8" t="str">
        <f t="shared" si="3"/>
        <v/>
      </c>
      <c r="L17" s="8" t="str">
        <f t="shared" si="4"/>
        <v/>
      </c>
      <c r="M17" s="8" t="str">
        <f t="shared" si="5"/>
        <v/>
      </c>
      <c r="N17" s="8" t="str">
        <f t="shared" si="6"/>
        <v/>
      </c>
      <c r="O17" s="8">
        <f>MIN(M:M)</f>
        <v>-2.8200000000000003</v>
      </c>
      <c r="P17" s="8">
        <f>MAX(M:M)</f>
        <v>5.5999999999999979</v>
      </c>
      <c r="R17" s="7"/>
      <c r="T17" s="7"/>
    </row>
    <row r="18" spans="1:20" x14ac:dyDescent="0.25">
      <c r="A18" s="3">
        <v>37378</v>
      </c>
      <c r="B18" s="6">
        <v>29.7</v>
      </c>
      <c r="D18" s="6">
        <v>33.69</v>
      </c>
      <c r="E18" s="6">
        <v>30.23</v>
      </c>
      <c r="F18" s="6">
        <v>37.15</v>
      </c>
      <c r="G18" s="9" t="str">
        <f t="shared" si="1"/>
        <v>below</v>
      </c>
      <c r="I18" s="8">
        <f t="shared" si="0"/>
        <v>0.53000000000000114</v>
      </c>
      <c r="J18" s="8" t="str">
        <f t="shared" si="2"/>
        <v/>
      </c>
      <c r="K18" s="8" t="str">
        <f t="shared" si="3"/>
        <v/>
      </c>
      <c r="L18" s="8" t="str">
        <f t="shared" si="4"/>
        <v/>
      </c>
      <c r="M18" s="8" t="str">
        <f t="shared" si="5"/>
        <v/>
      </c>
      <c r="N18" s="8" t="str">
        <f t="shared" si="6"/>
        <v/>
      </c>
      <c r="R18" s="7"/>
      <c r="T18" s="7"/>
    </row>
    <row r="19" spans="1:20" x14ac:dyDescent="0.25">
      <c r="A19" s="3">
        <v>37379</v>
      </c>
      <c r="B19" s="6">
        <v>28.5</v>
      </c>
      <c r="D19" s="6">
        <v>33.479999999999997</v>
      </c>
      <c r="E19" s="6">
        <v>29.11</v>
      </c>
      <c r="F19" s="6">
        <v>37.85</v>
      </c>
      <c r="G19" s="9" t="str">
        <f t="shared" si="1"/>
        <v>below</v>
      </c>
      <c r="I19" s="8">
        <f t="shared" si="0"/>
        <v>0.60999999999999943</v>
      </c>
      <c r="J19" s="8">
        <f t="shared" si="2"/>
        <v>-1.1999999999999993</v>
      </c>
      <c r="K19" s="8" t="str">
        <f t="shared" si="3"/>
        <v/>
      </c>
      <c r="L19" s="8" t="str">
        <f t="shared" si="4"/>
        <v/>
      </c>
      <c r="M19" s="8" t="str">
        <f t="shared" si="5"/>
        <v/>
      </c>
      <c r="N19" s="8" t="str">
        <f t="shared" si="6"/>
        <v/>
      </c>
      <c r="O19" s="10" t="s">
        <v>11</v>
      </c>
      <c r="P19" s="10"/>
      <c r="R19" s="7"/>
      <c r="T19" s="7"/>
    </row>
    <row r="20" spans="1:20" x14ac:dyDescent="0.25">
      <c r="A20" s="3">
        <v>37382</v>
      </c>
      <c r="B20" s="6">
        <v>28</v>
      </c>
      <c r="D20" s="6">
        <v>33.200000000000003</v>
      </c>
      <c r="E20" s="6">
        <v>27.73</v>
      </c>
      <c r="F20" s="6">
        <v>38.67</v>
      </c>
      <c r="G20" s="9" t="str">
        <f t="shared" si="1"/>
        <v/>
      </c>
      <c r="I20" s="8" t="str">
        <f t="shared" si="0"/>
        <v/>
      </c>
      <c r="J20" s="8">
        <f t="shared" si="2"/>
        <v>-0.5</v>
      </c>
      <c r="K20" s="8">
        <f t="shared" si="3"/>
        <v>-1.6999999999999993</v>
      </c>
      <c r="L20" s="8" t="str">
        <f t="shared" si="4"/>
        <v/>
      </c>
      <c r="M20" s="8" t="str">
        <f t="shared" si="5"/>
        <v/>
      </c>
      <c r="N20" s="8" t="str">
        <f t="shared" si="6"/>
        <v/>
      </c>
      <c r="O20" s="8">
        <f>MIN(N:N)</f>
        <v>-5.2099999999999937</v>
      </c>
      <c r="P20" s="8">
        <f>MAX(N:N)</f>
        <v>4.1999999999999993</v>
      </c>
      <c r="R20" s="7"/>
      <c r="T20" s="7"/>
    </row>
    <row r="21" spans="1:20" x14ac:dyDescent="0.25">
      <c r="A21" s="3">
        <v>37383</v>
      </c>
      <c r="B21" s="6">
        <v>28.9</v>
      </c>
      <c r="D21" s="6">
        <v>32.880000000000003</v>
      </c>
      <c r="E21" s="6">
        <v>26.48</v>
      </c>
      <c r="F21" s="6">
        <v>39.270000000000003</v>
      </c>
      <c r="G21" s="9" t="str">
        <f t="shared" si="1"/>
        <v/>
      </c>
      <c r="I21" s="8" t="str">
        <f t="shared" si="0"/>
        <v/>
      </c>
      <c r="J21" s="8" t="str">
        <f t="shared" si="2"/>
        <v/>
      </c>
      <c r="K21" s="8">
        <f t="shared" si="3"/>
        <v>0.39999999999999858</v>
      </c>
      <c r="L21" s="8">
        <f t="shared" si="4"/>
        <v>-0.80000000000000071</v>
      </c>
      <c r="M21" s="8" t="str">
        <f t="shared" si="5"/>
        <v/>
      </c>
      <c r="N21" s="8" t="str">
        <f t="shared" si="6"/>
        <v/>
      </c>
      <c r="R21" s="7"/>
      <c r="T21" s="7"/>
    </row>
    <row r="22" spans="1:20" x14ac:dyDescent="0.25">
      <c r="A22" s="3">
        <v>37384</v>
      </c>
      <c r="B22" s="6">
        <v>30.1</v>
      </c>
      <c r="D22" s="6">
        <v>32.56</v>
      </c>
      <c r="E22" s="6">
        <v>25.86</v>
      </c>
      <c r="F22" s="6">
        <v>39.26</v>
      </c>
      <c r="G22" s="9" t="str">
        <f t="shared" si="1"/>
        <v/>
      </c>
      <c r="I22" s="8" t="str">
        <f t="shared" si="0"/>
        <v/>
      </c>
      <c r="J22" s="8" t="str">
        <f t="shared" si="2"/>
        <v/>
      </c>
      <c r="K22" s="8" t="str">
        <f t="shared" si="3"/>
        <v/>
      </c>
      <c r="L22" s="8">
        <f t="shared" si="4"/>
        <v>1.6000000000000014</v>
      </c>
      <c r="M22" s="8">
        <f t="shared" si="5"/>
        <v>0.40000000000000213</v>
      </c>
      <c r="N22" s="8" t="str">
        <f t="shared" si="6"/>
        <v/>
      </c>
      <c r="R22" s="7"/>
    </row>
    <row r="23" spans="1:20" x14ac:dyDescent="0.25">
      <c r="A23" s="3">
        <v>37385</v>
      </c>
      <c r="B23" s="6">
        <v>30.1</v>
      </c>
      <c r="D23" s="6">
        <v>32.33</v>
      </c>
      <c r="E23" s="6">
        <v>25.63</v>
      </c>
      <c r="F23" s="6">
        <v>39.020000000000003</v>
      </c>
      <c r="G23" s="9" t="str">
        <f t="shared" si="1"/>
        <v/>
      </c>
      <c r="I23" s="8" t="str">
        <f t="shared" si="0"/>
        <v/>
      </c>
      <c r="J23" s="8" t="str">
        <f t="shared" si="2"/>
        <v/>
      </c>
      <c r="K23" s="8" t="str">
        <f t="shared" si="3"/>
        <v/>
      </c>
      <c r="L23" s="8" t="str">
        <f t="shared" si="4"/>
        <v/>
      </c>
      <c r="M23" s="8">
        <f t="shared" si="5"/>
        <v>1.6000000000000014</v>
      </c>
      <c r="N23" s="8">
        <f t="shared" si="6"/>
        <v>0.40000000000000213</v>
      </c>
      <c r="R23" s="7"/>
    </row>
    <row r="24" spans="1:20" x14ac:dyDescent="0.25">
      <c r="A24" s="3">
        <v>37386</v>
      </c>
      <c r="B24" s="6">
        <v>28.4</v>
      </c>
      <c r="D24" s="6">
        <v>32.130000000000003</v>
      </c>
      <c r="E24" s="6">
        <v>25.39</v>
      </c>
      <c r="F24" s="6">
        <v>38.86</v>
      </c>
      <c r="G24" s="9" t="str">
        <f t="shared" si="1"/>
        <v/>
      </c>
      <c r="I24" s="8" t="str">
        <f t="shared" si="0"/>
        <v/>
      </c>
      <c r="J24" s="8" t="str">
        <f t="shared" si="2"/>
        <v/>
      </c>
      <c r="K24" s="8" t="str">
        <f t="shared" si="3"/>
        <v/>
      </c>
      <c r="L24" s="8" t="str">
        <f t="shared" si="4"/>
        <v/>
      </c>
      <c r="M24" s="8" t="str">
        <f t="shared" si="5"/>
        <v/>
      </c>
      <c r="N24" s="8">
        <f t="shared" si="6"/>
        <v>-0.10000000000000142</v>
      </c>
      <c r="R24" s="7"/>
    </row>
    <row r="25" spans="1:20" x14ac:dyDescent="0.25">
      <c r="G25" s="9" t="str">
        <f t="shared" si="1"/>
        <v/>
      </c>
      <c r="I25" s="8" t="str">
        <f t="shared" si="0"/>
        <v/>
      </c>
      <c r="J25" s="8" t="str">
        <f t="shared" si="2"/>
        <v/>
      </c>
      <c r="K25" s="8" t="str">
        <f t="shared" si="3"/>
        <v/>
      </c>
      <c r="L25" s="8" t="str">
        <f t="shared" si="4"/>
        <v/>
      </c>
      <c r="M25" s="8" t="str">
        <f t="shared" si="5"/>
        <v/>
      </c>
      <c r="N25" s="8" t="str">
        <f t="shared" si="6"/>
        <v/>
      </c>
      <c r="R25" s="7"/>
    </row>
    <row r="26" spans="1:20" x14ac:dyDescent="0.25">
      <c r="A26" s="3">
        <v>37406</v>
      </c>
      <c r="B26" s="6">
        <v>25.3</v>
      </c>
      <c r="D26" s="6">
        <v>28.67</v>
      </c>
      <c r="E26" s="6">
        <v>25.69</v>
      </c>
      <c r="F26" s="6">
        <v>31.64</v>
      </c>
      <c r="G26" s="9" t="str">
        <f t="shared" si="1"/>
        <v>below</v>
      </c>
      <c r="I26" s="8">
        <f t="shared" si="0"/>
        <v>0.39000000000000057</v>
      </c>
      <c r="J26" s="8" t="str">
        <f t="shared" si="2"/>
        <v/>
      </c>
      <c r="K26" s="8" t="str">
        <f t="shared" si="3"/>
        <v/>
      </c>
      <c r="L26" s="8" t="str">
        <f t="shared" si="4"/>
        <v/>
      </c>
      <c r="M26" s="8" t="str">
        <f t="shared" si="5"/>
        <v/>
      </c>
      <c r="N26" s="8" t="str">
        <f t="shared" si="6"/>
        <v/>
      </c>
      <c r="R26" s="7"/>
    </row>
    <row r="27" spans="1:20" x14ac:dyDescent="0.25">
      <c r="A27" s="3">
        <v>37407</v>
      </c>
      <c r="B27" s="6">
        <v>24.7</v>
      </c>
      <c r="D27" s="6">
        <v>28.45</v>
      </c>
      <c r="E27" s="6">
        <v>24.81</v>
      </c>
      <c r="F27" s="6">
        <v>32.08</v>
      </c>
      <c r="G27" s="9" t="str">
        <f t="shared" si="1"/>
        <v>below</v>
      </c>
      <c r="I27" s="8">
        <f t="shared" si="0"/>
        <v>0.10999999999999943</v>
      </c>
      <c r="J27" s="8">
        <f t="shared" si="2"/>
        <v>-0.60000000000000142</v>
      </c>
      <c r="K27" s="8" t="str">
        <f t="shared" si="3"/>
        <v/>
      </c>
      <c r="L27" s="8" t="str">
        <f t="shared" si="4"/>
        <v/>
      </c>
      <c r="M27" s="8" t="str">
        <f t="shared" si="5"/>
        <v/>
      </c>
      <c r="N27" s="8" t="str">
        <f t="shared" si="6"/>
        <v/>
      </c>
      <c r="R27" s="7"/>
    </row>
    <row r="28" spans="1:20" x14ac:dyDescent="0.25">
      <c r="A28" s="3">
        <v>37410</v>
      </c>
      <c r="B28" s="6">
        <v>25.1</v>
      </c>
      <c r="D28" s="6">
        <v>28.26</v>
      </c>
      <c r="E28" s="6">
        <v>23.84</v>
      </c>
      <c r="F28" s="6">
        <v>32.67</v>
      </c>
      <c r="G28" s="9" t="str">
        <f t="shared" si="1"/>
        <v/>
      </c>
      <c r="I28" s="8" t="str">
        <f t="shared" si="0"/>
        <v/>
      </c>
      <c r="J28" s="8">
        <f t="shared" si="2"/>
        <v>0.40000000000000213</v>
      </c>
      <c r="K28" s="8">
        <f t="shared" si="3"/>
        <v>-0.19999999999999929</v>
      </c>
      <c r="L28" s="8" t="str">
        <f t="shared" si="4"/>
        <v/>
      </c>
      <c r="M28" s="8" t="str">
        <f t="shared" si="5"/>
        <v/>
      </c>
      <c r="N28" s="8" t="str">
        <f t="shared" si="6"/>
        <v/>
      </c>
      <c r="R28" s="7"/>
    </row>
    <row r="29" spans="1:20" x14ac:dyDescent="0.25">
      <c r="A29" s="3">
        <v>37411</v>
      </c>
      <c r="B29" s="6">
        <v>24.4</v>
      </c>
      <c r="D29" s="6">
        <v>28.11</v>
      </c>
      <c r="E29" s="6">
        <v>23.21</v>
      </c>
      <c r="F29" s="6">
        <v>33.01</v>
      </c>
      <c r="G29" s="9" t="str">
        <f t="shared" si="1"/>
        <v/>
      </c>
      <c r="I29" s="8" t="str">
        <f t="shared" si="0"/>
        <v/>
      </c>
      <c r="J29" s="8" t="str">
        <f t="shared" si="2"/>
        <v/>
      </c>
      <c r="K29" s="8">
        <f t="shared" si="3"/>
        <v>-0.30000000000000071</v>
      </c>
      <c r="L29" s="8">
        <f t="shared" si="4"/>
        <v>-0.90000000000000213</v>
      </c>
      <c r="M29" s="8" t="str">
        <f t="shared" si="5"/>
        <v/>
      </c>
      <c r="N29" s="8" t="str">
        <f t="shared" si="6"/>
        <v/>
      </c>
      <c r="R29" s="7"/>
    </row>
    <row r="30" spans="1:20" x14ac:dyDescent="0.25">
      <c r="A30" s="3">
        <v>37412</v>
      </c>
      <c r="B30" s="6">
        <v>24.9</v>
      </c>
      <c r="D30" s="6">
        <v>27.89</v>
      </c>
      <c r="E30" s="6">
        <v>22.43</v>
      </c>
      <c r="F30" s="6">
        <v>33.340000000000003</v>
      </c>
      <c r="G30" s="9" t="str">
        <f t="shared" si="1"/>
        <v/>
      </c>
      <c r="I30" s="8" t="str">
        <f t="shared" si="0"/>
        <v/>
      </c>
      <c r="J30" s="8" t="str">
        <f t="shared" si="2"/>
        <v/>
      </c>
      <c r="K30" s="8" t="str">
        <f t="shared" si="3"/>
        <v/>
      </c>
      <c r="L30" s="8">
        <f t="shared" si="4"/>
        <v>0.19999999999999929</v>
      </c>
      <c r="M30" s="8">
        <f t="shared" si="5"/>
        <v>-0.40000000000000213</v>
      </c>
      <c r="N30" s="8" t="str">
        <f t="shared" si="6"/>
        <v/>
      </c>
      <c r="R30" s="7"/>
    </row>
    <row r="31" spans="1:20" x14ac:dyDescent="0.25">
      <c r="A31" s="3">
        <v>37413</v>
      </c>
      <c r="B31" s="6">
        <v>25.2</v>
      </c>
      <c r="D31" s="6">
        <v>27.63</v>
      </c>
      <c r="E31" s="6">
        <v>22.06</v>
      </c>
      <c r="F31" s="6">
        <v>33.19</v>
      </c>
      <c r="G31" s="9" t="str">
        <f t="shared" si="1"/>
        <v/>
      </c>
      <c r="I31" s="8" t="str">
        <f t="shared" si="0"/>
        <v/>
      </c>
      <c r="J31" s="8" t="str">
        <f t="shared" si="2"/>
        <v/>
      </c>
      <c r="K31" s="8" t="str">
        <f t="shared" si="3"/>
        <v/>
      </c>
      <c r="L31" s="8" t="str">
        <f t="shared" si="4"/>
        <v/>
      </c>
      <c r="M31" s="8">
        <f t="shared" si="5"/>
        <v>0.5</v>
      </c>
      <c r="N31" s="8">
        <f t="shared" si="6"/>
        <v>-0.10000000000000142</v>
      </c>
      <c r="R31" s="7"/>
    </row>
    <row r="32" spans="1:20" x14ac:dyDescent="0.25">
      <c r="A32" s="3">
        <v>37414</v>
      </c>
      <c r="B32" s="6">
        <v>25.1</v>
      </c>
      <c r="D32" s="6">
        <v>27.38</v>
      </c>
      <c r="E32" s="6">
        <v>21.87</v>
      </c>
      <c r="F32" s="6">
        <v>32.89</v>
      </c>
      <c r="G32" s="9" t="str">
        <f t="shared" si="1"/>
        <v/>
      </c>
      <c r="I32" s="8" t="str">
        <f t="shared" si="0"/>
        <v/>
      </c>
      <c r="J32" s="8" t="str">
        <f t="shared" si="2"/>
        <v/>
      </c>
      <c r="K32" s="8" t="str">
        <f t="shared" si="3"/>
        <v/>
      </c>
      <c r="L32" s="8" t="str">
        <f t="shared" si="4"/>
        <v/>
      </c>
      <c r="M32" s="8" t="str">
        <f t="shared" si="5"/>
        <v/>
      </c>
      <c r="N32" s="8">
        <f t="shared" si="6"/>
        <v>0.40000000000000213</v>
      </c>
      <c r="R32" s="7"/>
    </row>
    <row r="33" spans="1:18" x14ac:dyDescent="0.25">
      <c r="G33" s="9" t="str">
        <f t="shared" si="1"/>
        <v/>
      </c>
      <c r="I33" s="8" t="str">
        <f t="shared" si="0"/>
        <v/>
      </c>
      <c r="J33" s="8" t="str">
        <f t="shared" si="2"/>
        <v/>
      </c>
      <c r="K33" s="8" t="str">
        <f t="shared" si="3"/>
        <v/>
      </c>
      <c r="L33" s="8" t="str">
        <f t="shared" si="4"/>
        <v/>
      </c>
      <c r="M33" s="8" t="str">
        <f t="shared" si="5"/>
        <v/>
      </c>
      <c r="N33" s="8" t="str">
        <f t="shared" si="6"/>
        <v/>
      </c>
      <c r="R33" s="7"/>
    </row>
    <row r="34" spans="1:18" x14ac:dyDescent="0.25">
      <c r="A34" s="3">
        <v>37431</v>
      </c>
      <c r="B34" s="6">
        <v>21.6</v>
      </c>
      <c r="D34" s="6">
        <v>25.31</v>
      </c>
      <c r="E34" s="6">
        <v>21.61</v>
      </c>
      <c r="F34" s="6">
        <v>29.01</v>
      </c>
      <c r="G34" s="9" t="str">
        <f t="shared" si="1"/>
        <v>below</v>
      </c>
      <c r="I34" s="8">
        <f t="shared" si="0"/>
        <v>9.9999999999980105E-3</v>
      </c>
      <c r="J34" s="8" t="str">
        <f t="shared" si="2"/>
        <v/>
      </c>
      <c r="K34" s="8" t="str">
        <f t="shared" si="3"/>
        <v/>
      </c>
      <c r="L34" s="8" t="str">
        <f t="shared" si="4"/>
        <v/>
      </c>
      <c r="M34" s="8" t="str">
        <f t="shared" si="5"/>
        <v/>
      </c>
      <c r="N34" s="8" t="str">
        <f t="shared" si="6"/>
        <v/>
      </c>
      <c r="R34" s="7"/>
    </row>
    <row r="35" spans="1:18" x14ac:dyDescent="0.25">
      <c r="A35" s="3">
        <v>37432</v>
      </c>
      <c r="B35" s="6">
        <v>24.2</v>
      </c>
      <c r="D35" s="6">
        <v>24.98</v>
      </c>
      <c r="E35" s="6">
        <v>21.08</v>
      </c>
      <c r="F35" s="6">
        <v>28.88</v>
      </c>
      <c r="G35" s="9" t="str">
        <f t="shared" si="1"/>
        <v/>
      </c>
      <c r="I35" s="8" t="str">
        <f t="shared" ref="I35:I66" si="7">IF(B35&lt;E35,E35-B35,"")</f>
        <v/>
      </c>
      <c r="J35" s="8">
        <f t="shared" si="2"/>
        <v>2.5999999999999979</v>
      </c>
      <c r="K35" s="8" t="str">
        <f t="shared" si="3"/>
        <v/>
      </c>
      <c r="L35" s="8" t="str">
        <f t="shared" si="4"/>
        <v/>
      </c>
      <c r="M35" s="8" t="str">
        <f t="shared" si="5"/>
        <v/>
      </c>
      <c r="N35" s="8" t="str">
        <f t="shared" si="6"/>
        <v/>
      </c>
      <c r="R35" s="7"/>
    </row>
    <row r="36" spans="1:18" x14ac:dyDescent="0.25">
      <c r="A36" s="3">
        <v>37433</v>
      </c>
      <c r="B36" s="6">
        <v>23.9</v>
      </c>
      <c r="D36" s="6">
        <v>24.83</v>
      </c>
      <c r="E36" s="6">
        <v>21.23</v>
      </c>
      <c r="F36" s="6">
        <v>28.43</v>
      </c>
      <c r="G36" s="9" t="str">
        <f t="shared" si="1"/>
        <v/>
      </c>
      <c r="I36" s="8" t="str">
        <f t="shared" si="7"/>
        <v/>
      </c>
      <c r="J36" s="8" t="str">
        <f t="shared" ref="J36:J67" si="8">IF(ISNUMBER(I35),B36-B35,"")</f>
        <v/>
      </c>
      <c r="K36" s="8">
        <f t="shared" si="3"/>
        <v>2.2999999999999972</v>
      </c>
      <c r="L36" s="8" t="str">
        <f t="shared" si="4"/>
        <v/>
      </c>
      <c r="M36" s="8" t="str">
        <f t="shared" si="5"/>
        <v/>
      </c>
      <c r="N36" s="8" t="str">
        <f t="shared" si="6"/>
        <v/>
      </c>
      <c r="R36" s="7"/>
    </row>
    <row r="37" spans="1:18" x14ac:dyDescent="0.25">
      <c r="A37" s="3">
        <v>37434</v>
      </c>
      <c r="B37" s="6">
        <v>24</v>
      </c>
      <c r="D37" s="6">
        <v>24.7</v>
      </c>
      <c r="E37" s="6">
        <v>21.28</v>
      </c>
      <c r="F37" s="6">
        <v>28.11</v>
      </c>
      <c r="G37" s="9" t="str">
        <f t="shared" si="1"/>
        <v/>
      </c>
      <c r="I37" s="8" t="str">
        <f t="shared" si="7"/>
        <v/>
      </c>
      <c r="J37" s="8" t="str">
        <f t="shared" si="8"/>
        <v/>
      </c>
      <c r="K37" s="8" t="str">
        <f t="shared" ref="K37:K68" si="9">IF(ISNUMBER(I35),B37-B35,"")</f>
        <v/>
      </c>
      <c r="L37" s="8">
        <f t="shared" si="4"/>
        <v>2.3999999999999986</v>
      </c>
      <c r="M37" s="8" t="str">
        <f t="shared" si="5"/>
        <v/>
      </c>
      <c r="N37" s="8" t="str">
        <f t="shared" si="6"/>
        <v/>
      </c>
      <c r="R37" s="7"/>
    </row>
    <row r="38" spans="1:18" x14ac:dyDescent="0.25">
      <c r="A38" s="3">
        <v>37435</v>
      </c>
      <c r="B38" s="6">
        <v>25.6</v>
      </c>
      <c r="D38" s="6">
        <v>24.63</v>
      </c>
      <c r="E38" s="6">
        <v>21.21</v>
      </c>
      <c r="F38" s="6">
        <v>28.05</v>
      </c>
      <c r="G38" s="9" t="str">
        <f t="shared" si="1"/>
        <v/>
      </c>
      <c r="I38" s="8" t="str">
        <f t="shared" si="7"/>
        <v/>
      </c>
      <c r="J38" s="8" t="str">
        <f t="shared" si="8"/>
        <v/>
      </c>
      <c r="K38" s="8" t="str">
        <f t="shared" si="9"/>
        <v/>
      </c>
      <c r="L38" s="8" t="str">
        <f t="shared" ref="L38:L69" si="10">IF(ISNUMBER(I35),B38-B35,"")</f>
        <v/>
      </c>
      <c r="M38" s="8">
        <f t="shared" si="5"/>
        <v>4</v>
      </c>
      <c r="N38" s="8" t="str">
        <f t="shared" si="6"/>
        <v/>
      </c>
      <c r="R38" s="7"/>
    </row>
    <row r="39" spans="1:18" x14ac:dyDescent="0.25">
      <c r="A39" s="3">
        <v>37438</v>
      </c>
      <c r="B39" s="6">
        <v>25.6</v>
      </c>
      <c r="D39" s="6">
        <v>24.68</v>
      </c>
      <c r="E39" s="6">
        <v>21.19</v>
      </c>
      <c r="F39" s="6">
        <v>28.16</v>
      </c>
      <c r="G39" s="9" t="str">
        <f t="shared" si="1"/>
        <v/>
      </c>
      <c r="I39" s="8" t="str">
        <f t="shared" si="7"/>
        <v/>
      </c>
      <c r="J39" s="8" t="str">
        <f t="shared" si="8"/>
        <v/>
      </c>
      <c r="K39" s="8" t="str">
        <f t="shared" si="9"/>
        <v/>
      </c>
      <c r="L39" s="8" t="str">
        <f t="shared" si="10"/>
        <v/>
      </c>
      <c r="M39" s="8" t="str">
        <f t="shared" ref="M39:M70" si="11">IF(ISNUMBER(I35),B39-B35,"")</f>
        <v/>
      </c>
      <c r="N39" s="8">
        <f t="shared" si="6"/>
        <v>4</v>
      </c>
      <c r="R39" s="7"/>
    </row>
    <row r="40" spans="1:18" x14ac:dyDescent="0.25">
      <c r="G40" s="9" t="str">
        <f t="shared" si="1"/>
        <v/>
      </c>
      <c r="I40" s="8" t="str">
        <f t="shared" si="7"/>
        <v/>
      </c>
      <c r="J40" s="8" t="str">
        <f t="shared" si="8"/>
        <v/>
      </c>
      <c r="K40" s="8" t="str">
        <f t="shared" si="9"/>
        <v/>
      </c>
      <c r="L40" s="8" t="str">
        <f t="shared" si="10"/>
        <v/>
      </c>
      <c r="M40" s="8" t="str">
        <f t="shared" si="11"/>
        <v/>
      </c>
      <c r="N40" s="8" t="str">
        <f t="shared" ref="N40:N71" si="12">IF(ISNUMBER(I35),B40-B35,"")</f>
        <v/>
      </c>
      <c r="R40" s="7"/>
    </row>
    <row r="41" spans="1:18" x14ac:dyDescent="0.25">
      <c r="A41" s="3">
        <v>37461</v>
      </c>
      <c r="B41" s="6">
        <v>22.3</v>
      </c>
      <c r="D41" s="6">
        <v>25.48</v>
      </c>
      <c r="E41" s="6">
        <v>22.59</v>
      </c>
      <c r="F41" s="6">
        <v>28.36</v>
      </c>
      <c r="G41" s="9" t="str">
        <f t="shared" si="1"/>
        <v>below</v>
      </c>
      <c r="I41" s="8">
        <f t="shared" si="7"/>
        <v>0.28999999999999915</v>
      </c>
      <c r="J41" s="8" t="str">
        <f t="shared" si="8"/>
        <v/>
      </c>
      <c r="K41" s="8" t="str">
        <f t="shared" si="9"/>
        <v/>
      </c>
      <c r="L41" s="8" t="str">
        <f t="shared" si="10"/>
        <v/>
      </c>
      <c r="M41" s="8" t="str">
        <f t="shared" si="11"/>
        <v/>
      </c>
      <c r="N41" s="8" t="str">
        <f t="shared" si="12"/>
        <v/>
      </c>
      <c r="R41" s="7"/>
    </row>
    <row r="42" spans="1:18" x14ac:dyDescent="0.25">
      <c r="A42" s="3">
        <v>37462</v>
      </c>
      <c r="B42" s="6">
        <v>27.1</v>
      </c>
      <c r="D42" s="6">
        <v>25.4</v>
      </c>
      <c r="E42" s="6">
        <v>21.95</v>
      </c>
      <c r="F42" s="6">
        <v>28.84</v>
      </c>
      <c r="G42" s="9" t="str">
        <f t="shared" si="1"/>
        <v/>
      </c>
      <c r="I42" s="8" t="str">
        <f t="shared" si="7"/>
        <v/>
      </c>
      <c r="J42" s="8">
        <f t="shared" si="8"/>
        <v>4.8000000000000007</v>
      </c>
      <c r="K42" s="8" t="str">
        <f t="shared" si="9"/>
        <v/>
      </c>
      <c r="L42" s="8" t="str">
        <f t="shared" si="10"/>
        <v/>
      </c>
      <c r="M42" s="8" t="str">
        <f t="shared" si="11"/>
        <v/>
      </c>
      <c r="N42" s="8" t="str">
        <f t="shared" si="12"/>
        <v/>
      </c>
      <c r="R42" s="7"/>
    </row>
    <row r="43" spans="1:18" x14ac:dyDescent="0.25">
      <c r="A43" s="3">
        <v>37463</v>
      </c>
      <c r="B43" s="6">
        <v>25</v>
      </c>
      <c r="D43" s="6">
        <v>25.55</v>
      </c>
      <c r="E43" s="6">
        <v>22.07</v>
      </c>
      <c r="F43" s="6">
        <v>29.03</v>
      </c>
      <c r="G43" s="9" t="str">
        <f t="shared" si="1"/>
        <v/>
      </c>
      <c r="I43" s="8" t="str">
        <f t="shared" si="7"/>
        <v/>
      </c>
      <c r="J43" s="8" t="str">
        <f t="shared" si="8"/>
        <v/>
      </c>
      <c r="K43" s="8">
        <f t="shared" si="9"/>
        <v>2.6999999999999993</v>
      </c>
      <c r="L43" s="8" t="str">
        <f t="shared" si="10"/>
        <v/>
      </c>
      <c r="M43" s="8" t="str">
        <f t="shared" si="11"/>
        <v/>
      </c>
      <c r="N43" s="8" t="str">
        <f t="shared" si="12"/>
        <v/>
      </c>
      <c r="R43" s="7"/>
    </row>
    <row r="44" spans="1:18" x14ac:dyDescent="0.25">
      <c r="A44" s="3">
        <v>37466</v>
      </c>
      <c r="B44" s="6">
        <v>28.1</v>
      </c>
      <c r="D44" s="6">
        <v>25.52</v>
      </c>
      <c r="E44" s="6">
        <v>22.02</v>
      </c>
      <c r="F44" s="6">
        <v>29.02</v>
      </c>
      <c r="G44" s="9" t="str">
        <f t="shared" si="1"/>
        <v/>
      </c>
      <c r="I44" s="8" t="str">
        <f t="shared" si="7"/>
        <v/>
      </c>
      <c r="J44" s="8" t="str">
        <f t="shared" si="8"/>
        <v/>
      </c>
      <c r="K44" s="8" t="str">
        <f t="shared" si="9"/>
        <v/>
      </c>
      <c r="L44" s="8">
        <f t="shared" si="10"/>
        <v>5.8000000000000007</v>
      </c>
      <c r="M44" s="8" t="str">
        <f t="shared" si="11"/>
        <v/>
      </c>
      <c r="N44" s="8" t="str">
        <f t="shared" si="12"/>
        <v/>
      </c>
      <c r="R44" s="7"/>
    </row>
    <row r="45" spans="1:18" x14ac:dyDescent="0.25">
      <c r="A45" s="3">
        <v>37467</v>
      </c>
      <c r="B45" s="6">
        <v>27.9</v>
      </c>
      <c r="D45" s="6">
        <v>25.65</v>
      </c>
      <c r="E45" s="6">
        <v>21.74</v>
      </c>
      <c r="F45" s="6">
        <v>29.55</v>
      </c>
      <c r="G45" s="9" t="str">
        <f t="shared" si="1"/>
        <v/>
      </c>
      <c r="I45" s="8" t="str">
        <f t="shared" si="7"/>
        <v/>
      </c>
      <c r="J45" s="8" t="str">
        <f t="shared" si="8"/>
        <v/>
      </c>
      <c r="K45" s="8" t="str">
        <f t="shared" si="9"/>
        <v/>
      </c>
      <c r="L45" s="8" t="str">
        <f t="shared" si="10"/>
        <v/>
      </c>
      <c r="M45" s="8">
        <f t="shared" si="11"/>
        <v>5.5999999999999979</v>
      </c>
      <c r="N45" s="8" t="str">
        <f t="shared" si="12"/>
        <v/>
      </c>
      <c r="R45" s="7"/>
    </row>
    <row r="46" spans="1:18" x14ac:dyDescent="0.25">
      <c r="A46" s="3">
        <v>37468</v>
      </c>
      <c r="B46" s="6">
        <v>26.5</v>
      </c>
      <c r="D46" s="6">
        <v>25.82</v>
      </c>
      <c r="E46" s="6">
        <v>21.75</v>
      </c>
      <c r="F46" s="6">
        <v>29.89</v>
      </c>
      <c r="G46" s="9" t="str">
        <f t="shared" si="1"/>
        <v/>
      </c>
      <c r="I46" s="8" t="str">
        <f t="shared" si="7"/>
        <v/>
      </c>
      <c r="J46" s="8" t="str">
        <f t="shared" si="8"/>
        <v/>
      </c>
      <c r="K46" s="8" t="str">
        <f t="shared" si="9"/>
        <v/>
      </c>
      <c r="L46" s="8" t="str">
        <f t="shared" si="10"/>
        <v/>
      </c>
      <c r="M46" s="8" t="str">
        <f t="shared" si="11"/>
        <v/>
      </c>
      <c r="N46" s="8">
        <f t="shared" si="12"/>
        <v>4.1999999999999993</v>
      </c>
      <c r="R46" s="7"/>
    </row>
    <row r="47" spans="1:18" x14ac:dyDescent="0.25">
      <c r="G47" s="9" t="str">
        <f t="shared" si="1"/>
        <v/>
      </c>
      <c r="I47" s="8" t="str">
        <f t="shared" si="7"/>
        <v/>
      </c>
      <c r="J47" s="8" t="str">
        <f t="shared" si="8"/>
        <v/>
      </c>
      <c r="K47" s="8" t="str">
        <f t="shared" si="9"/>
        <v/>
      </c>
      <c r="L47" s="8" t="str">
        <f t="shared" si="10"/>
        <v/>
      </c>
      <c r="M47" s="8" t="str">
        <f t="shared" si="11"/>
        <v/>
      </c>
      <c r="N47" s="8" t="str">
        <f t="shared" si="12"/>
        <v/>
      </c>
      <c r="R47" s="7"/>
    </row>
    <row r="48" spans="1:18" x14ac:dyDescent="0.25">
      <c r="A48" s="3">
        <v>37523</v>
      </c>
      <c r="B48" s="6">
        <v>22.9</v>
      </c>
      <c r="D48" s="6">
        <v>27.65</v>
      </c>
      <c r="E48" s="6">
        <v>22.93</v>
      </c>
      <c r="F48" s="6">
        <v>32.369999999999997</v>
      </c>
      <c r="G48" s="9" t="str">
        <f t="shared" si="1"/>
        <v>below</v>
      </c>
      <c r="I48" s="8">
        <f t="shared" si="7"/>
        <v>3.0000000000001137E-2</v>
      </c>
      <c r="J48" s="8" t="str">
        <f t="shared" si="8"/>
        <v/>
      </c>
      <c r="K48" s="8" t="str">
        <f t="shared" si="9"/>
        <v/>
      </c>
      <c r="L48" s="8" t="str">
        <f t="shared" si="10"/>
        <v/>
      </c>
      <c r="M48" s="8" t="str">
        <f t="shared" si="11"/>
        <v/>
      </c>
      <c r="N48" s="8" t="str">
        <f t="shared" si="12"/>
        <v/>
      </c>
      <c r="R48" s="7"/>
    </row>
    <row r="49" spans="1:18" x14ac:dyDescent="0.25">
      <c r="A49" s="3">
        <v>37524</v>
      </c>
      <c r="B49" s="6">
        <v>23.6</v>
      </c>
      <c r="D49" s="6">
        <v>27.31</v>
      </c>
      <c r="E49" s="6">
        <v>21.86</v>
      </c>
      <c r="F49" s="6">
        <v>32.75</v>
      </c>
      <c r="G49" s="9" t="str">
        <f t="shared" si="1"/>
        <v/>
      </c>
      <c r="I49" s="8" t="str">
        <f t="shared" si="7"/>
        <v/>
      </c>
      <c r="J49" s="8">
        <f t="shared" si="8"/>
        <v>0.70000000000000284</v>
      </c>
      <c r="K49" s="8" t="str">
        <f t="shared" si="9"/>
        <v/>
      </c>
      <c r="L49" s="8" t="str">
        <f t="shared" si="10"/>
        <v/>
      </c>
      <c r="M49" s="8" t="str">
        <f t="shared" si="11"/>
        <v/>
      </c>
      <c r="N49" s="8" t="str">
        <f t="shared" si="12"/>
        <v/>
      </c>
      <c r="R49" s="7"/>
    </row>
    <row r="50" spans="1:18" x14ac:dyDescent="0.25">
      <c r="A50" s="3">
        <v>37525</v>
      </c>
      <c r="B50" s="6">
        <v>26.1</v>
      </c>
      <c r="D50" s="6">
        <v>27.01</v>
      </c>
      <c r="E50" s="6">
        <v>21.26</v>
      </c>
      <c r="F50" s="6">
        <v>32.76</v>
      </c>
      <c r="G50" s="9" t="str">
        <f t="shared" si="1"/>
        <v/>
      </c>
      <c r="I50" s="8" t="str">
        <f t="shared" si="7"/>
        <v/>
      </c>
      <c r="J50" s="8" t="str">
        <f t="shared" si="8"/>
        <v/>
      </c>
      <c r="K50" s="8">
        <f t="shared" si="9"/>
        <v>3.2000000000000028</v>
      </c>
      <c r="L50" s="8" t="str">
        <f t="shared" si="10"/>
        <v/>
      </c>
      <c r="M50" s="8" t="str">
        <f t="shared" si="11"/>
        <v/>
      </c>
      <c r="N50" s="8" t="str">
        <f t="shared" si="12"/>
        <v/>
      </c>
      <c r="R50" s="7"/>
    </row>
    <row r="51" spans="1:18" x14ac:dyDescent="0.25">
      <c r="A51" s="3">
        <v>37526</v>
      </c>
      <c r="B51" s="6">
        <v>25.6</v>
      </c>
      <c r="D51" s="6">
        <v>26.85</v>
      </c>
      <c r="E51" s="6">
        <v>21.32</v>
      </c>
      <c r="F51" s="6">
        <v>32.369999999999997</v>
      </c>
      <c r="G51" s="9" t="str">
        <f t="shared" si="1"/>
        <v/>
      </c>
      <c r="I51" s="8" t="str">
        <f t="shared" si="7"/>
        <v/>
      </c>
      <c r="J51" s="8" t="str">
        <f t="shared" si="8"/>
        <v/>
      </c>
      <c r="K51" s="8" t="str">
        <f t="shared" si="9"/>
        <v/>
      </c>
      <c r="L51" s="8">
        <f t="shared" si="10"/>
        <v>2.7000000000000028</v>
      </c>
      <c r="M51" s="8" t="str">
        <f t="shared" si="11"/>
        <v/>
      </c>
      <c r="N51" s="8" t="str">
        <f t="shared" si="12"/>
        <v/>
      </c>
      <c r="R51" s="7"/>
    </row>
    <row r="52" spans="1:18" x14ac:dyDescent="0.25">
      <c r="A52" s="3">
        <v>37529</v>
      </c>
      <c r="B52" s="6">
        <v>23.3</v>
      </c>
      <c r="D52" s="6">
        <v>26.65</v>
      </c>
      <c r="E52" s="6">
        <v>21.42</v>
      </c>
      <c r="F52" s="6">
        <v>31.87</v>
      </c>
      <c r="G52" s="9" t="str">
        <f t="shared" si="1"/>
        <v/>
      </c>
      <c r="I52" s="8" t="str">
        <f t="shared" si="7"/>
        <v/>
      </c>
      <c r="J52" s="8" t="str">
        <f t="shared" si="8"/>
        <v/>
      </c>
      <c r="K52" s="8" t="str">
        <f t="shared" si="9"/>
        <v/>
      </c>
      <c r="L52" s="8" t="str">
        <f t="shared" si="10"/>
        <v/>
      </c>
      <c r="M52" s="8">
        <f t="shared" si="11"/>
        <v>0.40000000000000213</v>
      </c>
      <c r="N52" s="8" t="str">
        <f t="shared" si="12"/>
        <v/>
      </c>
      <c r="R52" s="7"/>
    </row>
    <row r="53" spans="1:18" x14ac:dyDescent="0.25">
      <c r="A53" s="3">
        <v>37530</v>
      </c>
      <c r="B53" s="6">
        <v>25</v>
      </c>
      <c r="D53" s="6">
        <v>26.37</v>
      </c>
      <c r="E53" s="6">
        <v>20.93</v>
      </c>
      <c r="F53" s="6">
        <v>31.81</v>
      </c>
      <c r="G53" s="9" t="str">
        <f t="shared" si="1"/>
        <v/>
      </c>
      <c r="I53" s="8" t="str">
        <f t="shared" si="7"/>
        <v/>
      </c>
      <c r="J53" s="8" t="str">
        <f t="shared" si="8"/>
        <v/>
      </c>
      <c r="K53" s="8" t="str">
        <f t="shared" si="9"/>
        <v/>
      </c>
      <c r="L53" s="8" t="str">
        <f t="shared" si="10"/>
        <v/>
      </c>
      <c r="M53" s="8" t="str">
        <f t="shared" si="11"/>
        <v/>
      </c>
      <c r="N53" s="8">
        <f t="shared" si="12"/>
        <v>2.1000000000000014</v>
      </c>
      <c r="R53" s="7"/>
    </row>
    <row r="54" spans="1:18" x14ac:dyDescent="0.25">
      <c r="G54" s="9" t="str">
        <f t="shared" si="1"/>
        <v/>
      </c>
      <c r="I54" s="8" t="str">
        <f t="shared" si="7"/>
        <v/>
      </c>
      <c r="J54" s="8" t="str">
        <f t="shared" si="8"/>
        <v/>
      </c>
      <c r="K54" s="8" t="str">
        <f t="shared" si="9"/>
        <v/>
      </c>
      <c r="L54" s="8" t="str">
        <f t="shared" si="10"/>
        <v/>
      </c>
      <c r="M54" s="8" t="str">
        <f t="shared" si="11"/>
        <v/>
      </c>
      <c r="N54" s="8" t="str">
        <f t="shared" si="12"/>
        <v/>
      </c>
      <c r="R54" s="7"/>
    </row>
    <row r="55" spans="1:18" x14ac:dyDescent="0.25">
      <c r="A55" s="3">
        <v>37649</v>
      </c>
      <c r="B55" s="6">
        <v>31.1</v>
      </c>
      <c r="D55" s="6">
        <v>33.49</v>
      </c>
      <c r="E55" s="6">
        <v>31.24</v>
      </c>
      <c r="F55" s="6">
        <v>35.729999999999997</v>
      </c>
      <c r="G55" s="9" t="str">
        <f t="shared" si="1"/>
        <v>below</v>
      </c>
      <c r="I55" s="8">
        <f t="shared" si="7"/>
        <v>0.13999999999999702</v>
      </c>
      <c r="J55" s="8" t="str">
        <f t="shared" si="8"/>
        <v/>
      </c>
      <c r="K55" s="8" t="str">
        <f t="shared" si="9"/>
        <v/>
      </c>
      <c r="L55" s="8" t="str">
        <f t="shared" si="10"/>
        <v/>
      </c>
      <c r="M55" s="8" t="str">
        <f t="shared" si="11"/>
        <v/>
      </c>
      <c r="N55" s="8" t="str">
        <f t="shared" si="12"/>
        <v/>
      </c>
      <c r="R55" s="7"/>
    </row>
    <row r="56" spans="1:18" x14ac:dyDescent="0.25">
      <c r="A56" s="3">
        <v>37650</v>
      </c>
      <c r="B56" s="6">
        <v>31</v>
      </c>
      <c r="D56" s="6">
        <v>33.4</v>
      </c>
      <c r="E56" s="6">
        <v>30.67</v>
      </c>
      <c r="F56" s="6">
        <v>36.130000000000003</v>
      </c>
      <c r="G56" s="9" t="str">
        <f t="shared" si="1"/>
        <v/>
      </c>
      <c r="I56" s="8" t="str">
        <f t="shared" si="7"/>
        <v/>
      </c>
      <c r="J56" s="8">
        <f t="shared" si="8"/>
        <v>-0.10000000000000142</v>
      </c>
      <c r="K56" s="8" t="str">
        <f t="shared" si="9"/>
        <v/>
      </c>
      <c r="L56" s="8" t="str">
        <f t="shared" si="10"/>
        <v/>
      </c>
      <c r="M56" s="8" t="str">
        <f t="shared" si="11"/>
        <v/>
      </c>
      <c r="N56" s="8" t="str">
        <f t="shared" si="12"/>
        <v/>
      </c>
      <c r="R56" s="7"/>
    </row>
    <row r="57" spans="1:18" x14ac:dyDescent="0.25">
      <c r="A57" s="3">
        <v>37651</v>
      </c>
      <c r="B57" s="6">
        <v>30.8</v>
      </c>
      <c r="D57" s="6">
        <v>33.31</v>
      </c>
      <c r="E57" s="6">
        <v>30.16</v>
      </c>
      <c r="F57" s="6">
        <v>36.46</v>
      </c>
      <c r="G57" s="9" t="str">
        <f t="shared" si="1"/>
        <v/>
      </c>
      <c r="I57" s="8" t="str">
        <f t="shared" si="7"/>
        <v/>
      </c>
      <c r="J57" s="8" t="str">
        <f t="shared" si="8"/>
        <v/>
      </c>
      <c r="K57" s="8">
        <f t="shared" si="9"/>
        <v>-0.30000000000000071</v>
      </c>
      <c r="L57" s="8" t="str">
        <f t="shared" si="10"/>
        <v/>
      </c>
      <c r="M57" s="8" t="str">
        <f t="shared" si="11"/>
        <v/>
      </c>
      <c r="N57" s="8" t="str">
        <f t="shared" si="12"/>
        <v/>
      </c>
      <c r="R57" s="7"/>
    </row>
    <row r="58" spans="1:18" x14ac:dyDescent="0.25">
      <c r="A58" s="3">
        <v>37652</v>
      </c>
      <c r="B58" s="6">
        <v>30.5</v>
      </c>
      <c r="D58" s="6">
        <v>33.19</v>
      </c>
      <c r="E58" s="6">
        <v>29.61</v>
      </c>
      <c r="F58" s="6">
        <v>36.76</v>
      </c>
      <c r="G58" s="9" t="str">
        <f t="shared" si="1"/>
        <v/>
      </c>
      <c r="I58" s="8" t="str">
        <f t="shared" si="7"/>
        <v/>
      </c>
      <c r="J58" s="8" t="str">
        <f t="shared" si="8"/>
        <v/>
      </c>
      <c r="K58" s="8" t="str">
        <f t="shared" si="9"/>
        <v/>
      </c>
      <c r="L58" s="8">
        <f t="shared" si="10"/>
        <v>-0.60000000000000142</v>
      </c>
      <c r="M58" s="8" t="str">
        <f t="shared" si="11"/>
        <v/>
      </c>
      <c r="N58" s="8" t="str">
        <f t="shared" si="12"/>
        <v/>
      </c>
      <c r="R58" s="7"/>
    </row>
    <row r="59" spans="1:18" x14ac:dyDescent="0.25">
      <c r="A59" s="3">
        <v>37655</v>
      </c>
      <c r="B59" s="6">
        <v>30.7</v>
      </c>
      <c r="D59" s="6">
        <v>33</v>
      </c>
      <c r="E59" s="6">
        <v>29.08</v>
      </c>
      <c r="F59" s="6">
        <v>36.92</v>
      </c>
      <c r="G59" s="9" t="str">
        <f t="shared" si="1"/>
        <v/>
      </c>
      <c r="I59" s="8" t="str">
        <f t="shared" si="7"/>
        <v/>
      </c>
      <c r="J59" s="8" t="str">
        <f t="shared" si="8"/>
        <v/>
      </c>
      <c r="K59" s="8" t="str">
        <f t="shared" si="9"/>
        <v/>
      </c>
      <c r="L59" s="8" t="str">
        <f t="shared" si="10"/>
        <v/>
      </c>
      <c r="M59" s="8">
        <f t="shared" si="11"/>
        <v>-0.40000000000000213</v>
      </c>
      <c r="N59" s="8" t="str">
        <f t="shared" si="12"/>
        <v/>
      </c>
      <c r="R59" s="7"/>
    </row>
    <row r="60" spans="1:18" x14ac:dyDescent="0.25">
      <c r="A60" s="3">
        <v>37656</v>
      </c>
      <c r="B60" s="6">
        <v>30</v>
      </c>
      <c r="D60" s="6">
        <v>32.83</v>
      </c>
      <c r="E60" s="6">
        <v>28.71</v>
      </c>
      <c r="F60" s="6">
        <v>36.94</v>
      </c>
      <c r="G60" s="9" t="str">
        <f t="shared" si="1"/>
        <v/>
      </c>
      <c r="I60" s="8" t="str">
        <f t="shared" si="7"/>
        <v/>
      </c>
      <c r="J60" s="8" t="str">
        <f t="shared" si="8"/>
        <v/>
      </c>
      <c r="K60" s="8" t="str">
        <f t="shared" si="9"/>
        <v/>
      </c>
      <c r="L60" s="8" t="str">
        <f t="shared" si="10"/>
        <v/>
      </c>
      <c r="M60" s="8" t="str">
        <f t="shared" si="11"/>
        <v/>
      </c>
      <c r="N60" s="8">
        <f t="shared" si="12"/>
        <v>-1.1000000000000014</v>
      </c>
      <c r="R60" s="7"/>
    </row>
    <row r="61" spans="1:18" x14ac:dyDescent="0.25">
      <c r="G61" s="9" t="str">
        <f t="shared" si="1"/>
        <v/>
      </c>
      <c r="I61" s="8" t="str">
        <f t="shared" si="7"/>
        <v/>
      </c>
      <c r="J61" s="8" t="str">
        <f t="shared" si="8"/>
        <v/>
      </c>
      <c r="K61" s="8" t="str">
        <f t="shared" si="9"/>
        <v/>
      </c>
      <c r="L61" s="8" t="str">
        <f t="shared" si="10"/>
        <v/>
      </c>
      <c r="M61" s="8" t="str">
        <f t="shared" si="11"/>
        <v/>
      </c>
      <c r="N61" s="8" t="str">
        <f t="shared" si="12"/>
        <v/>
      </c>
      <c r="R61" s="7"/>
    </row>
    <row r="62" spans="1:18" x14ac:dyDescent="0.25">
      <c r="A62" s="3">
        <v>37823</v>
      </c>
      <c r="B62" s="6">
        <v>30.5</v>
      </c>
      <c r="D62" s="6">
        <v>32.56</v>
      </c>
      <c r="E62" s="6">
        <v>30.59</v>
      </c>
      <c r="F62" s="6">
        <v>34.53</v>
      </c>
      <c r="G62" s="9" t="str">
        <f t="shared" si="1"/>
        <v>below</v>
      </c>
      <c r="I62" s="8">
        <f t="shared" si="7"/>
        <v>8.9999999999999858E-2</v>
      </c>
      <c r="J62" s="8" t="str">
        <f t="shared" si="8"/>
        <v/>
      </c>
      <c r="K62" s="8" t="str">
        <f t="shared" si="9"/>
        <v/>
      </c>
      <c r="L62" s="8" t="str">
        <f t="shared" si="10"/>
        <v/>
      </c>
      <c r="M62" s="8" t="str">
        <f t="shared" si="11"/>
        <v/>
      </c>
      <c r="N62" s="8" t="str">
        <f t="shared" si="12"/>
        <v/>
      </c>
      <c r="R62" s="7"/>
    </row>
    <row r="63" spans="1:18" x14ac:dyDescent="0.25">
      <c r="A63" s="3">
        <v>37824</v>
      </c>
      <c r="B63" s="6">
        <v>30.7</v>
      </c>
      <c r="D63" s="6">
        <v>32.450000000000003</v>
      </c>
      <c r="E63" s="6">
        <v>30.05</v>
      </c>
      <c r="F63" s="6">
        <v>34.85</v>
      </c>
      <c r="G63" s="9" t="str">
        <f t="shared" si="1"/>
        <v/>
      </c>
      <c r="I63" s="8" t="str">
        <f t="shared" si="7"/>
        <v/>
      </c>
      <c r="J63" s="8">
        <f t="shared" si="8"/>
        <v>0.19999999999999929</v>
      </c>
      <c r="K63" s="8" t="str">
        <f t="shared" si="9"/>
        <v/>
      </c>
      <c r="L63" s="8" t="str">
        <f t="shared" si="10"/>
        <v/>
      </c>
      <c r="M63" s="8" t="str">
        <f t="shared" si="11"/>
        <v/>
      </c>
      <c r="N63" s="8" t="str">
        <f t="shared" si="12"/>
        <v/>
      </c>
      <c r="R63" s="7"/>
    </row>
    <row r="64" spans="1:18" x14ac:dyDescent="0.25">
      <c r="A64" s="3">
        <v>37825</v>
      </c>
      <c r="B64" s="6">
        <v>30.4</v>
      </c>
      <c r="D64" s="6">
        <v>32.36</v>
      </c>
      <c r="E64" s="6">
        <v>29.69</v>
      </c>
      <c r="F64" s="6">
        <v>35.03</v>
      </c>
      <c r="G64" s="9" t="str">
        <f t="shared" si="1"/>
        <v/>
      </c>
      <c r="I64" s="8" t="str">
        <f t="shared" si="7"/>
        <v/>
      </c>
      <c r="J64" s="8" t="str">
        <f t="shared" si="8"/>
        <v/>
      </c>
      <c r="K64" s="8">
        <f t="shared" si="9"/>
        <v>-0.10000000000000142</v>
      </c>
      <c r="L64" s="8" t="str">
        <f t="shared" si="10"/>
        <v/>
      </c>
      <c r="M64" s="8" t="str">
        <f t="shared" si="11"/>
        <v/>
      </c>
      <c r="N64" s="8" t="str">
        <f t="shared" si="12"/>
        <v/>
      </c>
      <c r="R64" s="7"/>
    </row>
    <row r="65" spans="1:18" x14ac:dyDescent="0.25">
      <c r="A65" s="3">
        <v>37826</v>
      </c>
      <c r="B65" s="6">
        <v>31.7</v>
      </c>
      <c r="D65" s="6">
        <v>32.26</v>
      </c>
      <c r="E65" s="6">
        <v>29.28</v>
      </c>
      <c r="F65" s="6">
        <v>35.24</v>
      </c>
      <c r="G65" s="9" t="str">
        <f t="shared" si="1"/>
        <v/>
      </c>
      <c r="I65" s="8" t="str">
        <f t="shared" si="7"/>
        <v/>
      </c>
      <c r="J65" s="8" t="str">
        <f t="shared" si="8"/>
        <v/>
      </c>
      <c r="K65" s="8" t="str">
        <f t="shared" si="9"/>
        <v/>
      </c>
      <c r="L65" s="8">
        <f t="shared" si="10"/>
        <v>1.1999999999999993</v>
      </c>
      <c r="M65" s="8" t="str">
        <f t="shared" si="11"/>
        <v/>
      </c>
      <c r="N65" s="8" t="str">
        <f t="shared" si="12"/>
        <v/>
      </c>
      <c r="R65" s="7"/>
    </row>
    <row r="66" spans="1:18" x14ac:dyDescent="0.25">
      <c r="A66" s="3">
        <v>37827</v>
      </c>
      <c r="B66" s="6">
        <v>31.4</v>
      </c>
      <c r="D66" s="6">
        <v>32.21</v>
      </c>
      <c r="E66" s="6">
        <v>29.23</v>
      </c>
      <c r="F66" s="6">
        <v>35.18</v>
      </c>
      <c r="G66" s="9" t="str">
        <f t="shared" si="1"/>
        <v/>
      </c>
      <c r="I66" s="8" t="str">
        <f t="shared" si="7"/>
        <v/>
      </c>
      <c r="J66" s="8" t="str">
        <f t="shared" si="8"/>
        <v/>
      </c>
      <c r="K66" s="8" t="str">
        <f t="shared" si="9"/>
        <v/>
      </c>
      <c r="L66" s="8" t="str">
        <f t="shared" si="10"/>
        <v/>
      </c>
      <c r="M66" s="8">
        <f t="shared" si="11"/>
        <v>0.89999999999999858</v>
      </c>
      <c r="N66" s="8" t="str">
        <f t="shared" si="12"/>
        <v/>
      </c>
      <c r="R66" s="7"/>
    </row>
    <row r="67" spans="1:18" x14ac:dyDescent="0.25">
      <c r="A67" s="3">
        <v>37830</v>
      </c>
      <c r="B67" s="6">
        <v>32.6</v>
      </c>
      <c r="D67" s="6">
        <v>32.090000000000003</v>
      </c>
      <c r="E67" s="6">
        <v>29.29</v>
      </c>
      <c r="F67" s="6">
        <v>34.880000000000003</v>
      </c>
      <c r="G67" s="9" t="str">
        <f t="shared" si="1"/>
        <v/>
      </c>
      <c r="I67" s="8" t="str">
        <f t="shared" ref="I67:I98" si="13">IF(B67&lt;E67,E67-B67,"")</f>
        <v/>
      </c>
      <c r="J67" s="8" t="str">
        <f t="shared" si="8"/>
        <v/>
      </c>
      <c r="K67" s="8" t="str">
        <f t="shared" si="9"/>
        <v/>
      </c>
      <c r="L67" s="8" t="str">
        <f t="shared" si="10"/>
        <v/>
      </c>
      <c r="M67" s="8" t="str">
        <f t="shared" si="11"/>
        <v/>
      </c>
      <c r="N67" s="8">
        <f t="shared" si="12"/>
        <v>2.1000000000000014</v>
      </c>
      <c r="R67" s="7"/>
    </row>
    <row r="68" spans="1:18" x14ac:dyDescent="0.25">
      <c r="G68" s="9" t="str">
        <f t="shared" ref="G68:G131" si="14">IF(B68&lt;E68,"below","")</f>
        <v/>
      </c>
      <c r="I68" s="8" t="str">
        <f t="shared" si="13"/>
        <v/>
      </c>
      <c r="J68" s="8" t="str">
        <f t="shared" ref="J68:J99" si="15">IF(ISNUMBER(I67),B68-B67,"")</f>
        <v/>
      </c>
      <c r="K68" s="8" t="str">
        <f t="shared" si="9"/>
        <v/>
      </c>
      <c r="L68" s="8" t="str">
        <f t="shared" si="10"/>
        <v/>
      </c>
      <c r="M68" s="8" t="str">
        <f t="shared" si="11"/>
        <v/>
      </c>
      <c r="N68" s="8" t="str">
        <f t="shared" si="12"/>
        <v/>
      </c>
      <c r="R68" s="7"/>
    </row>
    <row r="69" spans="1:18" x14ac:dyDescent="0.25">
      <c r="A69" s="3">
        <v>37896</v>
      </c>
      <c r="B69" s="6">
        <v>32.6</v>
      </c>
      <c r="D69" s="6">
        <v>34.72</v>
      </c>
      <c r="E69" s="6">
        <v>32.9</v>
      </c>
      <c r="F69" s="6">
        <v>36.53</v>
      </c>
      <c r="G69" s="9" t="str">
        <f t="shared" si="14"/>
        <v>below</v>
      </c>
      <c r="I69" s="8">
        <f t="shared" si="13"/>
        <v>0.29999999999999716</v>
      </c>
      <c r="J69" s="8" t="str">
        <f t="shared" si="15"/>
        <v/>
      </c>
      <c r="K69" s="8" t="str">
        <f t="shared" ref="K69:K100" si="16">IF(ISNUMBER(I67),B69-B67,"")</f>
        <v/>
      </c>
      <c r="L69" s="8" t="str">
        <f t="shared" si="10"/>
        <v/>
      </c>
      <c r="M69" s="8" t="str">
        <f t="shared" si="11"/>
        <v/>
      </c>
      <c r="N69" s="8" t="str">
        <f t="shared" si="12"/>
        <v/>
      </c>
      <c r="R69" s="7"/>
    </row>
    <row r="70" spans="1:18" x14ac:dyDescent="0.25">
      <c r="A70" s="3">
        <v>37897</v>
      </c>
      <c r="B70" s="6">
        <v>33.5</v>
      </c>
      <c r="D70" s="6">
        <v>34.630000000000003</v>
      </c>
      <c r="E70" s="6">
        <v>32.33</v>
      </c>
      <c r="F70" s="6">
        <v>36.92</v>
      </c>
      <c r="G70" s="9" t="str">
        <f t="shared" si="14"/>
        <v/>
      </c>
      <c r="I70" s="8" t="str">
        <f t="shared" si="13"/>
        <v/>
      </c>
      <c r="J70" s="8">
        <f t="shared" si="15"/>
        <v>0.89999999999999858</v>
      </c>
      <c r="K70" s="8" t="str">
        <f t="shared" si="16"/>
        <v/>
      </c>
      <c r="L70" s="8" t="str">
        <f t="shared" ref="L70:L101" si="17">IF(ISNUMBER(I67),B70-B67,"")</f>
        <v/>
      </c>
      <c r="M70" s="8" t="str">
        <f t="shared" si="11"/>
        <v/>
      </c>
      <c r="N70" s="8" t="str">
        <f t="shared" si="12"/>
        <v/>
      </c>
      <c r="R70" s="7"/>
    </row>
    <row r="71" spans="1:18" x14ac:dyDescent="0.25">
      <c r="A71" s="3">
        <v>37900</v>
      </c>
      <c r="B71" s="6">
        <v>33.200000000000003</v>
      </c>
      <c r="D71" s="6">
        <v>34.54</v>
      </c>
      <c r="E71" s="6">
        <v>32.159999999999997</v>
      </c>
      <c r="F71" s="6">
        <v>36.92</v>
      </c>
      <c r="G71" s="9" t="str">
        <f t="shared" si="14"/>
        <v/>
      </c>
      <c r="I71" s="8" t="str">
        <f t="shared" si="13"/>
        <v/>
      </c>
      <c r="J71" s="8" t="str">
        <f t="shared" si="15"/>
        <v/>
      </c>
      <c r="K71" s="8">
        <f t="shared" si="16"/>
        <v>0.60000000000000142</v>
      </c>
      <c r="L71" s="8" t="str">
        <f t="shared" si="17"/>
        <v/>
      </c>
      <c r="M71" s="8" t="str">
        <f t="shared" ref="M71:M102" si="18">IF(ISNUMBER(I67),B71-B67,"")</f>
        <v/>
      </c>
      <c r="N71" s="8" t="str">
        <f t="shared" si="12"/>
        <v/>
      </c>
      <c r="R71" s="7"/>
    </row>
    <row r="72" spans="1:18" x14ac:dyDescent="0.25">
      <c r="A72" s="3">
        <v>37901</v>
      </c>
      <c r="B72" s="6">
        <v>33.6</v>
      </c>
      <c r="D72" s="6">
        <v>34.409999999999997</v>
      </c>
      <c r="E72" s="6">
        <v>32.04</v>
      </c>
      <c r="F72" s="6">
        <v>36.78</v>
      </c>
      <c r="G72" s="9" t="str">
        <f t="shared" si="14"/>
        <v/>
      </c>
      <c r="I72" s="8" t="str">
        <f t="shared" si="13"/>
        <v/>
      </c>
      <c r="J72" s="8" t="str">
        <f t="shared" si="15"/>
        <v/>
      </c>
      <c r="K72" s="8" t="str">
        <f t="shared" si="16"/>
        <v/>
      </c>
      <c r="L72" s="8">
        <f t="shared" si="17"/>
        <v>1</v>
      </c>
      <c r="M72" s="8" t="str">
        <f t="shared" si="18"/>
        <v/>
      </c>
      <c r="N72" s="8" t="str">
        <f t="shared" ref="N72:N103" si="19">IF(ISNUMBER(I67),B72-B67,"")</f>
        <v/>
      </c>
      <c r="R72" s="7"/>
    </row>
    <row r="73" spans="1:18" x14ac:dyDescent="0.25">
      <c r="A73" s="3">
        <v>37902</v>
      </c>
      <c r="B73" s="6">
        <v>34.200000000000003</v>
      </c>
      <c r="D73" s="6">
        <v>34.31</v>
      </c>
      <c r="E73" s="6">
        <v>32.04</v>
      </c>
      <c r="F73" s="6">
        <v>36.58</v>
      </c>
      <c r="G73" s="9" t="str">
        <f t="shared" si="14"/>
        <v/>
      </c>
      <c r="I73" s="8" t="str">
        <f t="shared" si="13"/>
        <v/>
      </c>
      <c r="J73" s="8" t="str">
        <f t="shared" si="15"/>
        <v/>
      </c>
      <c r="K73" s="8" t="str">
        <f t="shared" si="16"/>
        <v/>
      </c>
      <c r="L73" s="8" t="str">
        <f t="shared" si="17"/>
        <v/>
      </c>
      <c r="M73" s="8">
        <f t="shared" si="18"/>
        <v>1.6000000000000014</v>
      </c>
      <c r="N73" s="8" t="str">
        <f t="shared" si="19"/>
        <v/>
      </c>
      <c r="R73" s="7"/>
    </row>
    <row r="74" spans="1:18" x14ac:dyDescent="0.25">
      <c r="A74" s="3">
        <v>37903</v>
      </c>
      <c r="B74" s="6">
        <v>35.1</v>
      </c>
      <c r="D74" s="6">
        <v>34.270000000000003</v>
      </c>
      <c r="E74" s="6">
        <v>32.07</v>
      </c>
      <c r="F74" s="6">
        <v>36.46</v>
      </c>
      <c r="G74" s="9" t="str">
        <f t="shared" si="14"/>
        <v/>
      </c>
      <c r="I74" s="8" t="str">
        <f t="shared" si="13"/>
        <v/>
      </c>
      <c r="J74" s="8" t="str">
        <f t="shared" si="15"/>
        <v/>
      </c>
      <c r="K74" s="8" t="str">
        <f t="shared" si="16"/>
        <v/>
      </c>
      <c r="L74" s="8" t="str">
        <f t="shared" si="17"/>
        <v/>
      </c>
      <c r="M74" s="8" t="str">
        <f t="shared" si="18"/>
        <v/>
      </c>
      <c r="N74" s="8">
        <f t="shared" si="19"/>
        <v>2.5</v>
      </c>
      <c r="R74" s="7"/>
    </row>
    <row r="75" spans="1:18" x14ac:dyDescent="0.25">
      <c r="G75" s="9" t="str">
        <f t="shared" si="14"/>
        <v/>
      </c>
      <c r="I75" s="8" t="str">
        <f t="shared" si="13"/>
        <v/>
      </c>
      <c r="J75" s="8" t="str">
        <f t="shared" si="15"/>
        <v/>
      </c>
      <c r="K75" s="8" t="str">
        <f t="shared" si="16"/>
        <v/>
      </c>
      <c r="L75" s="8" t="str">
        <f t="shared" si="17"/>
        <v/>
      </c>
      <c r="M75" s="8" t="str">
        <f t="shared" si="18"/>
        <v/>
      </c>
      <c r="N75" s="8" t="str">
        <f t="shared" si="19"/>
        <v/>
      </c>
      <c r="R75" s="7"/>
    </row>
    <row r="76" spans="1:18" x14ac:dyDescent="0.25">
      <c r="A76" s="3">
        <v>37951</v>
      </c>
      <c r="B76" s="6">
        <v>33.299999999999997</v>
      </c>
      <c r="D76" s="6">
        <v>34.19</v>
      </c>
      <c r="E76" s="6">
        <v>33.31</v>
      </c>
      <c r="F76" s="6">
        <v>35.07</v>
      </c>
      <c r="G76" s="9" t="str">
        <f t="shared" si="14"/>
        <v>below</v>
      </c>
      <c r="I76" s="8">
        <f t="shared" si="13"/>
        <v>1.0000000000005116E-2</v>
      </c>
      <c r="J76" s="8" t="str">
        <f t="shared" si="15"/>
        <v/>
      </c>
      <c r="K76" s="8" t="str">
        <f t="shared" si="16"/>
        <v/>
      </c>
      <c r="L76" s="8" t="str">
        <f t="shared" si="17"/>
        <v/>
      </c>
      <c r="M76" s="8" t="str">
        <f t="shared" si="18"/>
        <v/>
      </c>
      <c r="N76" s="8" t="str">
        <f t="shared" si="19"/>
        <v/>
      </c>
      <c r="R76" s="7"/>
    </row>
    <row r="77" spans="1:18" x14ac:dyDescent="0.25">
      <c r="A77" s="3">
        <v>37952</v>
      </c>
      <c r="B77" s="6">
        <v>33.9</v>
      </c>
      <c r="D77" s="6">
        <v>34.119999999999997</v>
      </c>
      <c r="E77" s="6">
        <v>33.159999999999997</v>
      </c>
      <c r="F77" s="6">
        <v>35.07</v>
      </c>
      <c r="G77" s="9" t="str">
        <f t="shared" si="14"/>
        <v/>
      </c>
      <c r="I77" s="8" t="str">
        <f t="shared" si="13"/>
        <v/>
      </c>
      <c r="J77" s="8">
        <f t="shared" si="15"/>
        <v>0.60000000000000142</v>
      </c>
      <c r="K77" s="8" t="str">
        <f t="shared" si="16"/>
        <v/>
      </c>
      <c r="L77" s="8" t="str">
        <f t="shared" si="17"/>
        <v/>
      </c>
      <c r="M77" s="8" t="str">
        <f t="shared" si="18"/>
        <v/>
      </c>
      <c r="N77" s="8" t="str">
        <f t="shared" si="19"/>
        <v/>
      </c>
      <c r="R77" s="7"/>
    </row>
    <row r="78" spans="1:18" x14ac:dyDescent="0.25">
      <c r="A78" s="3">
        <v>37953</v>
      </c>
      <c r="B78" s="6">
        <v>33.6</v>
      </c>
      <c r="D78" s="6">
        <v>34.1</v>
      </c>
      <c r="E78" s="6">
        <v>33.14</v>
      </c>
      <c r="F78" s="6">
        <v>35.06</v>
      </c>
      <c r="G78" s="9" t="str">
        <f t="shared" si="14"/>
        <v/>
      </c>
      <c r="I78" s="8" t="str">
        <f t="shared" si="13"/>
        <v/>
      </c>
      <c r="J78" s="8" t="str">
        <f t="shared" si="15"/>
        <v/>
      </c>
      <c r="K78" s="8">
        <f t="shared" si="16"/>
        <v>0.30000000000000426</v>
      </c>
      <c r="L78" s="8" t="str">
        <f t="shared" si="17"/>
        <v/>
      </c>
      <c r="M78" s="8" t="str">
        <f t="shared" si="18"/>
        <v/>
      </c>
      <c r="N78" s="8" t="str">
        <f t="shared" si="19"/>
        <v/>
      </c>
      <c r="R78" s="7"/>
    </row>
    <row r="79" spans="1:18" x14ac:dyDescent="0.25">
      <c r="A79" s="3">
        <v>37956</v>
      </c>
      <c r="B79" s="6">
        <v>35.299999999999997</v>
      </c>
      <c r="D79" s="6">
        <v>34.08</v>
      </c>
      <c r="E79" s="6">
        <v>33.049999999999997</v>
      </c>
      <c r="F79" s="6">
        <v>35.1</v>
      </c>
      <c r="G79" s="9" t="str">
        <f t="shared" si="14"/>
        <v/>
      </c>
      <c r="I79" s="8" t="str">
        <f t="shared" si="13"/>
        <v/>
      </c>
      <c r="J79" s="8" t="str">
        <f t="shared" si="15"/>
        <v/>
      </c>
      <c r="K79" s="8" t="str">
        <f t="shared" si="16"/>
        <v/>
      </c>
      <c r="L79" s="8">
        <f t="shared" si="17"/>
        <v>2</v>
      </c>
      <c r="M79" s="8" t="str">
        <f t="shared" si="18"/>
        <v/>
      </c>
      <c r="N79" s="8" t="str">
        <f t="shared" si="19"/>
        <v/>
      </c>
      <c r="R79" s="7"/>
    </row>
    <row r="80" spans="1:18" x14ac:dyDescent="0.25">
      <c r="A80" s="3">
        <v>37957</v>
      </c>
      <c r="B80" s="6">
        <v>35.299999999999997</v>
      </c>
      <c r="D80" s="6">
        <v>34.130000000000003</v>
      </c>
      <c r="E80" s="6">
        <v>32.82</v>
      </c>
      <c r="F80" s="6">
        <v>35.44</v>
      </c>
      <c r="G80" s="9" t="str">
        <f t="shared" si="14"/>
        <v/>
      </c>
      <c r="I80" s="8" t="str">
        <f t="shared" si="13"/>
        <v/>
      </c>
      <c r="J80" s="8" t="str">
        <f t="shared" si="15"/>
        <v/>
      </c>
      <c r="K80" s="8" t="str">
        <f t="shared" si="16"/>
        <v/>
      </c>
      <c r="L80" s="8" t="str">
        <f t="shared" si="17"/>
        <v/>
      </c>
      <c r="M80" s="8">
        <f t="shared" si="18"/>
        <v>2</v>
      </c>
      <c r="N80" s="8" t="str">
        <f t="shared" si="19"/>
        <v/>
      </c>
      <c r="R80" s="7"/>
    </row>
    <row r="81" spans="1:18" x14ac:dyDescent="0.25">
      <c r="A81" s="3">
        <v>37958</v>
      </c>
      <c r="B81" s="6">
        <v>35</v>
      </c>
      <c r="D81" s="6">
        <v>34.19</v>
      </c>
      <c r="E81" s="6">
        <v>32.659999999999997</v>
      </c>
      <c r="F81" s="6">
        <v>35.71</v>
      </c>
      <c r="G81" s="9" t="str">
        <f t="shared" si="14"/>
        <v/>
      </c>
      <c r="I81" s="8" t="str">
        <f t="shared" si="13"/>
        <v/>
      </c>
      <c r="J81" s="8" t="str">
        <f t="shared" si="15"/>
        <v/>
      </c>
      <c r="K81" s="8" t="str">
        <f t="shared" si="16"/>
        <v/>
      </c>
      <c r="L81" s="8" t="str">
        <f t="shared" si="17"/>
        <v/>
      </c>
      <c r="M81" s="8" t="str">
        <f t="shared" si="18"/>
        <v/>
      </c>
      <c r="N81" s="8">
        <f t="shared" si="19"/>
        <v>1.7000000000000028</v>
      </c>
      <c r="R81" s="7"/>
    </row>
    <row r="82" spans="1:18" x14ac:dyDescent="0.25">
      <c r="G82" s="9" t="str">
        <f t="shared" si="14"/>
        <v/>
      </c>
      <c r="I82" s="8" t="str">
        <f t="shared" si="13"/>
        <v/>
      </c>
      <c r="J82" s="8" t="str">
        <f t="shared" si="15"/>
        <v/>
      </c>
      <c r="K82" s="8" t="str">
        <f t="shared" si="16"/>
        <v/>
      </c>
      <c r="L82" s="8" t="str">
        <f t="shared" si="17"/>
        <v/>
      </c>
      <c r="M82" s="8" t="str">
        <f t="shared" si="18"/>
        <v/>
      </c>
      <c r="N82" s="8" t="str">
        <f t="shared" si="19"/>
        <v/>
      </c>
      <c r="R82" s="7"/>
    </row>
    <row r="83" spans="1:18" x14ac:dyDescent="0.25">
      <c r="A83" s="3">
        <v>38028</v>
      </c>
      <c r="B83" s="6">
        <v>34.1</v>
      </c>
      <c r="D83" s="6">
        <v>37.97</v>
      </c>
      <c r="E83" s="6">
        <v>34.950000000000003</v>
      </c>
      <c r="F83" s="6">
        <v>40.98</v>
      </c>
      <c r="G83" s="9" t="str">
        <f t="shared" si="14"/>
        <v>below</v>
      </c>
      <c r="I83" s="8">
        <f t="shared" si="13"/>
        <v>0.85000000000000142</v>
      </c>
      <c r="J83" s="8" t="str">
        <f t="shared" si="15"/>
        <v/>
      </c>
      <c r="K83" s="8" t="str">
        <f t="shared" si="16"/>
        <v/>
      </c>
      <c r="L83" s="8" t="str">
        <f t="shared" si="17"/>
        <v/>
      </c>
      <c r="M83" s="8" t="str">
        <f t="shared" si="18"/>
        <v/>
      </c>
      <c r="N83" s="8" t="str">
        <f t="shared" si="19"/>
        <v/>
      </c>
      <c r="R83" s="7"/>
    </row>
    <row r="84" spans="1:18" x14ac:dyDescent="0.25">
      <c r="A84" s="3">
        <v>38029</v>
      </c>
      <c r="B84" s="6">
        <v>34.4</v>
      </c>
      <c r="D84" s="6">
        <v>37.75</v>
      </c>
      <c r="E84" s="6">
        <v>33.799999999999997</v>
      </c>
      <c r="F84" s="6">
        <v>41.7</v>
      </c>
      <c r="G84" s="9" t="str">
        <f t="shared" si="14"/>
        <v/>
      </c>
      <c r="I84" s="8" t="str">
        <f t="shared" si="13"/>
        <v/>
      </c>
      <c r="J84" s="8">
        <f t="shared" si="15"/>
        <v>0.29999999999999716</v>
      </c>
      <c r="K84" s="8" t="str">
        <f t="shared" si="16"/>
        <v/>
      </c>
      <c r="L84" s="8" t="str">
        <f t="shared" si="17"/>
        <v/>
      </c>
      <c r="M84" s="8" t="str">
        <f t="shared" si="18"/>
        <v/>
      </c>
      <c r="N84" s="8" t="str">
        <f t="shared" si="19"/>
        <v/>
      </c>
      <c r="R84" s="7"/>
    </row>
    <row r="85" spans="1:18" x14ac:dyDescent="0.25">
      <c r="A85" s="3">
        <v>38030</v>
      </c>
      <c r="B85" s="6">
        <v>34.4</v>
      </c>
      <c r="D85" s="6">
        <v>37.53</v>
      </c>
      <c r="E85" s="6">
        <v>33.07</v>
      </c>
      <c r="F85" s="6">
        <v>41.98</v>
      </c>
      <c r="G85" s="9" t="str">
        <f t="shared" si="14"/>
        <v/>
      </c>
      <c r="I85" s="8" t="str">
        <f t="shared" si="13"/>
        <v/>
      </c>
      <c r="J85" s="8" t="str">
        <f t="shared" si="15"/>
        <v/>
      </c>
      <c r="K85" s="8">
        <f t="shared" si="16"/>
        <v>0.29999999999999716</v>
      </c>
      <c r="L85" s="8" t="str">
        <f t="shared" si="17"/>
        <v/>
      </c>
      <c r="M85" s="8" t="str">
        <f t="shared" si="18"/>
        <v/>
      </c>
      <c r="N85" s="8" t="str">
        <f t="shared" si="19"/>
        <v/>
      </c>
      <c r="R85" s="7"/>
    </row>
    <row r="86" spans="1:18" x14ac:dyDescent="0.25">
      <c r="A86" s="3">
        <v>38033</v>
      </c>
      <c r="B86" s="6">
        <v>34.799999999999997</v>
      </c>
      <c r="D86" s="6">
        <v>37.28</v>
      </c>
      <c r="E86" s="6">
        <v>32.549999999999997</v>
      </c>
      <c r="F86" s="6">
        <v>42.01</v>
      </c>
      <c r="G86" s="9" t="str">
        <f t="shared" si="14"/>
        <v/>
      </c>
      <c r="I86" s="8" t="str">
        <f t="shared" si="13"/>
        <v/>
      </c>
      <c r="J86" s="8" t="str">
        <f t="shared" si="15"/>
        <v/>
      </c>
      <c r="K86" s="8" t="str">
        <f t="shared" si="16"/>
        <v/>
      </c>
      <c r="L86" s="8">
        <f t="shared" si="17"/>
        <v>0.69999999999999574</v>
      </c>
      <c r="M86" s="8" t="str">
        <f t="shared" si="18"/>
        <v/>
      </c>
      <c r="N86" s="8" t="str">
        <f t="shared" si="19"/>
        <v/>
      </c>
      <c r="R86" s="7"/>
    </row>
    <row r="87" spans="1:18" x14ac:dyDescent="0.25">
      <c r="A87" s="3">
        <v>38034</v>
      </c>
      <c r="B87" s="6">
        <v>34.700000000000003</v>
      </c>
      <c r="D87" s="6">
        <v>37.06</v>
      </c>
      <c r="E87" s="6">
        <v>32.270000000000003</v>
      </c>
      <c r="F87" s="6">
        <v>41.84</v>
      </c>
      <c r="G87" s="9" t="str">
        <f t="shared" si="14"/>
        <v/>
      </c>
      <c r="I87" s="8" t="str">
        <f t="shared" si="13"/>
        <v/>
      </c>
      <c r="J87" s="8" t="str">
        <f t="shared" si="15"/>
        <v/>
      </c>
      <c r="K87" s="8" t="str">
        <f t="shared" si="16"/>
        <v/>
      </c>
      <c r="L87" s="8" t="str">
        <f t="shared" si="17"/>
        <v/>
      </c>
      <c r="M87" s="8">
        <f t="shared" si="18"/>
        <v>0.60000000000000142</v>
      </c>
      <c r="N87" s="8" t="str">
        <f t="shared" si="19"/>
        <v/>
      </c>
      <c r="R87" s="7"/>
    </row>
    <row r="88" spans="1:18" x14ac:dyDescent="0.25">
      <c r="A88" s="3">
        <v>38035</v>
      </c>
      <c r="B88" s="6">
        <v>34.6</v>
      </c>
      <c r="D88" s="6">
        <v>36.799999999999997</v>
      </c>
      <c r="E88" s="6">
        <v>32.18</v>
      </c>
      <c r="F88" s="6">
        <v>41.42</v>
      </c>
      <c r="G88" s="9" t="str">
        <f t="shared" si="14"/>
        <v/>
      </c>
      <c r="I88" s="8" t="str">
        <f t="shared" si="13"/>
        <v/>
      </c>
      <c r="J88" s="8" t="str">
        <f t="shared" si="15"/>
        <v/>
      </c>
      <c r="K88" s="8" t="str">
        <f t="shared" si="16"/>
        <v/>
      </c>
      <c r="L88" s="8" t="str">
        <f t="shared" si="17"/>
        <v/>
      </c>
      <c r="M88" s="8" t="str">
        <f t="shared" si="18"/>
        <v/>
      </c>
      <c r="N88" s="8">
        <f t="shared" si="19"/>
        <v>0.5</v>
      </c>
      <c r="R88" s="7"/>
    </row>
    <row r="89" spans="1:18" x14ac:dyDescent="0.25">
      <c r="G89" s="9" t="str">
        <f t="shared" si="14"/>
        <v/>
      </c>
      <c r="I89" s="8" t="str">
        <f t="shared" si="13"/>
        <v/>
      </c>
      <c r="J89" s="8" t="str">
        <f t="shared" si="15"/>
        <v/>
      </c>
      <c r="K89" s="8" t="str">
        <f t="shared" si="16"/>
        <v/>
      </c>
      <c r="L89" s="8" t="str">
        <f t="shared" si="17"/>
        <v/>
      </c>
      <c r="M89" s="8" t="str">
        <f t="shared" si="18"/>
        <v/>
      </c>
      <c r="N89" s="8" t="str">
        <f t="shared" si="19"/>
        <v/>
      </c>
      <c r="R89" s="7"/>
    </row>
    <row r="90" spans="1:18" x14ac:dyDescent="0.25">
      <c r="A90" s="3">
        <v>38061</v>
      </c>
      <c r="B90" s="6">
        <v>32.299999999999997</v>
      </c>
      <c r="D90" s="6">
        <v>34.090000000000003</v>
      </c>
      <c r="E90" s="6">
        <v>32.549999999999997</v>
      </c>
      <c r="F90" s="6">
        <v>35.619999999999997</v>
      </c>
      <c r="G90" s="9" t="str">
        <f t="shared" si="14"/>
        <v>below</v>
      </c>
      <c r="I90" s="8">
        <f t="shared" si="13"/>
        <v>0.25</v>
      </c>
      <c r="J90" s="8" t="str">
        <f t="shared" si="15"/>
        <v/>
      </c>
      <c r="K90" s="8" t="str">
        <f t="shared" si="16"/>
        <v/>
      </c>
      <c r="L90" s="8" t="str">
        <f t="shared" si="17"/>
        <v/>
      </c>
      <c r="M90" s="8" t="str">
        <f t="shared" si="18"/>
        <v/>
      </c>
      <c r="N90" s="8" t="str">
        <f t="shared" si="19"/>
        <v/>
      </c>
      <c r="R90" s="7"/>
    </row>
    <row r="91" spans="1:18" x14ac:dyDescent="0.25">
      <c r="A91" s="3">
        <v>38062</v>
      </c>
      <c r="B91" s="6">
        <v>32.799999999999997</v>
      </c>
      <c r="D91" s="6">
        <v>33.96</v>
      </c>
      <c r="E91" s="6">
        <v>32.1</v>
      </c>
      <c r="F91" s="6">
        <v>35.82</v>
      </c>
      <c r="G91" s="9" t="str">
        <f t="shared" si="14"/>
        <v/>
      </c>
      <c r="I91" s="8" t="str">
        <f t="shared" si="13"/>
        <v/>
      </c>
      <c r="J91" s="8">
        <f t="shared" si="15"/>
        <v>0.5</v>
      </c>
      <c r="K91" s="8" t="str">
        <f t="shared" si="16"/>
        <v/>
      </c>
      <c r="L91" s="8" t="str">
        <f t="shared" si="17"/>
        <v/>
      </c>
      <c r="M91" s="8" t="str">
        <f t="shared" si="18"/>
        <v/>
      </c>
      <c r="N91" s="8" t="str">
        <f t="shared" si="19"/>
        <v/>
      </c>
      <c r="R91" s="7"/>
    </row>
    <row r="92" spans="1:18" x14ac:dyDescent="0.25">
      <c r="A92" s="3">
        <v>38063</v>
      </c>
      <c r="B92" s="6">
        <v>33.700000000000003</v>
      </c>
      <c r="D92" s="6">
        <v>33.869999999999997</v>
      </c>
      <c r="E92" s="6">
        <v>31.93</v>
      </c>
      <c r="F92" s="6">
        <v>35.799999999999997</v>
      </c>
      <c r="G92" s="9" t="str">
        <f t="shared" si="14"/>
        <v/>
      </c>
      <c r="I92" s="8" t="str">
        <f t="shared" si="13"/>
        <v/>
      </c>
      <c r="J92" s="8" t="str">
        <f t="shared" si="15"/>
        <v/>
      </c>
      <c r="K92" s="8">
        <f t="shared" si="16"/>
        <v>1.4000000000000057</v>
      </c>
      <c r="L92" s="8" t="str">
        <f t="shared" si="17"/>
        <v/>
      </c>
      <c r="M92" s="8" t="str">
        <f t="shared" si="18"/>
        <v/>
      </c>
      <c r="N92" s="8" t="str">
        <f t="shared" si="19"/>
        <v/>
      </c>
      <c r="R92" s="7"/>
    </row>
    <row r="93" spans="1:18" x14ac:dyDescent="0.25">
      <c r="A93" s="3">
        <v>38064</v>
      </c>
      <c r="B93" s="6">
        <v>32.9</v>
      </c>
      <c r="D93" s="6">
        <v>33.82</v>
      </c>
      <c r="E93" s="6">
        <v>31.95</v>
      </c>
      <c r="F93" s="6">
        <v>35.69</v>
      </c>
      <c r="G93" s="9" t="str">
        <f t="shared" si="14"/>
        <v/>
      </c>
      <c r="I93" s="8" t="str">
        <f t="shared" si="13"/>
        <v/>
      </c>
      <c r="J93" s="8" t="str">
        <f t="shared" si="15"/>
        <v/>
      </c>
      <c r="K93" s="8" t="str">
        <f t="shared" si="16"/>
        <v/>
      </c>
      <c r="L93" s="8">
        <f t="shared" si="17"/>
        <v>0.60000000000000142</v>
      </c>
      <c r="M93" s="8" t="str">
        <f t="shared" si="18"/>
        <v/>
      </c>
      <c r="N93" s="8" t="str">
        <f t="shared" si="19"/>
        <v/>
      </c>
      <c r="R93" s="7"/>
    </row>
    <row r="94" spans="1:18" x14ac:dyDescent="0.25">
      <c r="A94" s="3">
        <v>38065</v>
      </c>
      <c r="B94" s="6">
        <v>33.1</v>
      </c>
      <c r="D94" s="6">
        <v>33.729999999999997</v>
      </c>
      <c r="E94" s="6">
        <v>31.87</v>
      </c>
      <c r="F94" s="6">
        <v>35.590000000000003</v>
      </c>
      <c r="G94" s="9" t="str">
        <f t="shared" si="14"/>
        <v/>
      </c>
      <c r="I94" s="8" t="str">
        <f t="shared" si="13"/>
        <v/>
      </c>
      <c r="J94" s="8" t="str">
        <f t="shared" si="15"/>
        <v/>
      </c>
      <c r="K94" s="8" t="str">
        <f t="shared" si="16"/>
        <v/>
      </c>
      <c r="L94" s="8" t="str">
        <f t="shared" si="17"/>
        <v/>
      </c>
      <c r="M94" s="8">
        <f t="shared" si="18"/>
        <v>0.80000000000000426</v>
      </c>
      <c r="N94" s="8" t="str">
        <f t="shared" si="19"/>
        <v/>
      </c>
      <c r="R94" s="7"/>
    </row>
    <row r="95" spans="1:18" x14ac:dyDescent="0.25">
      <c r="A95" s="3">
        <v>38068</v>
      </c>
      <c r="B95" s="6">
        <v>32.9</v>
      </c>
      <c r="D95" s="6">
        <v>33.659999999999997</v>
      </c>
      <c r="E95" s="6">
        <v>31.86</v>
      </c>
      <c r="F95" s="6">
        <v>35.450000000000003</v>
      </c>
      <c r="G95" s="9" t="str">
        <f t="shared" si="14"/>
        <v/>
      </c>
      <c r="I95" s="8" t="str">
        <f t="shared" si="13"/>
        <v/>
      </c>
      <c r="J95" s="8" t="str">
        <f t="shared" si="15"/>
        <v/>
      </c>
      <c r="K95" s="8" t="str">
        <f t="shared" si="16"/>
        <v/>
      </c>
      <c r="L95" s="8" t="str">
        <f t="shared" si="17"/>
        <v/>
      </c>
      <c r="M95" s="8" t="str">
        <f t="shared" si="18"/>
        <v/>
      </c>
      <c r="N95" s="8">
        <f t="shared" si="19"/>
        <v>0.60000000000000142</v>
      </c>
      <c r="R95" s="7"/>
    </row>
    <row r="96" spans="1:18" x14ac:dyDescent="0.25">
      <c r="G96" s="9" t="str">
        <f t="shared" si="14"/>
        <v/>
      </c>
      <c r="I96" s="8" t="str">
        <f t="shared" si="13"/>
        <v/>
      </c>
      <c r="J96" s="8" t="str">
        <f t="shared" si="15"/>
        <v/>
      </c>
      <c r="K96" s="8" t="str">
        <f t="shared" si="16"/>
        <v/>
      </c>
      <c r="L96" s="8" t="str">
        <f t="shared" si="17"/>
        <v/>
      </c>
      <c r="M96" s="8" t="str">
        <f t="shared" si="18"/>
        <v/>
      </c>
      <c r="N96" s="8" t="str">
        <f t="shared" si="19"/>
        <v/>
      </c>
      <c r="R96" s="7"/>
    </row>
    <row r="97" spans="1:18" x14ac:dyDescent="0.25">
      <c r="A97" s="3">
        <v>38105</v>
      </c>
      <c r="B97" s="6">
        <v>32.6</v>
      </c>
      <c r="D97" s="6">
        <v>34.06</v>
      </c>
      <c r="E97" s="6">
        <v>32.68</v>
      </c>
      <c r="F97" s="6">
        <v>35.44</v>
      </c>
      <c r="G97" s="9" t="str">
        <f t="shared" si="14"/>
        <v>below</v>
      </c>
      <c r="I97" s="8">
        <f t="shared" si="13"/>
        <v>7.9999999999998295E-2</v>
      </c>
      <c r="J97" s="8" t="str">
        <f t="shared" si="15"/>
        <v/>
      </c>
      <c r="K97" s="8" t="str">
        <f t="shared" si="16"/>
        <v/>
      </c>
      <c r="L97" s="8" t="str">
        <f t="shared" si="17"/>
        <v/>
      </c>
      <c r="M97" s="8" t="str">
        <f t="shared" si="18"/>
        <v/>
      </c>
      <c r="N97" s="8" t="str">
        <f t="shared" si="19"/>
        <v/>
      </c>
      <c r="R97" s="7"/>
    </row>
    <row r="98" spans="1:18" x14ac:dyDescent="0.25">
      <c r="A98" s="3">
        <v>38106</v>
      </c>
      <c r="B98" s="6">
        <v>31.8</v>
      </c>
      <c r="D98" s="6">
        <v>34.06</v>
      </c>
      <c r="E98" s="6">
        <v>32.68</v>
      </c>
      <c r="F98" s="6">
        <v>35.44</v>
      </c>
      <c r="G98" s="9" t="str">
        <f t="shared" si="14"/>
        <v>below</v>
      </c>
      <c r="I98" s="8">
        <f t="shared" si="13"/>
        <v>0.87999999999999901</v>
      </c>
      <c r="J98" s="8">
        <f t="shared" si="15"/>
        <v>-0.80000000000000071</v>
      </c>
      <c r="K98" s="8" t="str">
        <f t="shared" si="16"/>
        <v/>
      </c>
      <c r="L98" s="8" t="str">
        <f t="shared" si="17"/>
        <v/>
      </c>
      <c r="M98" s="8" t="str">
        <f t="shared" si="18"/>
        <v/>
      </c>
      <c r="N98" s="8" t="str">
        <f t="shared" si="19"/>
        <v/>
      </c>
      <c r="R98" s="7"/>
    </row>
    <row r="99" spans="1:18" x14ac:dyDescent="0.25">
      <c r="A99" s="3">
        <v>38107</v>
      </c>
      <c r="B99" s="6">
        <v>31.4</v>
      </c>
      <c r="D99" s="6">
        <v>33.97</v>
      </c>
      <c r="E99" s="6">
        <v>31.93</v>
      </c>
      <c r="F99" s="6">
        <v>36.01</v>
      </c>
      <c r="G99" s="9" t="str">
        <f t="shared" si="14"/>
        <v>below</v>
      </c>
      <c r="I99" s="8">
        <f t="shared" ref="I99:I130" si="20">IF(B99&lt;E99,E99-B99,"")</f>
        <v>0.53000000000000114</v>
      </c>
      <c r="J99" s="8">
        <f t="shared" si="15"/>
        <v>-0.40000000000000213</v>
      </c>
      <c r="K99" s="8">
        <f t="shared" si="16"/>
        <v>-1.2000000000000028</v>
      </c>
      <c r="L99" s="8" t="str">
        <f t="shared" si="17"/>
        <v/>
      </c>
      <c r="M99" s="8" t="str">
        <f t="shared" si="18"/>
        <v/>
      </c>
      <c r="N99" s="8" t="str">
        <f t="shared" si="19"/>
        <v/>
      </c>
      <c r="R99" s="7"/>
    </row>
    <row r="100" spans="1:18" x14ac:dyDescent="0.25">
      <c r="A100" s="3">
        <v>38110</v>
      </c>
      <c r="B100" s="6">
        <v>31.2</v>
      </c>
      <c r="D100" s="6">
        <v>33.85</v>
      </c>
      <c r="E100" s="6">
        <v>31.17</v>
      </c>
      <c r="F100" s="6">
        <v>36.520000000000003</v>
      </c>
      <c r="G100" s="9" t="str">
        <f t="shared" si="14"/>
        <v/>
      </c>
      <c r="I100" s="8" t="str">
        <f t="shared" si="20"/>
        <v/>
      </c>
      <c r="J100" s="8">
        <f t="shared" ref="J100:J131" si="21">IF(ISNUMBER(I99),B100-B99,"")</f>
        <v>-0.19999999999999929</v>
      </c>
      <c r="K100" s="8">
        <f t="shared" si="16"/>
        <v>-0.60000000000000142</v>
      </c>
      <c r="L100" s="8">
        <f t="shared" si="17"/>
        <v>-1.4000000000000021</v>
      </c>
      <c r="M100" s="8" t="str">
        <f t="shared" si="18"/>
        <v/>
      </c>
      <c r="N100" s="8" t="str">
        <f t="shared" si="19"/>
        <v/>
      </c>
      <c r="R100" s="7"/>
    </row>
    <row r="101" spans="1:18" x14ac:dyDescent="0.25">
      <c r="A101" s="3">
        <v>38111</v>
      </c>
      <c r="B101" s="6">
        <v>30.8</v>
      </c>
      <c r="D101" s="6">
        <v>33.69</v>
      </c>
      <c r="E101" s="6">
        <v>30.51</v>
      </c>
      <c r="F101" s="6">
        <v>36.869999999999997</v>
      </c>
      <c r="G101" s="9" t="str">
        <f t="shared" si="14"/>
        <v/>
      </c>
      <c r="I101" s="8" t="str">
        <f t="shared" si="20"/>
        <v/>
      </c>
      <c r="J101" s="8" t="str">
        <f t="shared" si="21"/>
        <v/>
      </c>
      <c r="K101" s="8">
        <f t="shared" ref="K101:K132" si="22">IF(ISNUMBER(I99),B101-B99,"")</f>
        <v>-0.59999999999999787</v>
      </c>
      <c r="L101" s="8">
        <f t="shared" si="17"/>
        <v>-1</v>
      </c>
      <c r="M101" s="8">
        <f t="shared" si="18"/>
        <v>-1.8000000000000007</v>
      </c>
      <c r="N101" s="8" t="str">
        <f t="shared" si="19"/>
        <v/>
      </c>
      <c r="R101" s="7"/>
    </row>
    <row r="102" spans="1:18" x14ac:dyDescent="0.25">
      <c r="A102" s="3">
        <v>38112</v>
      </c>
      <c r="B102" s="6">
        <v>30.8</v>
      </c>
      <c r="D102" s="6">
        <v>33.54</v>
      </c>
      <c r="E102" s="6">
        <v>29.82</v>
      </c>
      <c r="F102" s="6">
        <v>37.25</v>
      </c>
      <c r="G102" s="9" t="str">
        <f t="shared" si="14"/>
        <v/>
      </c>
      <c r="I102" s="8" t="str">
        <f t="shared" si="20"/>
        <v/>
      </c>
      <c r="J102" s="8" t="str">
        <f t="shared" si="21"/>
        <v/>
      </c>
      <c r="K102" s="8" t="str">
        <f t="shared" si="22"/>
        <v/>
      </c>
      <c r="L102" s="8">
        <f t="shared" ref="L102:L133" si="23">IF(ISNUMBER(I99),B102-B99,"")</f>
        <v>-0.59999999999999787</v>
      </c>
      <c r="M102" s="8">
        <f t="shared" si="18"/>
        <v>-1</v>
      </c>
      <c r="N102" s="8">
        <f t="shared" si="19"/>
        <v>-1.8000000000000007</v>
      </c>
      <c r="R102" s="7"/>
    </row>
    <row r="103" spans="1:18" x14ac:dyDescent="0.25">
      <c r="A103" s="3">
        <v>38113</v>
      </c>
      <c r="B103" s="6">
        <v>30.8</v>
      </c>
      <c r="D103" s="6">
        <v>33.39</v>
      </c>
      <c r="E103" s="6">
        <v>29.25</v>
      </c>
      <c r="F103" s="6">
        <v>37.520000000000003</v>
      </c>
      <c r="G103" s="9" t="str">
        <f t="shared" si="14"/>
        <v/>
      </c>
      <c r="I103" s="8" t="str">
        <f t="shared" si="20"/>
        <v/>
      </c>
      <c r="J103" s="8" t="str">
        <f t="shared" si="21"/>
        <v/>
      </c>
      <c r="K103" s="8" t="str">
        <f t="shared" si="22"/>
        <v/>
      </c>
      <c r="L103" s="8" t="str">
        <f t="shared" si="23"/>
        <v/>
      </c>
      <c r="M103" s="8">
        <f t="shared" ref="M103:M134" si="24">IF(ISNUMBER(I99),B103-B99,"")</f>
        <v>-0.59999999999999787</v>
      </c>
      <c r="N103" s="8">
        <f t="shared" si="19"/>
        <v>-1</v>
      </c>
      <c r="R103" s="7"/>
    </row>
    <row r="104" spans="1:18" x14ac:dyDescent="0.25">
      <c r="A104" s="3">
        <v>38114</v>
      </c>
      <c r="B104" s="6">
        <v>30.4</v>
      </c>
      <c r="D104" s="6">
        <v>33.229999999999997</v>
      </c>
      <c r="E104" s="6">
        <v>28.77</v>
      </c>
      <c r="F104" s="6">
        <v>37.68</v>
      </c>
      <c r="G104" s="9" t="str">
        <f t="shared" si="14"/>
        <v/>
      </c>
      <c r="I104" s="8" t="str">
        <f t="shared" si="20"/>
        <v/>
      </c>
      <c r="J104" s="8" t="str">
        <f t="shared" si="21"/>
        <v/>
      </c>
      <c r="K104" s="8" t="str">
        <f t="shared" si="22"/>
        <v/>
      </c>
      <c r="L104" s="8" t="str">
        <f t="shared" si="23"/>
        <v/>
      </c>
      <c r="M104" s="8" t="str">
        <f t="shared" si="24"/>
        <v/>
      </c>
      <c r="N104" s="8">
        <f t="shared" ref="N104:N135" si="25">IF(ISNUMBER(I99),B104-B99,"")</f>
        <v>-1</v>
      </c>
      <c r="R104" s="7"/>
    </row>
    <row r="105" spans="1:18" x14ac:dyDescent="0.25">
      <c r="G105" s="9" t="str">
        <f t="shared" si="14"/>
        <v/>
      </c>
      <c r="I105" s="8" t="str">
        <f t="shared" si="20"/>
        <v/>
      </c>
      <c r="J105" s="8" t="str">
        <f t="shared" si="21"/>
        <v/>
      </c>
      <c r="K105" s="8" t="str">
        <f t="shared" si="22"/>
        <v/>
      </c>
      <c r="L105" s="8" t="str">
        <f t="shared" si="23"/>
        <v/>
      </c>
      <c r="M105" s="8" t="str">
        <f t="shared" si="24"/>
        <v/>
      </c>
      <c r="N105" s="8" t="str">
        <f t="shared" si="25"/>
        <v/>
      </c>
      <c r="R105" s="7"/>
    </row>
    <row r="106" spans="1:18" x14ac:dyDescent="0.25">
      <c r="A106" s="3">
        <v>38329</v>
      </c>
      <c r="B106" s="6">
        <v>39.200000000000003</v>
      </c>
      <c r="D106" s="6">
        <v>40.909999999999997</v>
      </c>
      <c r="E106" s="6">
        <v>39.590000000000003</v>
      </c>
      <c r="F106" s="6">
        <v>42.23</v>
      </c>
      <c r="G106" s="9" t="str">
        <f t="shared" si="14"/>
        <v>below</v>
      </c>
      <c r="I106" s="8">
        <f t="shared" si="20"/>
        <v>0.39000000000000057</v>
      </c>
      <c r="J106" s="8" t="str">
        <f t="shared" si="21"/>
        <v/>
      </c>
      <c r="K106" s="8" t="str">
        <f t="shared" si="22"/>
        <v/>
      </c>
      <c r="L106" s="8" t="str">
        <f t="shared" si="23"/>
        <v/>
      </c>
      <c r="M106" s="8" t="str">
        <f t="shared" si="24"/>
        <v/>
      </c>
      <c r="N106" s="8" t="str">
        <f t="shared" si="25"/>
        <v/>
      </c>
      <c r="R106" s="7"/>
    </row>
    <row r="107" spans="1:18" x14ac:dyDescent="0.25">
      <c r="A107" s="3">
        <v>38330</v>
      </c>
      <c r="B107" s="6">
        <v>38.4</v>
      </c>
      <c r="D107" s="6">
        <v>40.869999999999997</v>
      </c>
      <c r="E107" s="6">
        <v>39.200000000000003</v>
      </c>
      <c r="F107" s="6">
        <v>42.53</v>
      </c>
      <c r="G107" s="9" t="str">
        <f t="shared" si="14"/>
        <v>below</v>
      </c>
      <c r="I107" s="8">
        <f t="shared" si="20"/>
        <v>0.80000000000000426</v>
      </c>
      <c r="J107" s="8">
        <f t="shared" si="21"/>
        <v>-0.80000000000000426</v>
      </c>
      <c r="K107" s="8" t="str">
        <f t="shared" si="22"/>
        <v/>
      </c>
      <c r="L107" s="8" t="str">
        <f t="shared" si="23"/>
        <v/>
      </c>
      <c r="M107" s="8" t="str">
        <f t="shared" si="24"/>
        <v/>
      </c>
      <c r="N107" s="8" t="str">
        <f t="shared" si="25"/>
        <v/>
      </c>
      <c r="R107" s="7"/>
    </row>
    <row r="108" spans="1:18" x14ac:dyDescent="0.25">
      <c r="A108" s="3">
        <v>38331</v>
      </c>
      <c r="B108" s="6">
        <v>38.200000000000003</v>
      </c>
      <c r="D108" s="6">
        <v>40.729999999999997</v>
      </c>
      <c r="E108" s="6">
        <v>38.39</v>
      </c>
      <c r="F108" s="6">
        <v>43.07</v>
      </c>
      <c r="G108" s="9" t="str">
        <f t="shared" si="14"/>
        <v>below</v>
      </c>
      <c r="I108" s="8">
        <f t="shared" si="20"/>
        <v>0.18999999999999773</v>
      </c>
      <c r="J108" s="8">
        <f t="shared" si="21"/>
        <v>-0.19999999999999574</v>
      </c>
      <c r="K108" s="8">
        <f t="shared" si="22"/>
        <v>-1</v>
      </c>
      <c r="L108" s="8" t="str">
        <f t="shared" si="23"/>
        <v/>
      </c>
      <c r="M108" s="8" t="str">
        <f t="shared" si="24"/>
        <v/>
      </c>
      <c r="N108" s="8" t="str">
        <f t="shared" si="25"/>
        <v/>
      </c>
      <c r="R108" s="7"/>
    </row>
    <row r="109" spans="1:18" x14ac:dyDescent="0.25">
      <c r="A109" s="3">
        <v>38334</v>
      </c>
      <c r="B109" s="6">
        <v>39</v>
      </c>
      <c r="D109" s="6">
        <v>40.61</v>
      </c>
      <c r="E109" s="6">
        <v>37.72</v>
      </c>
      <c r="F109" s="6">
        <v>43.49</v>
      </c>
      <c r="G109" s="9" t="str">
        <f t="shared" si="14"/>
        <v/>
      </c>
      <c r="I109" s="8" t="str">
        <f t="shared" si="20"/>
        <v/>
      </c>
      <c r="J109" s="8">
        <f t="shared" si="21"/>
        <v>0.79999999999999716</v>
      </c>
      <c r="K109" s="8">
        <f t="shared" si="22"/>
        <v>0.60000000000000142</v>
      </c>
      <c r="L109" s="8">
        <f t="shared" si="23"/>
        <v>-0.20000000000000284</v>
      </c>
      <c r="M109" s="8" t="str">
        <f t="shared" si="24"/>
        <v/>
      </c>
      <c r="N109" s="8" t="str">
        <f t="shared" si="25"/>
        <v/>
      </c>
      <c r="R109" s="7"/>
    </row>
    <row r="110" spans="1:18" x14ac:dyDescent="0.25">
      <c r="A110" s="3">
        <v>38335</v>
      </c>
      <c r="B110" s="6">
        <v>39.1</v>
      </c>
      <c r="D110" s="6">
        <v>40.5</v>
      </c>
      <c r="E110" s="6">
        <v>37.44</v>
      </c>
      <c r="F110" s="6">
        <v>43.56</v>
      </c>
      <c r="G110" s="9" t="str">
        <f t="shared" si="14"/>
        <v/>
      </c>
      <c r="I110" s="8" t="str">
        <f t="shared" si="20"/>
        <v/>
      </c>
      <c r="J110" s="8" t="str">
        <f t="shared" si="21"/>
        <v/>
      </c>
      <c r="K110" s="8">
        <f t="shared" si="22"/>
        <v>0.89999999999999858</v>
      </c>
      <c r="L110" s="8">
        <f t="shared" si="23"/>
        <v>0.70000000000000284</v>
      </c>
      <c r="M110" s="8">
        <f t="shared" si="24"/>
        <v>-0.10000000000000142</v>
      </c>
      <c r="N110" s="8" t="str">
        <f t="shared" si="25"/>
        <v/>
      </c>
      <c r="R110" s="7"/>
    </row>
    <row r="111" spans="1:18" x14ac:dyDescent="0.25">
      <c r="A111" s="3">
        <v>38336</v>
      </c>
      <c r="B111" s="6">
        <v>39</v>
      </c>
      <c r="D111" s="6">
        <v>40.409999999999997</v>
      </c>
      <c r="E111" s="6">
        <v>37.229999999999997</v>
      </c>
      <c r="F111" s="6">
        <v>43.58</v>
      </c>
      <c r="G111" s="9" t="str">
        <f t="shared" si="14"/>
        <v/>
      </c>
      <c r="I111" s="8" t="str">
        <f t="shared" si="20"/>
        <v/>
      </c>
      <c r="J111" s="8" t="str">
        <f t="shared" si="21"/>
        <v/>
      </c>
      <c r="K111" s="8" t="str">
        <f t="shared" si="22"/>
        <v/>
      </c>
      <c r="L111" s="8">
        <f t="shared" si="23"/>
        <v>0.79999999999999716</v>
      </c>
      <c r="M111" s="8">
        <f t="shared" si="24"/>
        <v>0.60000000000000142</v>
      </c>
      <c r="N111" s="8">
        <f t="shared" si="25"/>
        <v>-0.20000000000000284</v>
      </c>
      <c r="R111" s="7"/>
    </row>
    <row r="112" spans="1:18" x14ac:dyDescent="0.25">
      <c r="A112" s="3">
        <v>38337</v>
      </c>
      <c r="B112" s="6">
        <v>39.5</v>
      </c>
      <c r="D112" s="6">
        <v>40.299999999999997</v>
      </c>
      <c r="E112" s="6">
        <v>37.03</v>
      </c>
      <c r="F112" s="6">
        <v>43.57</v>
      </c>
      <c r="G112" s="9" t="str">
        <f t="shared" si="14"/>
        <v/>
      </c>
      <c r="I112" s="8" t="str">
        <f t="shared" si="20"/>
        <v/>
      </c>
      <c r="J112" s="8" t="str">
        <f t="shared" si="21"/>
        <v/>
      </c>
      <c r="K112" s="8" t="str">
        <f t="shared" si="22"/>
        <v/>
      </c>
      <c r="L112" s="8" t="str">
        <f t="shared" si="23"/>
        <v/>
      </c>
      <c r="M112" s="8">
        <f t="shared" si="24"/>
        <v>1.2999999999999972</v>
      </c>
      <c r="N112" s="8">
        <f t="shared" si="25"/>
        <v>1.1000000000000014</v>
      </c>
      <c r="R112" s="7"/>
    </row>
    <row r="113" spans="1:18" x14ac:dyDescent="0.25">
      <c r="A113" s="3">
        <v>38338</v>
      </c>
      <c r="B113" s="6">
        <v>39.4</v>
      </c>
      <c r="D113" s="6">
        <v>40.200000000000003</v>
      </c>
      <c r="E113" s="6">
        <v>37.01</v>
      </c>
      <c r="F113" s="6">
        <v>43.39</v>
      </c>
      <c r="G113" s="9" t="str">
        <f t="shared" si="14"/>
        <v/>
      </c>
      <c r="I113" s="8" t="str">
        <f t="shared" si="20"/>
        <v/>
      </c>
      <c r="J113" s="8" t="str">
        <f t="shared" si="21"/>
        <v/>
      </c>
      <c r="K113" s="8" t="str">
        <f t="shared" si="22"/>
        <v/>
      </c>
      <c r="L113" s="8" t="str">
        <f t="shared" si="23"/>
        <v/>
      </c>
      <c r="M113" s="8" t="str">
        <f t="shared" si="24"/>
        <v/>
      </c>
      <c r="N113" s="8">
        <f t="shared" si="25"/>
        <v>1.1999999999999957</v>
      </c>
      <c r="R113" s="7"/>
    </row>
    <row r="114" spans="1:18" x14ac:dyDescent="0.25">
      <c r="G114" s="9" t="str">
        <f t="shared" si="14"/>
        <v/>
      </c>
      <c r="I114" s="8" t="str">
        <f t="shared" si="20"/>
        <v/>
      </c>
      <c r="J114" s="8" t="str">
        <f t="shared" si="21"/>
        <v/>
      </c>
      <c r="K114" s="8" t="str">
        <f t="shared" si="22"/>
        <v/>
      </c>
      <c r="L114" s="8" t="str">
        <f t="shared" si="23"/>
        <v/>
      </c>
      <c r="M114" s="8" t="str">
        <f t="shared" si="24"/>
        <v/>
      </c>
      <c r="N114" s="8" t="str">
        <f t="shared" si="25"/>
        <v/>
      </c>
      <c r="R114" s="7"/>
    </row>
    <row r="115" spans="1:18" x14ac:dyDescent="0.25">
      <c r="A115" s="3">
        <v>38376</v>
      </c>
      <c r="B115" s="6">
        <v>38.799999999999997</v>
      </c>
      <c r="D115" s="6">
        <v>39.9</v>
      </c>
      <c r="E115" s="6">
        <v>38.82</v>
      </c>
      <c r="F115" s="6">
        <v>40.97</v>
      </c>
      <c r="G115" s="9" t="str">
        <f t="shared" si="14"/>
        <v>below</v>
      </c>
      <c r="I115" s="8">
        <f t="shared" si="20"/>
        <v>2.0000000000003126E-2</v>
      </c>
      <c r="J115" s="8" t="str">
        <f t="shared" si="21"/>
        <v/>
      </c>
      <c r="K115" s="8" t="str">
        <f t="shared" si="22"/>
        <v/>
      </c>
      <c r="L115" s="8" t="str">
        <f t="shared" si="23"/>
        <v/>
      </c>
      <c r="M115" s="8" t="str">
        <f t="shared" si="24"/>
        <v/>
      </c>
      <c r="N115" s="8" t="str">
        <f t="shared" si="25"/>
        <v/>
      </c>
      <c r="R115" s="7"/>
    </row>
    <row r="116" spans="1:18" x14ac:dyDescent="0.25">
      <c r="A116" s="3">
        <v>38377</v>
      </c>
      <c r="B116" s="6">
        <v>39.4</v>
      </c>
      <c r="D116" s="6">
        <v>39.83</v>
      </c>
      <c r="E116" s="6">
        <v>38.54</v>
      </c>
      <c r="F116" s="6">
        <v>41.12</v>
      </c>
      <c r="G116" s="9" t="str">
        <f t="shared" si="14"/>
        <v/>
      </c>
      <c r="I116" s="8" t="str">
        <f t="shared" si="20"/>
        <v/>
      </c>
      <c r="J116" s="8">
        <f t="shared" si="21"/>
        <v>0.60000000000000142</v>
      </c>
      <c r="K116" s="8" t="str">
        <f t="shared" si="22"/>
        <v/>
      </c>
      <c r="L116" s="8" t="str">
        <f t="shared" si="23"/>
        <v/>
      </c>
      <c r="M116" s="8" t="str">
        <f t="shared" si="24"/>
        <v/>
      </c>
      <c r="N116" s="8" t="str">
        <f t="shared" si="25"/>
        <v/>
      </c>
      <c r="R116" s="7"/>
    </row>
    <row r="117" spans="1:18" x14ac:dyDescent="0.25">
      <c r="A117" s="3">
        <v>38378</v>
      </c>
      <c r="B117" s="6">
        <v>39.799999999999997</v>
      </c>
      <c r="D117" s="6">
        <v>39.799999999999997</v>
      </c>
      <c r="E117" s="6">
        <v>38.49</v>
      </c>
      <c r="F117" s="6">
        <v>41.11</v>
      </c>
      <c r="G117" s="9" t="str">
        <f t="shared" si="14"/>
        <v/>
      </c>
      <c r="I117" s="8" t="str">
        <f t="shared" si="20"/>
        <v/>
      </c>
      <c r="J117" s="8" t="str">
        <f t="shared" si="21"/>
        <v/>
      </c>
      <c r="K117" s="8">
        <f t="shared" si="22"/>
        <v>1</v>
      </c>
      <c r="L117" s="8" t="str">
        <f t="shared" si="23"/>
        <v/>
      </c>
      <c r="M117" s="8" t="str">
        <f t="shared" si="24"/>
        <v/>
      </c>
      <c r="N117" s="8" t="str">
        <f t="shared" si="25"/>
        <v/>
      </c>
      <c r="R117" s="7"/>
    </row>
    <row r="118" spans="1:18" x14ac:dyDescent="0.25">
      <c r="A118" s="3">
        <v>38379</v>
      </c>
      <c r="B118" s="6">
        <v>39.700000000000003</v>
      </c>
      <c r="D118" s="6">
        <v>39.81</v>
      </c>
      <c r="E118" s="6">
        <v>38.5</v>
      </c>
      <c r="F118" s="6">
        <v>41.12</v>
      </c>
      <c r="G118" s="9" t="str">
        <f t="shared" si="14"/>
        <v/>
      </c>
      <c r="I118" s="8" t="str">
        <f t="shared" si="20"/>
        <v/>
      </c>
      <c r="J118" s="8" t="str">
        <f t="shared" si="21"/>
        <v/>
      </c>
      <c r="K118" s="8" t="str">
        <f t="shared" si="22"/>
        <v/>
      </c>
      <c r="L118" s="8">
        <f t="shared" si="23"/>
        <v>0.90000000000000568</v>
      </c>
      <c r="M118" s="8" t="str">
        <f t="shared" si="24"/>
        <v/>
      </c>
      <c r="N118" s="8" t="str">
        <f t="shared" si="25"/>
        <v/>
      </c>
      <c r="R118" s="7"/>
    </row>
    <row r="119" spans="1:18" x14ac:dyDescent="0.25">
      <c r="A119" s="3">
        <v>38380</v>
      </c>
      <c r="B119" s="6">
        <v>39.5</v>
      </c>
      <c r="D119" s="6">
        <v>39.81</v>
      </c>
      <c r="E119" s="6">
        <v>38.5</v>
      </c>
      <c r="F119" s="6">
        <v>41.11</v>
      </c>
      <c r="G119" s="9" t="str">
        <f t="shared" si="14"/>
        <v/>
      </c>
      <c r="I119" s="8" t="str">
        <f t="shared" si="20"/>
        <v/>
      </c>
      <c r="J119" s="8" t="str">
        <f t="shared" si="21"/>
        <v/>
      </c>
      <c r="K119" s="8" t="str">
        <f t="shared" si="22"/>
        <v/>
      </c>
      <c r="L119" s="8" t="str">
        <f t="shared" si="23"/>
        <v/>
      </c>
      <c r="M119" s="8">
        <f t="shared" si="24"/>
        <v>0.70000000000000284</v>
      </c>
      <c r="N119" s="8" t="str">
        <f t="shared" si="25"/>
        <v/>
      </c>
      <c r="R119" s="7"/>
    </row>
    <row r="120" spans="1:18" x14ac:dyDescent="0.25">
      <c r="A120" s="3">
        <v>38383</v>
      </c>
      <c r="B120" s="6">
        <v>39.6</v>
      </c>
      <c r="D120" s="6">
        <v>39.79</v>
      </c>
      <c r="E120" s="6">
        <v>38.47</v>
      </c>
      <c r="F120" s="6">
        <v>41.11</v>
      </c>
      <c r="G120" s="9" t="str">
        <f t="shared" si="14"/>
        <v/>
      </c>
      <c r="I120" s="8" t="str">
        <f t="shared" si="20"/>
        <v/>
      </c>
      <c r="J120" s="8" t="str">
        <f t="shared" si="21"/>
        <v/>
      </c>
      <c r="K120" s="8" t="str">
        <f t="shared" si="22"/>
        <v/>
      </c>
      <c r="L120" s="8" t="str">
        <f t="shared" si="23"/>
        <v/>
      </c>
      <c r="M120" s="8" t="str">
        <f t="shared" si="24"/>
        <v/>
      </c>
      <c r="N120" s="8">
        <f t="shared" si="25"/>
        <v>0.80000000000000426</v>
      </c>
      <c r="R120" s="7"/>
    </row>
    <row r="121" spans="1:18" x14ac:dyDescent="0.25">
      <c r="G121" s="9" t="str">
        <f t="shared" si="14"/>
        <v/>
      </c>
      <c r="I121" s="8" t="str">
        <f t="shared" si="20"/>
        <v/>
      </c>
      <c r="J121" s="8" t="str">
        <f t="shared" si="21"/>
        <v/>
      </c>
      <c r="K121" s="8" t="str">
        <f t="shared" si="22"/>
        <v/>
      </c>
      <c r="L121" s="8" t="str">
        <f t="shared" si="23"/>
        <v/>
      </c>
      <c r="M121" s="8" t="str">
        <f t="shared" si="24"/>
        <v/>
      </c>
      <c r="N121" s="8" t="str">
        <f t="shared" si="25"/>
        <v/>
      </c>
      <c r="R121" s="7"/>
    </row>
    <row r="122" spans="1:18" x14ac:dyDescent="0.25">
      <c r="A122" s="3">
        <v>38468</v>
      </c>
      <c r="B122" s="6">
        <v>39.700000000000003</v>
      </c>
      <c r="D122" s="6">
        <v>42.33</v>
      </c>
      <c r="E122" s="6">
        <v>40.83</v>
      </c>
      <c r="F122" s="6">
        <v>43.82</v>
      </c>
      <c r="G122" s="9" t="str">
        <f t="shared" si="14"/>
        <v>below</v>
      </c>
      <c r="I122" s="8">
        <f t="shared" si="20"/>
        <v>1.1299999999999955</v>
      </c>
      <c r="J122" s="8" t="str">
        <f t="shared" si="21"/>
        <v/>
      </c>
      <c r="K122" s="8" t="str">
        <f t="shared" si="22"/>
        <v/>
      </c>
      <c r="L122" s="8" t="str">
        <f t="shared" si="23"/>
        <v/>
      </c>
      <c r="M122" s="8" t="str">
        <f t="shared" si="24"/>
        <v/>
      </c>
      <c r="N122" s="8" t="str">
        <f t="shared" si="25"/>
        <v/>
      </c>
      <c r="R122" s="7"/>
    </row>
    <row r="123" spans="1:18" x14ac:dyDescent="0.25">
      <c r="A123" s="3">
        <v>38469</v>
      </c>
      <c r="B123" s="6">
        <v>37.799999999999997</v>
      </c>
      <c r="D123" s="6">
        <v>42.24</v>
      </c>
      <c r="E123" s="6">
        <v>39.979999999999997</v>
      </c>
      <c r="F123" s="6">
        <v>44.49</v>
      </c>
      <c r="G123" s="9" t="str">
        <f t="shared" si="14"/>
        <v>below</v>
      </c>
      <c r="I123" s="8">
        <f t="shared" si="20"/>
        <v>2.1799999999999997</v>
      </c>
      <c r="J123" s="8">
        <f t="shared" si="21"/>
        <v>-1.9000000000000057</v>
      </c>
      <c r="K123" s="8" t="str">
        <f t="shared" si="22"/>
        <v/>
      </c>
      <c r="L123" s="8" t="str">
        <f t="shared" si="23"/>
        <v/>
      </c>
      <c r="M123" s="8" t="str">
        <f t="shared" si="24"/>
        <v/>
      </c>
      <c r="N123" s="8" t="str">
        <f t="shared" si="25"/>
        <v/>
      </c>
      <c r="R123" s="7"/>
    </row>
    <row r="124" spans="1:18" x14ac:dyDescent="0.25">
      <c r="A124" s="3">
        <v>38470</v>
      </c>
      <c r="B124" s="6">
        <v>37.299999999999997</v>
      </c>
      <c r="D124" s="6">
        <v>42.02</v>
      </c>
      <c r="E124" s="6">
        <v>38.28</v>
      </c>
      <c r="F124" s="6">
        <v>45.75</v>
      </c>
      <c r="G124" s="9" t="str">
        <f t="shared" si="14"/>
        <v>below</v>
      </c>
      <c r="I124" s="8">
        <f t="shared" si="20"/>
        <v>0.98000000000000398</v>
      </c>
      <c r="J124" s="8">
        <f t="shared" si="21"/>
        <v>-0.5</v>
      </c>
      <c r="K124" s="8">
        <f t="shared" si="22"/>
        <v>-2.4000000000000057</v>
      </c>
      <c r="L124" s="8" t="str">
        <f t="shared" si="23"/>
        <v/>
      </c>
      <c r="M124" s="8" t="str">
        <f t="shared" si="24"/>
        <v/>
      </c>
      <c r="N124" s="8" t="str">
        <f t="shared" si="25"/>
        <v/>
      </c>
      <c r="R124" s="7"/>
    </row>
    <row r="125" spans="1:18" x14ac:dyDescent="0.25">
      <c r="A125" s="3">
        <v>38471</v>
      </c>
      <c r="B125" s="6">
        <v>37.299999999999997</v>
      </c>
      <c r="D125" s="6">
        <v>41.78</v>
      </c>
      <c r="E125" s="6">
        <v>36.880000000000003</v>
      </c>
      <c r="F125" s="6">
        <v>46.68</v>
      </c>
      <c r="G125" s="9" t="str">
        <f t="shared" si="14"/>
        <v/>
      </c>
      <c r="I125" s="8" t="str">
        <f t="shared" si="20"/>
        <v/>
      </c>
      <c r="J125" s="8">
        <f t="shared" si="21"/>
        <v>0</v>
      </c>
      <c r="K125" s="8">
        <f t="shared" si="22"/>
        <v>-0.5</v>
      </c>
      <c r="L125" s="8">
        <f t="shared" si="23"/>
        <v>-2.4000000000000057</v>
      </c>
      <c r="M125" s="8" t="str">
        <f t="shared" si="24"/>
        <v/>
      </c>
      <c r="N125" s="8" t="str">
        <f t="shared" si="25"/>
        <v/>
      </c>
      <c r="R125" s="7"/>
    </row>
    <row r="126" spans="1:18" x14ac:dyDescent="0.25">
      <c r="A126" s="3">
        <v>38474</v>
      </c>
      <c r="B126" s="6">
        <v>37.4</v>
      </c>
      <c r="D126" s="6">
        <v>41.53</v>
      </c>
      <c r="E126" s="6">
        <v>35.81</v>
      </c>
      <c r="F126" s="6">
        <v>47.24</v>
      </c>
      <c r="G126" s="9" t="str">
        <f t="shared" si="14"/>
        <v/>
      </c>
      <c r="I126" s="8" t="str">
        <f t="shared" si="20"/>
        <v/>
      </c>
      <c r="J126" s="8" t="str">
        <f t="shared" si="21"/>
        <v/>
      </c>
      <c r="K126" s="8">
        <f t="shared" si="22"/>
        <v>0.10000000000000142</v>
      </c>
      <c r="L126" s="8">
        <f t="shared" si="23"/>
        <v>-0.39999999999999858</v>
      </c>
      <c r="M126" s="8">
        <f t="shared" si="24"/>
        <v>-2.3000000000000043</v>
      </c>
      <c r="N126" s="8" t="str">
        <f t="shared" si="25"/>
        <v/>
      </c>
      <c r="R126" s="7"/>
    </row>
    <row r="127" spans="1:18" x14ac:dyDescent="0.25">
      <c r="A127" s="3">
        <v>38475</v>
      </c>
      <c r="B127" s="6">
        <v>38.1</v>
      </c>
      <c r="D127" s="6">
        <v>41.26</v>
      </c>
      <c r="E127" s="6">
        <v>34.979999999999997</v>
      </c>
      <c r="F127" s="6">
        <v>47.54</v>
      </c>
      <c r="G127" s="9" t="str">
        <f t="shared" si="14"/>
        <v/>
      </c>
      <c r="I127" s="8" t="str">
        <f t="shared" si="20"/>
        <v/>
      </c>
      <c r="J127" s="8" t="str">
        <f t="shared" si="21"/>
        <v/>
      </c>
      <c r="K127" s="8" t="str">
        <f t="shared" si="22"/>
        <v/>
      </c>
      <c r="L127" s="8">
        <f t="shared" si="23"/>
        <v>0.80000000000000426</v>
      </c>
      <c r="M127" s="8">
        <f t="shared" si="24"/>
        <v>0.30000000000000426</v>
      </c>
      <c r="N127" s="8">
        <f t="shared" si="25"/>
        <v>-1.6000000000000014</v>
      </c>
      <c r="R127" s="7"/>
    </row>
    <row r="128" spans="1:18" x14ac:dyDescent="0.25">
      <c r="A128" s="3">
        <v>38476</v>
      </c>
      <c r="B128" s="6">
        <v>37.700000000000003</v>
      </c>
      <c r="D128" s="6">
        <v>41.03</v>
      </c>
      <c r="E128" s="6">
        <v>34.51</v>
      </c>
      <c r="F128" s="6">
        <v>47.54</v>
      </c>
      <c r="G128" s="9" t="str">
        <f t="shared" si="14"/>
        <v/>
      </c>
      <c r="I128" s="8" t="str">
        <f t="shared" si="20"/>
        <v/>
      </c>
      <c r="J128" s="8" t="str">
        <f t="shared" si="21"/>
        <v/>
      </c>
      <c r="K128" s="8" t="str">
        <f t="shared" si="22"/>
        <v/>
      </c>
      <c r="L128" s="8" t="str">
        <f t="shared" si="23"/>
        <v/>
      </c>
      <c r="M128" s="8">
        <f t="shared" si="24"/>
        <v>0.40000000000000568</v>
      </c>
      <c r="N128" s="8">
        <f t="shared" si="25"/>
        <v>-9.9999999999994316E-2</v>
      </c>
      <c r="R128" s="7"/>
    </row>
    <row r="129" spans="1:18" x14ac:dyDescent="0.25">
      <c r="A129" s="3">
        <v>38477</v>
      </c>
      <c r="B129" s="6">
        <v>37.700000000000003</v>
      </c>
      <c r="D129" s="6">
        <v>40.78</v>
      </c>
      <c r="E129" s="6">
        <v>34</v>
      </c>
      <c r="F129" s="6">
        <v>47.56</v>
      </c>
      <c r="G129" s="9" t="str">
        <f t="shared" si="14"/>
        <v/>
      </c>
      <c r="I129" s="8" t="str">
        <f t="shared" si="20"/>
        <v/>
      </c>
      <c r="J129" s="8" t="str">
        <f t="shared" si="21"/>
        <v/>
      </c>
      <c r="K129" s="8" t="str">
        <f t="shared" si="22"/>
        <v/>
      </c>
      <c r="L129" s="8" t="str">
        <f t="shared" si="23"/>
        <v/>
      </c>
      <c r="M129" s="8" t="str">
        <f t="shared" si="24"/>
        <v/>
      </c>
      <c r="N129" s="8">
        <f t="shared" si="25"/>
        <v>0.40000000000000568</v>
      </c>
      <c r="R129" s="7"/>
    </row>
    <row r="130" spans="1:18" x14ac:dyDescent="0.25">
      <c r="G130" s="9" t="str">
        <f t="shared" si="14"/>
        <v/>
      </c>
      <c r="I130" s="8" t="str">
        <f t="shared" si="20"/>
        <v/>
      </c>
      <c r="J130" s="8" t="str">
        <f t="shared" si="21"/>
        <v/>
      </c>
      <c r="K130" s="8" t="str">
        <f t="shared" si="22"/>
        <v/>
      </c>
      <c r="L130" s="8" t="str">
        <f t="shared" si="23"/>
        <v/>
      </c>
      <c r="M130" s="8" t="str">
        <f t="shared" si="24"/>
        <v/>
      </c>
      <c r="N130" s="8" t="str">
        <f t="shared" si="25"/>
        <v/>
      </c>
      <c r="R130" s="7"/>
    </row>
    <row r="131" spans="1:18" x14ac:dyDescent="0.25">
      <c r="A131" s="3">
        <v>38883</v>
      </c>
      <c r="B131" s="6">
        <v>40</v>
      </c>
      <c r="D131" s="6">
        <v>43.7</v>
      </c>
      <c r="E131" s="6">
        <v>40.47</v>
      </c>
      <c r="F131" s="6">
        <v>46.92</v>
      </c>
      <c r="G131" s="9" t="str">
        <f t="shared" si="14"/>
        <v>below</v>
      </c>
      <c r="I131" s="8">
        <f t="shared" ref="I131:I138" si="26">IF(B131&lt;E131,E131-B131,"")</f>
        <v>0.46999999999999886</v>
      </c>
      <c r="J131" s="8" t="str">
        <f t="shared" si="21"/>
        <v/>
      </c>
      <c r="K131" s="8" t="str">
        <f t="shared" si="22"/>
        <v/>
      </c>
      <c r="L131" s="8" t="str">
        <f t="shared" si="23"/>
        <v/>
      </c>
      <c r="M131" s="8" t="str">
        <f t="shared" si="24"/>
        <v/>
      </c>
      <c r="N131" s="8" t="str">
        <f t="shared" si="25"/>
        <v/>
      </c>
      <c r="R131" s="7"/>
    </row>
    <row r="132" spans="1:18" x14ac:dyDescent="0.25">
      <c r="A132" s="3">
        <v>38884</v>
      </c>
      <c r="B132" s="6">
        <v>39.700000000000003</v>
      </c>
      <c r="D132" s="6">
        <v>43.46</v>
      </c>
      <c r="E132" s="6">
        <v>39.479999999999997</v>
      </c>
      <c r="F132" s="6">
        <v>47.44</v>
      </c>
      <c r="G132" s="9" t="str">
        <f t="shared" ref="G132:G195" si="27">IF(B132&lt;E132,"below","")</f>
        <v/>
      </c>
      <c r="I132" s="8" t="str">
        <f t="shared" si="26"/>
        <v/>
      </c>
      <c r="J132" s="8">
        <f t="shared" ref="J132:J138" si="28">IF(ISNUMBER(I131),B132-B131,"")</f>
        <v>-0.29999999999999716</v>
      </c>
      <c r="K132" s="8" t="str">
        <f t="shared" si="22"/>
        <v/>
      </c>
      <c r="L132" s="8" t="str">
        <f t="shared" si="23"/>
        <v/>
      </c>
      <c r="M132" s="8" t="str">
        <f t="shared" si="24"/>
        <v/>
      </c>
      <c r="N132" s="8" t="str">
        <f t="shared" si="25"/>
        <v/>
      </c>
      <c r="R132" s="7"/>
    </row>
    <row r="133" spans="1:18" x14ac:dyDescent="0.25">
      <c r="A133" s="3">
        <v>38887</v>
      </c>
      <c r="B133" s="6">
        <v>39</v>
      </c>
      <c r="D133" s="6">
        <v>43.27</v>
      </c>
      <c r="E133" s="6">
        <v>38.56</v>
      </c>
      <c r="F133" s="6">
        <v>47.98</v>
      </c>
      <c r="G133" s="9" t="str">
        <f t="shared" si="27"/>
        <v/>
      </c>
      <c r="I133" s="8" t="str">
        <f t="shared" si="26"/>
        <v/>
      </c>
      <c r="J133" s="8" t="str">
        <f t="shared" si="28"/>
        <v/>
      </c>
      <c r="K133" s="8">
        <f t="shared" ref="K133:K138" si="29">IF(ISNUMBER(I131),B133-B131,"")</f>
        <v>-1</v>
      </c>
      <c r="L133" s="8" t="str">
        <f t="shared" si="23"/>
        <v/>
      </c>
      <c r="M133" s="8" t="str">
        <f t="shared" si="24"/>
        <v/>
      </c>
      <c r="N133" s="8" t="str">
        <f t="shared" si="25"/>
        <v/>
      </c>
      <c r="R133" s="7"/>
    </row>
    <row r="134" spans="1:18" x14ac:dyDescent="0.25">
      <c r="A134" s="3">
        <v>38888</v>
      </c>
      <c r="B134" s="6">
        <v>38.1</v>
      </c>
      <c r="D134" s="6">
        <v>43.03</v>
      </c>
      <c r="E134" s="6">
        <v>37.54</v>
      </c>
      <c r="F134" s="6">
        <v>48.51</v>
      </c>
      <c r="G134" s="9" t="str">
        <f t="shared" si="27"/>
        <v/>
      </c>
      <c r="I134" s="8" t="str">
        <f t="shared" si="26"/>
        <v/>
      </c>
      <c r="J134" s="8" t="str">
        <f t="shared" si="28"/>
        <v/>
      </c>
      <c r="K134" s="8" t="str">
        <f t="shared" si="29"/>
        <v/>
      </c>
      <c r="L134" s="8">
        <f t="shared" ref="L134:L138" si="30">IF(ISNUMBER(I131),B134-B131,"")</f>
        <v>-1.8999999999999986</v>
      </c>
      <c r="M134" s="8" t="str">
        <f t="shared" si="24"/>
        <v/>
      </c>
      <c r="N134" s="8" t="str">
        <f t="shared" si="25"/>
        <v/>
      </c>
      <c r="R134" s="7"/>
    </row>
    <row r="135" spans="1:18" x14ac:dyDescent="0.25">
      <c r="A135" s="3">
        <v>38889</v>
      </c>
      <c r="B135" s="6">
        <v>38.6</v>
      </c>
      <c r="D135" s="6">
        <v>42.75</v>
      </c>
      <c r="E135" s="6">
        <v>36.369999999999997</v>
      </c>
      <c r="F135" s="6">
        <v>49.12</v>
      </c>
      <c r="G135" s="9" t="str">
        <f t="shared" si="27"/>
        <v/>
      </c>
      <c r="I135" s="8" t="str">
        <f t="shared" si="26"/>
        <v/>
      </c>
      <c r="J135" s="8" t="str">
        <f t="shared" si="28"/>
        <v/>
      </c>
      <c r="K135" s="8" t="str">
        <f t="shared" si="29"/>
        <v/>
      </c>
      <c r="L135" s="8" t="str">
        <f t="shared" si="30"/>
        <v/>
      </c>
      <c r="M135" s="8">
        <f t="shared" ref="M135:M138" si="31">IF(ISNUMBER(I131),B135-B131,"")</f>
        <v>-1.3999999999999986</v>
      </c>
      <c r="N135" s="8" t="str">
        <f t="shared" si="25"/>
        <v/>
      </c>
      <c r="R135" s="7"/>
    </row>
    <row r="136" spans="1:18" x14ac:dyDescent="0.25">
      <c r="A136" s="3">
        <v>38890</v>
      </c>
      <c r="B136" s="6">
        <v>39.1</v>
      </c>
      <c r="D136" s="6">
        <v>42.61</v>
      </c>
      <c r="E136" s="6">
        <v>35.71</v>
      </c>
      <c r="F136" s="6">
        <v>49.51</v>
      </c>
      <c r="G136" s="9" t="str">
        <f t="shared" si="27"/>
        <v/>
      </c>
      <c r="I136" s="8" t="str">
        <f t="shared" si="26"/>
        <v/>
      </c>
      <c r="J136" s="8" t="str">
        <f t="shared" si="28"/>
        <v/>
      </c>
      <c r="K136" s="8" t="str">
        <f t="shared" si="29"/>
        <v/>
      </c>
      <c r="L136" s="8" t="str">
        <f t="shared" si="30"/>
        <v/>
      </c>
      <c r="M136" s="8" t="str">
        <f t="shared" si="31"/>
        <v/>
      </c>
      <c r="N136" s="8">
        <f t="shared" ref="N136:N138" si="32">IF(ISNUMBER(I131),B136-B131,"")</f>
        <v>-0.89999999999999858</v>
      </c>
      <c r="R136" s="7"/>
    </row>
    <row r="137" spans="1:18" x14ac:dyDescent="0.25">
      <c r="G137" s="9" t="str">
        <f t="shared" si="27"/>
        <v/>
      </c>
      <c r="I137" s="8" t="str">
        <f t="shared" si="26"/>
        <v/>
      </c>
      <c r="J137" s="8" t="str">
        <f t="shared" si="28"/>
        <v/>
      </c>
      <c r="K137" s="8" t="str">
        <f t="shared" si="29"/>
        <v/>
      </c>
      <c r="L137" s="8" t="str">
        <f t="shared" si="30"/>
        <v/>
      </c>
      <c r="M137" s="8" t="str">
        <f t="shared" si="31"/>
        <v/>
      </c>
      <c r="N137" s="8" t="str">
        <f t="shared" si="32"/>
        <v/>
      </c>
      <c r="R137" s="7"/>
    </row>
    <row r="138" spans="1:18" x14ac:dyDescent="0.25">
      <c r="A138" s="3">
        <v>39106</v>
      </c>
      <c r="B138" s="6">
        <v>56</v>
      </c>
      <c r="D138" s="6">
        <v>57.5</v>
      </c>
      <c r="E138" s="6">
        <v>56.06</v>
      </c>
      <c r="F138" s="6">
        <v>58.94</v>
      </c>
      <c r="G138" s="9" t="str">
        <f t="shared" si="27"/>
        <v>below</v>
      </c>
      <c r="I138" s="8">
        <f t="shared" si="26"/>
        <v>6.0000000000002274E-2</v>
      </c>
      <c r="J138" s="8" t="str">
        <f t="shared" si="28"/>
        <v/>
      </c>
      <c r="K138" s="8" t="str">
        <f t="shared" si="29"/>
        <v/>
      </c>
      <c r="L138" s="8" t="str">
        <f t="shared" si="30"/>
        <v/>
      </c>
      <c r="M138" s="8" t="str">
        <f t="shared" si="31"/>
        <v/>
      </c>
      <c r="N138" s="8" t="str">
        <f t="shared" si="32"/>
        <v/>
      </c>
      <c r="R138" s="7"/>
    </row>
    <row r="139" spans="1:18" x14ac:dyDescent="0.25">
      <c r="A139" s="3">
        <v>39107</v>
      </c>
      <c r="B139" s="6">
        <v>55.25</v>
      </c>
      <c r="D139" s="6">
        <v>57.43</v>
      </c>
      <c r="E139" s="6">
        <v>55.67</v>
      </c>
      <c r="F139" s="6">
        <v>59.18</v>
      </c>
      <c r="G139" s="9" t="str">
        <f t="shared" si="27"/>
        <v>below</v>
      </c>
      <c r="I139" s="8">
        <f t="shared" ref="I139:I202" si="33">IF(B139&lt;E139,E139-B139,"")</f>
        <v>0.42000000000000171</v>
      </c>
      <c r="J139" s="8">
        <f t="shared" ref="J139:J202" si="34">IF(ISNUMBER(I138),B139-B138,"")</f>
        <v>-0.75</v>
      </c>
      <c r="K139" s="8" t="str">
        <f t="shared" ref="K139:K202" si="35">IF(ISNUMBER(I137),B139-B137,"")</f>
        <v/>
      </c>
      <c r="L139" s="8" t="str">
        <f t="shared" ref="L139:L202" si="36">IF(ISNUMBER(I136),B139-B136,"")</f>
        <v/>
      </c>
      <c r="M139" s="8" t="str">
        <f t="shared" ref="M139:M202" si="37">IF(ISNUMBER(I135),B139-B135,"")</f>
        <v/>
      </c>
      <c r="N139" s="8" t="str">
        <f t="shared" ref="N139:N202" si="38">IF(ISNUMBER(I134),B139-B134,"")</f>
        <v/>
      </c>
      <c r="R139" s="7"/>
    </row>
    <row r="140" spans="1:18" x14ac:dyDescent="0.25">
      <c r="A140" s="3">
        <v>39108</v>
      </c>
      <c r="B140" s="6">
        <v>55.5</v>
      </c>
      <c r="D140" s="6">
        <v>57.29</v>
      </c>
      <c r="E140" s="6">
        <v>55.05</v>
      </c>
      <c r="F140" s="6">
        <v>59.52</v>
      </c>
      <c r="G140" s="9" t="str">
        <f t="shared" si="27"/>
        <v/>
      </c>
      <c r="I140" s="8" t="str">
        <f t="shared" si="33"/>
        <v/>
      </c>
      <c r="J140" s="8">
        <f t="shared" si="34"/>
        <v>0.25</v>
      </c>
      <c r="K140" s="8">
        <f t="shared" si="35"/>
        <v>-0.5</v>
      </c>
      <c r="L140" s="8" t="str">
        <f t="shared" si="36"/>
        <v/>
      </c>
      <c r="M140" s="8" t="str">
        <f t="shared" si="37"/>
        <v/>
      </c>
      <c r="N140" s="8" t="str">
        <f t="shared" si="38"/>
        <v/>
      </c>
      <c r="R140" s="7"/>
    </row>
    <row r="141" spans="1:18" x14ac:dyDescent="0.25">
      <c r="A141" s="3">
        <v>39111</v>
      </c>
      <c r="B141" s="6">
        <v>55.25</v>
      </c>
      <c r="D141" s="6">
        <v>57.19</v>
      </c>
      <c r="E141" s="6">
        <v>54.66</v>
      </c>
      <c r="F141" s="6">
        <v>59.71</v>
      </c>
      <c r="G141" s="9" t="str">
        <f t="shared" si="27"/>
        <v/>
      </c>
      <c r="I141" s="8" t="str">
        <f t="shared" si="33"/>
        <v/>
      </c>
      <c r="J141" s="8" t="str">
        <f t="shared" si="34"/>
        <v/>
      </c>
      <c r="K141" s="8">
        <f t="shared" si="35"/>
        <v>0</v>
      </c>
      <c r="L141" s="8">
        <f t="shared" si="36"/>
        <v>-0.75</v>
      </c>
      <c r="M141" s="8" t="str">
        <f t="shared" si="37"/>
        <v/>
      </c>
      <c r="N141" s="8" t="str">
        <f t="shared" si="38"/>
        <v/>
      </c>
      <c r="R141" s="7"/>
    </row>
    <row r="142" spans="1:18" x14ac:dyDescent="0.25">
      <c r="A142" s="3">
        <v>39112</v>
      </c>
      <c r="B142" s="6">
        <v>56</v>
      </c>
      <c r="D142" s="6">
        <v>57.14</v>
      </c>
      <c r="E142" s="6">
        <v>54.36</v>
      </c>
      <c r="F142" s="6">
        <v>59.92</v>
      </c>
      <c r="G142" s="9" t="str">
        <f t="shared" si="27"/>
        <v/>
      </c>
      <c r="I142" s="8" t="str">
        <f t="shared" si="33"/>
        <v/>
      </c>
      <c r="J142" s="8" t="str">
        <f t="shared" si="34"/>
        <v/>
      </c>
      <c r="K142" s="8" t="str">
        <f t="shared" si="35"/>
        <v/>
      </c>
      <c r="L142" s="8">
        <f t="shared" si="36"/>
        <v>0.75</v>
      </c>
      <c r="M142" s="8">
        <f t="shared" si="37"/>
        <v>0</v>
      </c>
      <c r="N142" s="8" t="str">
        <f t="shared" si="38"/>
        <v/>
      </c>
      <c r="R142" s="7"/>
    </row>
    <row r="143" spans="1:18" x14ac:dyDescent="0.25">
      <c r="A143" s="3">
        <v>39113</v>
      </c>
      <c r="B143" s="6">
        <v>55.5</v>
      </c>
      <c r="D143" s="6">
        <v>57.06</v>
      </c>
      <c r="E143" s="6">
        <v>54.19</v>
      </c>
      <c r="F143" s="6">
        <v>59.93</v>
      </c>
      <c r="G143" s="9" t="str">
        <f t="shared" si="27"/>
        <v/>
      </c>
      <c r="I143" s="8" t="str">
        <f t="shared" si="33"/>
        <v/>
      </c>
      <c r="J143" s="8" t="str">
        <f t="shared" si="34"/>
        <v/>
      </c>
      <c r="K143" s="8" t="str">
        <f t="shared" si="35"/>
        <v/>
      </c>
      <c r="L143" s="8" t="str">
        <f t="shared" si="36"/>
        <v/>
      </c>
      <c r="M143" s="8">
        <f t="shared" si="37"/>
        <v>0.25</v>
      </c>
      <c r="N143" s="8">
        <f t="shared" si="38"/>
        <v>-0.5</v>
      </c>
      <c r="R143" s="7"/>
    </row>
    <row r="144" spans="1:18" x14ac:dyDescent="0.25">
      <c r="A144" s="3">
        <v>39114</v>
      </c>
      <c r="B144" s="6">
        <v>56</v>
      </c>
      <c r="D144" s="6">
        <v>56.95</v>
      </c>
      <c r="E144" s="6">
        <v>53.94</v>
      </c>
      <c r="F144" s="6">
        <v>59.96</v>
      </c>
      <c r="G144" s="9" t="str">
        <f t="shared" si="27"/>
        <v/>
      </c>
      <c r="I144" s="8" t="str">
        <f t="shared" si="33"/>
        <v/>
      </c>
      <c r="J144" s="8" t="str">
        <f t="shared" si="34"/>
        <v/>
      </c>
      <c r="K144" s="8" t="str">
        <f t="shared" si="35"/>
        <v/>
      </c>
      <c r="L144" s="8" t="str">
        <f t="shared" si="36"/>
        <v/>
      </c>
      <c r="M144" s="8" t="str">
        <f t="shared" si="37"/>
        <v/>
      </c>
      <c r="N144" s="8">
        <f t="shared" si="38"/>
        <v>0.75</v>
      </c>
      <c r="R144" s="7"/>
    </row>
    <row r="145" spans="1:18" x14ac:dyDescent="0.25">
      <c r="G145" s="9" t="str">
        <f t="shared" si="27"/>
        <v/>
      </c>
      <c r="I145" s="8" t="str">
        <f t="shared" si="33"/>
        <v/>
      </c>
      <c r="J145" s="8" t="str">
        <f t="shared" si="34"/>
        <v/>
      </c>
      <c r="K145" s="8" t="str">
        <f t="shared" si="35"/>
        <v/>
      </c>
      <c r="L145" s="8" t="str">
        <f t="shared" si="36"/>
        <v/>
      </c>
      <c r="M145" s="8" t="str">
        <f t="shared" si="37"/>
        <v/>
      </c>
      <c r="N145" s="8" t="str">
        <f t="shared" si="38"/>
        <v/>
      </c>
      <c r="R145" s="7"/>
    </row>
    <row r="146" spans="1:18" x14ac:dyDescent="0.25">
      <c r="A146" s="3">
        <v>39197</v>
      </c>
      <c r="B146" s="6">
        <v>54</v>
      </c>
      <c r="D146" s="6">
        <v>63.39</v>
      </c>
      <c r="E146" s="6">
        <v>57.38</v>
      </c>
      <c r="F146" s="6">
        <v>69.400000000000006</v>
      </c>
      <c r="G146" s="9" t="str">
        <f t="shared" si="27"/>
        <v>below</v>
      </c>
      <c r="I146" s="8">
        <f t="shared" si="33"/>
        <v>3.3800000000000026</v>
      </c>
      <c r="J146" s="8" t="str">
        <f t="shared" si="34"/>
        <v/>
      </c>
      <c r="K146" s="8" t="str">
        <f t="shared" si="35"/>
        <v/>
      </c>
      <c r="L146" s="8" t="str">
        <f t="shared" si="36"/>
        <v/>
      </c>
      <c r="M146" s="8" t="str">
        <f t="shared" si="37"/>
        <v/>
      </c>
      <c r="N146" s="8" t="str">
        <f t="shared" si="38"/>
        <v/>
      </c>
      <c r="R146" s="7"/>
    </row>
    <row r="147" spans="1:18" x14ac:dyDescent="0.25">
      <c r="A147" s="3">
        <v>39198</v>
      </c>
      <c r="B147" s="6">
        <v>54.75</v>
      </c>
      <c r="D147" s="6">
        <v>63.06</v>
      </c>
      <c r="E147" s="6">
        <v>54.52</v>
      </c>
      <c r="F147" s="6">
        <v>71.599999999999994</v>
      </c>
      <c r="G147" s="9" t="str">
        <f t="shared" si="27"/>
        <v/>
      </c>
      <c r="I147" s="8" t="str">
        <f t="shared" si="33"/>
        <v/>
      </c>
      <c r="J147" s="8">
        <f t="shared" si="34"/>
        <v>0.75</v>
      </c>
      <c r="K147" s="8" t="str">
        <f t="shared" si="35"/>
        <v/>
      </c>
      <c r="L147" s="8" t="str">
        <f t="shared" si="36"/>
        <v/>
      </c>
      <c r="M147" s="8" t="str">
        <f t="shared" si="37"/>
        <v/>
      </c>
      <c r="N147" s="8" t="str">
        <f t="shared" si="38"/>
        <v/>
      </c>
      <c r="R147" s="7"/>
    </row>
    <row r="148" spans="1:18" x14ac:dyDescent="0.25">
      <c r="A148" s="3">
        <v>39199</v>
      </c>
      <c r="B148" s="6">
        <v>53.5</v>
      </c>
      <c r="D148" s="6">
        <v>62.74</v>
      </c>
      <c r="E148" s="6">
        <v>52.58</v>
      </c>
      <c r="F148" s="6">
        <v>72.89</v>
      </c>
      <c r="G148" s="9" t="str">
        <f t="shared" si="27"/>
        <v/>
      </c>
      <c r="I148" s="8" t="str">
        <f t="shared" si="33"/>
        <v/>
      </c>
      <c r="J148" s="8" t="str">
        <f t="shared" si="34"/>
        <v/>
      </c>
      <c r="K148" s="8">
        <f t="shared" si="35"/>
        <v>-0.5</v>
      </c>
      <c r="L148" s="8" t="str">
        <f t="shared" si="36"/>
        <v/>
      </c>
      <c r="M148" s="8" t="str">
        <f t="shared" si="37"/>
        <v/>
      </c>
      <c r="N148" s="8" t="str">
        <f t="shared" si="38"/>
        <v/>
      </c>
      <c r="R148" s="7"/>
    </row>
    <row r="149" spans="1:18" x14ac:dyDescent="0.25">
      <c r="A149" s="3">
        <v>39202</v>
      </c>
      <c r="B149" s="6">
        <v>54.75</v>
      </c>
      <c r="D149" s="6">
        <v>62.38</v>
      </c>
      <c r="E149" s="6">
        <v>50.53</v>
      </c>
      <c r="F149" s="6">
        <v>74.22</v>
      </c>
      <c r="G149" s="9" t="str">
        <f t="shared" si="27"/>
        <v/>
      </c>
      <c r="I149" s="8" t="str">
        <f t="shared" si="33"/>
        <v/>
      </c>
      <c r="J149" s="8" t="str">
        <f t="shared" si="34"/>
        <v/>
      </c>
      <c r="K149" s="8" t="str">
        <f t="shared" si="35"/>
        <v/>
      </c>
      <c r="L149" s="8">
        <f t="shared" si="36"/>
        <v>0.75</v>
      </c>
      <c r="M149" s="8" t="str">
        <f t="shared" si="37"/>
        <v/>
      </c>
      <c r="N149" s="8" t="str">
        <f t="shared" si="38"/>
        <v/>
      </c>
      <c r="R149" s="7"/>
    </row>
    <row r="150" spans="1:18" x14ac:dyDescent="0.25">
      <c r="A150" s="3">
        <v>39204</v>
      </c>
      <c r="B150" s="6">
        <v>51.5</v>
      </c>
      <c r="D150" s="6">
        <v>62.04</v>
      </c>
      <c r="E150" s="6">
        <v>49.13</v>
      </c>
      <c r="F150" s="6">
        <v>74.94</v>
      </c>
      <c r="G150" s="9" t="str">
        <f t="shared" si="27"/>
        <v/>
      </c>
      <c r="I150" s="8" t="str">
        <f t="shared" si="33"/>
        <v/>
      </c>
      <c r="J150" s="8" t="str">
        <f t="shared" si="34"/>
        <v/>
      </c>
      <c r="K150" s="8" t="str">
        <f t="shared" si="35"/>
        <v/>
      </c>
      <c r="L150" s="8" t="str">
        <f t="shared" si="36"/>
        <v/>
      </c>
      <c r="M150" s="8">
        <f t="shared" si="37"/>
        <v>-2.5</v>
      </c>
      <c r="N150" s="8" t="str">
        <f t="shared" si="38"/>
        <v/>
      </c>
      <c r="R150" s="7"/>
    </row>
    <row r="151" spans="1:18" x14ac:dyDescent="0.25">
      <c r="A151" s="3">
        <v>39205</v>
      </c>
      <c r="B151" s="6">
        <v>51.25</v>
      </c>
      <c r="D151" s="6">
        <v>61.6</v>
      </c>
      <c r="E151" s="6">
        <v>46.91</v>
      </c>
      <c r="F151" s="6">
        <v>76.290000000000006</v>
      </c>
      <c r="G151" s="9" t="str">
        <f t="shared" si="27"/>
        <v/>
      </c>
      <c r="I151" s="8" t="str">
        <f t="shared" si="33"/>
        <v/>
      </c>
      <c r="J151" s="8" t="str">
        <f t="shared" si="34"/>
        <v/>
      </c>
      <c r="K151" s="8" t="str">
        <f t="shared" si="35"/>
        <v/>
      </c>
      <c r="L151" s="8" t="str">
        <f t="shared" si="36"/>
        <v/>
      </c>
      <c r="M151" s="8" t="str">
        <f t="shared" si="37"/>
        <v/>
      </c>
      <c r="N151" s="8">
        <f t="shared" si="38"/>
        <v>-2.75</v>
      </c>
      <c r="R151" s="7"/>
    </row>
    <row r="152" spans="1:18" x14ac:dyDescent="0.25">
      <c r="G152" s="9" t="str">
        <f t="shared" si="27"/>
        <v/>
      </c>
      <c r="I152" s="8" t="str">
        <f t="shared" si="33"/>
        <v/>
      </c>
      <c r="J152" s="8" t="str">
        <f t="shared" si="34"/>
        <v/>
      </c>
      <c r="K152" s="8" t="str">
        <f t="shared" si="35"/>
        <v/>
      </c>
      <c r="L152" s="8" t="str">
        <f t="shared" si="36"/>
        <v/>
      </c>
      <c r="M152" s="8" t="str">
        <f t="shared" si="37"/>
        <v/>
      </c>
      <c r="N152" s="8" t="str">
        <f t="shared" si="38"/>
        <v/>
      </c>
      <c r="R152" s="7"/>
    </row>
    <row r="153" spans="1:18" x14ac:dyDescent="0.25">
      <c r="A153" s="3">
        <v>39409</v>
      </c>
      <c r="B153" s="6">
        <v>58.75</v>
      </c>
      <c r="D153" s="6">
        <v>61.49</v>
      </c>
      <c r="E153" s="6">
        <v>59.35</v>
      </c>
      <c r="F153" s="6">
        <v>63.63</v>
      </c>
      <c r="G153" s="9" t="str">
        <f t="shared" si="27"/>
        <v>below</v>
      </c>
      <c r="I153" s="8">
        <f t="shared" si="33"/>
        <v>0.60000000000000142</v>
      </c>
      <c r="J153" s="8" t="str">
        <f t="shared" si="34"/>
        <v/>
      </c>
      <c r="K153" s="8" t="str">
        <f t="shared" si="35"/>
        <v/>
      </c>
      <c r="L153" s="8" t="str">
        <f t="shared" si="36"/>
        <v/>
      </c>
      <c r="M153" s="8" t="str">
        <f t="shared" si="37"/>
        <v/>
      </c>
      <c r="N153" s="8" t="str">
        <f t="shared" si="38"/>
        <v/>
      </c>
      <c r="R153" s="7"/>
    </row>
    <row r="154" spans="1:18" x14ac:dyDescent="0.25">
      <c r="A154" s="3">
        <v>39412</v>
      </c>
      <c r="B154" s="6">
        <v>59.75</v>
      </c>
      <c r="D154" s="6">
        <v>61.35</v>
      </c>
      <c r="E154" s="6">
        <v>58.53</v>
      </c>
      <c r="F154" s="6">
        <v>64.17</v>
      </c>
      <c r="G154" s="9" t="str">
        <f t="shared" si="27"/>
        <v/>
      </c>
      <c r="I154" s="8" t="str">
        <f t="shared" si="33"/>
        <v/>
      </c>
      <c r="J154" s="8">
        <f t="shared" si="34"/>
        <v>1</v>
      </c>
      <c r="K154" s="8" t="str">
        <f t="shared" si="35"/>
        <v/>
      </c>
      <c r="L154" s="8" t="str">
        <f t="shared" si="36"/>
        <v/>
      </c>
      <c r="M154" s="8" t="str">
        <f t="shared" si="37"/>
        <v/>
      </c>
      <c r="N154" s="8" t="str">
        <f t="shared" si="38"/>
        <v/>
      </c>
      <c r="R154" s="7"/>
    </row>
    <row r="155" spans="1:18" x14ac:dyDescent="0.25">
      <c r="A155" s="3">
        <v>39413</v>
      </c>
      <c r="B155" s="6">
        <v>59.75</v>
      </c>
      <c r="D155" s="6">
        <v>61.28</v>
      </c>
      <c r="E155" s="6">
        <v>58.26</v>
      </c>
      <c r="F155" s="6">
        <v>64.290000000000006</v>
      </c>
      <c r="G155" s="9" t="str">
        <f t="shared" si="27"/>
        <v/>
      </c>
      <c r="I155" s="8" t="str">
        <f t="shared" si="33"/>
        <v/>
      </c>
      <c r="J155" s="8" t="str">
        <f t="shared" si="34"/>
        <v/>
      </c>
      <c r="K155" s="8">
        <f t="shared" si="35"/>
        <v>1</v>
      </c>
      <c r="L155" s="8" t="str">
        <f t="shared" si="36"/>
        <v/>
      </c>
      <c r="M155" s="8" t="str">
        <f t="shared" si="37"/>
        <v/>
      </c>
      <c r="N155" s="8" t="str">
        <f t="shared" si="38"/>
        <v/>
      </c>
      <c r="R155" s="7"/>
    </row>
    <row r="156" spans="1:18" x14ac:dyDescent="0.25">
      <c r="A156" s="3">
        <v>39414</v>
      </c>
      <c r="B156" s="6">
        <v>61</v>
      </c>
      <c r="D156" s="6">
        <v>61.21</v>
      </c>
      <c r="E156" s="6">
        <v>58.03</v>
      </c>
      <c r="F156" s="6">
        <v>64.400000000000006</v>
      </c>
      <c r="G156" s="9" t="str">
        <f t="shared" si="27"/>
        <v/>
      </c>
      <c r="I156" s="8" t="str">
        <f t="shared" si="33"/>
        <v/>
      </c>
      <c r="J156" s="8" t="str">
        <f t="shared" si="34"/>
        <v/>
      </c>
      <c r="K156" s="8" t="str">
        <f t="shared" si="35"/>
        <v/>
      </c>
      <c r="L156" s="8">
        <f t="shared" si="36"/>
        <v>2.25</v>
      </c>
      <c r="M156" s="8" t="str">
        <f t="shared" si="37"/>
        <v/>
      </c>
      <c r="N156" s="8" t="str">
        <f t="shared" si="38"/>
        <v/>
      </c>
      <c r="R156" s="7"/>
    </row>
    <row r="157" spans="1:18" x14ac:dyDescent="0.25">
      <c r="A157" s="3">
        <v>39415</v>
      </c>
      <c r="B157" s="6">
        <v>60.75</v>
      </c>
      <c r="D157" s="6">
        <v>61.14</v>
      </c>
      <c r="E157" s="6">
        <v>58.08</v>
      </c>
      <c r="F157" s="6">
        <v>64.19</v>
      </c>
      <c r="G157" s="9" t="str">
        <f t="shared" si="27"/>
        <v/>
      </c>
      <c r="I157" s="8" t="str">
        <f t="shared" si="33"/>
        <v/>
      </c>
      <c r="J157" s="8" t="str">
        <f t="shared" si="34"/>
        <v/>
      </c>
      <c r="K157" s="8" t="str">
        <f t="shared" si="35"/>
        <v/>
      </c>
      <c r="L157" s="8" t="str">
        <f t="shared" si="36"/>
        <v/>
      </c>
      <c r="M157" s="8">
        <f t="shared" si="37"/>
        <v>2</v>
      </c>
      <c r="N157" s="8" t="str">
        <f t="shared" si="38"/>
        <v/>
      </c>
      <c r="R157" s="7"/>
    </row>
    <row r="158" spans="1:18" x14ac:dyDescent="0.25">
      <c r="A158" s="3">
        <v>39416</v>
      </c>
      <c r="B158" s="6">
        <v>61</v>
      </c>
      <c r="D158" s="6">
        <v>61.11</v>
      </c>
      <c r="E158" s="6">
        <v>58.05</v>
      </c>
      <c r="F158" s="6">
        <v>64.180000000000007</v>
      </c>
      <c r="G158" s="9" t="str">
        <f t="shared" si="27"/>
        <v/>
      </c>
      <c r="I158" s="8" t="str">
        <f t="shared" si="33"/>
        <v/>
      </c>
      <c r="J158" s="8" t="str">
        <f t="shared" si="34"/>
        <v/>
      </c>
      <c r="K158" s="8" t="str">
        <f t="shared" si="35"/>
        <v/>
      </c>
      <c r="L158" s="8" t="str">
        <f t="shared" si="36"/>
        <v/>
      </c>
      <c r="M158" s="8" t="str">
        <f t="shared" si="37"/>
        <v/>
      </c>
      <c r="N158" s="8">
        <f t="shared" si="38"/>
        <v>2.25</v>
      </c>
      <c r="R158" s="7"/>
    </row>
    <row r="159" spans="1:18" x14ac:dyDescent="0.25">
      <c r="G159" s="9" t="str">
        <f t="shared" si="27"/>
        <v/>
      </c>
      <c r="I159" s="8" t="str">
        <f t="shared" si="33"/>
        <v/>
      </c>
      <c r="J159" s="8" t="str">
        <f t="shared" si="34"/>
        <v/>
      </c>
      <c r="K159" s="8" t="str">
        <f t="shared" si="35"/>
        <v/>
      </c>
      <c r="L159" s="8" t="str">
        <f t="shared" si="36"/>
        <v/>
      </c>
      <c r="M159" s="8" t="str">
        <f t="shared" si="37"/>
        <v/>
      </c>
      <c r="N159" s="8" t="str">
        <f t="shared" si="38"/>
        <v/>
      </c>
      <c r="R159" s="7"/>
    </row>
    <row r="160" spans="1:18" x14ac:dyDescent="0.25">
      <c r="A160" s="3">
        <v>39470</v>
      </c>
      <c r="B160" s="6">
        <v>53.75</v>
      </c>
      <c r="D160" s="6">
        <v>59.14</v>
      </c>
      <c r="E160" s="6">
        <v>55.24</v>
      </c>
      <c r="F160" s="6">
        <v>63.03</v>
      </c>
      <c r="G160" s="9" t="str">
        <f t="shared" si="27"/>
        <v>below</v>
      </c>
      <c r="I160" s="8">
        <f t="shared" si="33"/>
        <v>1.490000000000002</v>
      </c>
      <c r="J160" s="8" t="str">
        <f t="shared" si="34"/>
        <v/>
      </c>
      <c r="K160" s="8" t="str">
        <f t="shared" si="35"/>
        <v/>
      </c>
      <c r="L160" s="8" t="str">
        <f t="shared" si="36"/>
        <v/>
      </c>
      <c r="M160" s="8" t="str">
        <f t="shared" si="37"/>
        <v/>
      </c>
      <c r="N160" s="8" t="str">
        <f t="shared" si="38"/>
        <v/>
      </c>
      <c r="R160" s="7"/>
    </row>
    <row r="161" spans="1:18" x14ac:dyDescent="0.25">
      <c r="A161" s="3">
        <v>39471</v>
      </c>
      <c r="B161" s="6">
        <v>55.5</v>
      </c>
      <c r="D161" s="6">
        <v>58.88</v>
      </c>
      <c r="E161" s="6">
        <v>53.56</v>
      </c>
      <c r="F161" s="6">
        <v>64.19</v>
      </c>
      <c r="G161" s="9" t="str">
        <f t="shared" si="27"/>
        <v/>
      </c>
      <c r="I161" s="8" t="str">
        <f t="shared" si="33"/>
        <v/>
      </c>
      <c r="J161" s="8">
        <f t="shared" si="34"/>
        <v>1.75</v>
      </c>
      <c r="K161" s="8" t="str">
        <f t="shared" si="35"/>
        <v/>
      </c>
      <c r="L161" s="8" t="str">
        <f t="shared" si="36"/>
        <v/>
      </c>
      <c r="M161" s="8" t="str">
        <f t="shared" si="37"/>
        <v/>
      </c>
      <c r="N161" s="8" t="str">
        <f t="shared" si="38"/>
        <v/>
      </c>
      <c r="R161" s="7"/>
    </row>
    <row r="162" spans="1:18" x14ac:dyDescent="0.25">
      <c r="A162" s="3">
        <v>39472</v>
      </c>
      <c r="B162" s="6">
        <v>54.75</v>
      </c>
      <c r="D162" s="6">
        <v>58.73</v>
      </c>
      <c r="E162" s="6">
        <v>52.95</v>
      </c>
      <c r="F162" s="6">
        <v>64.5</v>
      </c>
      <c r="G162" s="9" t="str">
        <f t="shared" si="27"/>
        <v/>
      </c>
      <c r="I162" s="8" t="str">
        <f t="shared" si="33"/>
        <v/>
      </c>
      <c r="J162" s="8" t="str">
        <f t="shared" si="34"/>
        <v/>
      </c>
      <c r="K162" s="8">
        <f t="shared" si="35"/>
        <v>1</v>
      </c>
      <c r="L162" s="8" t="str">
        <f t="shared" si="36"/>
        <v/>
      </c>
      <c r="M162" s="8" t="str">
        <f t="shared" si="37"/>
        <v/>
      </c>
      <c r="N162" s="8" t="str">
        <f t="shared" si="38"/>
        <v/>
      </c>
      <c r="R162" s="7"/>
    </row>
    <row r="163" spans="1:18" x14ac:dyDescent="0.25">
      <c r="A163" s="3">
        <v>39475</v>
      </c>
      <c r="B163" s="6">
        <v>55.5</v>
      </c>
      <c r="D163" s="6">
        <v>58.51</v>
      </c>
      <c r="E163" s="6">
        <v>52.16</v>
      </c>
      <c r="F163" s="6">
        <v>64.87</v>
      </c>
      <c r="G163" s="9" t="str">
        <f t="shared" si="27"/>
        <v/>
      </c>
      <c r="I163" s="8" t="str">
        <f t="shared" si="33"/>
        <v/>
      </c>
      <c r="J163" s="8" t="str">
        <f t="shared" si="34"/>
        <v/>
      </c>
      <c r="K163" s="8" t="str">
        <f t="shared" si="35"/>
        <v/>
      </c>
      <c r="L163" s="8">
        <f t="shared" si="36"/>
        <v>1.75</v>
      </c>
      <c r="M163" s="8" t="str">
        <f t="shared" si="37"/>
        <v/>
      </c>
      <c r="N163" s="8" t="str">
        <f t="shared" si="38"/>
        <v/>
      </c>
      <c r="R163" s="7"/>
    </row>
    <row r="164" spans="1:18" x14ac:dyDescent="0.25">
      <c r="A164" s="3">
        <v>39476</v>
      </c>
      <c r="B164" s="6">
        <v>56.25</v>
      </c>
      <c r="D164" s="6">
        <v>58.31</v>
      </c>
      <c r="E164" s="6">
        <v>51.69</v>
      </c>
      <c r="F164" s="6">
        <v>64.94</v>
      </c>
      <c r="G164" s="9" t="str">
        <f t="shared" si="27"/>
        <v/>
      </c>
      <c r="I164" s="8" t="str">
        <f t="shared" si="33"/>
        <v/>
      </c>
      <c r="J164" s="8" t="str">
        <f t="shared" si="34"/>
        <v/>
      </c>
      <c r="K164" s="8" t="str">
        <f t="shared" si="35"/>
        <v/>
      </c>
      <c r="L164" s="8" t="str">
        <f t="shared" si="36"/>
        <v/>
      </c>
      <c r="M164" s="8">
        <f t="shared" si="37"/>
        <v>2.5</v>
      </c>
      <c r="N164" s="8" t="str">
        <f t="shared" si="38"/>
        <v/>
      </c>
      <c r="R164" s="7"/>
    </row>
    <row r="165" spans="1:18" x14ac:dyDescent="0.25">
      <c r="A165" s="3">
        <v>39477</v>
      </c>
      <c r="B165" s="6">
        <v>57</v>
      </c>
      <c r="D165" s="6">
        <v>58.1</v>
      </c>
      <c r="E165" s="6">
        <v>51.53</v>
      </c>
      <c r="F165" s="6">
        <v>64.67</v>
      </c>
      <c r="G165" s="9" t="str">
        <f t="shared" si="27"/>
        <v/>
      </c>
      <c r="I165" s="8" t="str">
        <f t="shared" si="33"/>
        <v/>
      </c>
      <c r="J165" s="8" t="str">
        <f t="shared" si="34"/>
        <v/>
      </c>
      <c r="K165" s="8" t="str">
        <f t="shared" si="35"/>
        <v/>
      </c>
      <c r="L165" s="8" t="str">
        <f t="shared" si="36"/>
        <v/>
      </c>
      <c r="M165" s="8" t="str">
        <f t="shared" si="37"/>
        <v/>
      </c>
      <c r="N165" s="8">
        <f t="shared" si="38"/>
        <v>3.25</v>
      </c>
      <c r="R165" s="7"/>
    </row>
    <row r="166" spans="1:18" x14ac:dyDescent="0.25">
      <c r="G166" s="9" t="str">
        <f t="shared" si="27"/>
        <v/>
      </c>
      <c r="I166" s="8" t="str">
        <f t="shared" si="33"/>
        <v/>
      </c>
      <c r="J166" s="8" t="str">
        <f t="shared" si="34"/>
        <v/>
      </c>
      <c r="K166" s="8" t="str">
        <f t="shared" si="35"/>
        <v/>
      </c>
      <c r="L166" s="8" t="str">
        <f t="shared" si="36"/>
        <v/>
      </c>
      <c r="M166" s="8" t="str">
        <f t="shared" si="37"/>
        <v/>
      </c>
      <c r="N166" s="8" t="str">
        <f t="shared" si="38"/>
        <v/>
      </c>
      <c r="R166" s="7"/>
    </row>
    <row r="167" spans="1:18" x14ac:dyDescent="0.25">
      <c r="A167" s="3">
        <v>39486</v>
      </c>
      <c r="B167" s="6">
        <v>50.5</v>
      </c>
      <c r="D167" s="6">
        <v>57.04</v>
      </c>
      <c r="E167" s="6">
        <v>52.19</v>
      </c>
      <c r="F167" s="6">
        <v>61.88</v>
      </c>
      <c r="G167" s="9" t="str">
        <f t="shared" si="27"/>
        <v>below</v>
      </c>
      <c r="I167" s="8">
        <f t="shared" si="33"/>
        <v>1.6899999999999977</v>
      </c>
      <c r="J167" s="8" t="str">
        <f t="shared" si="34"/>
        <v/>
      </c>
      <c r="K167" s="8" t="str">
        <f t="shared" si="35"/>
        <v/>
      </c>
      <c r="L167" s="8" t="str">
        <f t="shared" si="36"/>
        <v/>
      </c>
      <c r="M167" s="8" t="str">
        <f t="shared" si="37"/>
        <v/>
      </c>
      <c r="N167" s="8" t="str">
        <f t="shared" si="38"/>
        <v/>
      </c>
      <c r="R167" s="7"/>
    </row>
    <row r="168" spans="1:18" x14ac:dyDescent="0.25">
      <c r="A168" s="3">
        <v>39489</v>
      </c>
      <c r="B168" s="6">
        <v>50</v>
      </c>
      <c r="D168" s="6">
        <v>56.56</v>
      </c>
      <c r="E168" s="6">
        <v>50.45</v>
      </c>
      <c r="F168" s="6">
        <v>62.68</v>
      </c>
      <c r="G168" s="9" t="str">
        <f t="shared" si="27"/>
        <v>below</v>
      </c>
      <c r="I168" s="8">
        <f t="shared" si="33"/>
        <v>0.45000000000000284</v>
      </c>
      <c r="J168" s="8">
        <f t="shared" si="34"/>
        <v>-0.5</v>
      </c>
      <c r="K168" s="8" t="str">
        <f t="shared" si="35"/>
        <v/>
      </c>
      <c r="L168" s="8" t="str">
        <f t="shared" si="36"/>
        <v/>
      </c>
      <c r="M168" s="8" t="str">
        <f t="shared" si="37"/>
        <v/>
      </c>
      <c r="N168" s="8" t="str">
        <f t="shared" si="38"/>
        <v/>
      </c>
      <c r="R168" s="7"/>
    </row>
    <row r="169" spans="1:18" x14ac:dyDescent="0.25">
      <c r="A169" s="3">
        <v>39490</v>
      </c>
      <c r="B169" s="6">
        <v>49.3</v>
      </c>
      <c r="D169" s="6">
        <v>56.05</v>
      </c>
      <c r="E169" s="6">
        <v>49.06</v>
      </c>
      <c r="F169" s="6">
        <v>63.04</v>
      </c>
      <c r="G169" s="9" t="str">
        <f t="shared" si="27"/>
        <v/>
      </c>
      <c r="I169" s="8" t="str">
        <f t="shared" si="33"/>
        <v/>
      </c>
      <c r="J169" s="8">
        <f t="shared" si="34"/>
        <v>-0.70000000000000284</v>
      </c>
      <c r="K169" s="8">
        <f t="shared" si="35"/>
        <v>-1.2000000000000028</v>
      </c>
      <c r="L169" s="8" t="str">
        <f t="shared" si="36"/>
        <v/>
      </c>
      <c r="M169" s="8" t="str">
        <f t="shared" si="37"/>
        <v/>
      </c>
      <c r="N169" s="8" t="str">
        <f t="shared" si="38"/>
        <v/>
      </c>
      <c r="R169" s="7"/>
    </row>
    <row r="170" spans="1:18" x14ac:dyDescent="0.25">
      <c r="A170" s="3">
        <v>39491</v>
      </c>
      <c r="B170" s="6">
        <v>48.1</v>
      </c>
      <c r="D170" s="6">
        <v>55.58</v>
      </c>
      <c r="E170" s="6">
        <v>47.52</v>
      </c>
      <c r="F170" s="6">
        <v>63.63</v>
      </c>
      <c r="G170" s="9" t="str">
        <f t="shared" si="27"/>
        <v/>
      </c>
      <c r="I170" s="8" t="str">
        <f t="shared" si="33"/>
        <v/>
      </c>
      <c r="J170" s="8" t="str">
        <f t="shared" si="34"/>
        <v/>
      </c>
      <c r="K170" s="8">
        <f t="shared" si="35"/>
        <v>-1.8999999999999986</v>
      </c>
      <c r="L170" s="8">
        <f t="shared" si="36"/>
        <v>-2.3999999999999986</v>
      </c>
      <c r="M170" s="8" t="str">
        <f t="shared" si="37"/>
        <v/>
      </c>
      <c r="N170" s="8" t="str">
        <f t="shared" si="38"/>
        <v/>
      </c>
      <c r="R170" s="7"/>
    </row>
    <row r="171" spans="1:18" x14ac:dyDescent="0.25">
      <c r="A171" s="3">
        <v>39492</v>
      </c>
      <c r="B171" s="6">
        <v>48.9</v>
      </c>
      <c r="D171" s="6">
        <v>55.1</v>
      </c>
      <c r="E171" s="6">
        <v>45.77</v>
      </c>
      <c r="F171" s="6">
        <v>64.42</v>
      </c>
      <c r="G171" s="9" t="str">
        <f t="shared" si="27"/>
        <v/>
      </c>
      <c r="I171" s="8" t="str">
        <f t="shared" si="33"/>
        <v/>
      </c>
      <c r="J171" s="8" t="str">
        <f t="shared" si="34"/>
        <v/>
      </c>
      <c r="K171" s="8" t="str">
        <f t="shared" si="35"/>
        <v/>
      </c>
      <c r="L171" s="8">
        <f t="shared" si="36"/>
        <v>-1.1000000000000014</v>
      </c>
      <c r="M171" s="8">
        <f t="shared" si="37"/>
        <v>-1.6000000000000014</v>
      </c>
      <c r="N171" s="8" t="str">
        <f t="shared" si="38"/>
        <v/>
      </c>
      <c r="R171" s="7"/>
    </row>
    <row r="172" spans="1:18" x14ac:dyDescent="0.25">
      <c r="A172" s="3">
        <v>39493</v>
      </c>
      <c r="B172" s="6">
        <v>48.5</v>
      </c>
      <c r="D172" s="6">
        <v>54.67</v>
      </c>
      <c r="E172" s="6">
        <v>44.63</v>
      </c>
      <c r="F172" s="6">
        <v>64.7</v>
      </c>
      <c r="G172" s="9" t="str">
        <f t="shared" si="27"/>
        <v/>
      </c>
      <c r="I172" s="8" t="str">
        <f t="shared" si="33"/>
        <v/>
      </c>
      <c r="J172" s="8" t="str">
        <f t="shared" si="34"/>
        <v/>
      </c>
      <c r="K172" s="8" t="str">
        <f t="shared" si="35"/>
        <v/>
      </c>
      <c r="L172" s="8" t="str">
        <f t="shared" si="36"/>
        <v/>
      </c>
      <c r="M172" s="8">
        <f t="shared" si="37"/>
        <v>-1.5</v>
      </c>
      <c r="N172" s="8">
        <f t="shared" si="38"/>
        <v>-2</v>
      </c>
      <c r="R172" s="7"/>
    </row>
    <row r="173" spans="1:18" x14ac:dyDescent="0.25">
      <c r="A173" s="3">
        <v>39496</v>
      </c>
      <c r="B173" s="6">
        <v>49</v>
      </c>
      <c r="D173" s="6">
        <v>54.15</v>
      </c>
      <c r="E173" s="6">
        <v>43.75</v>
      </c>
      <c r="F173" s="6">
        <v>64.56</v>
      </c>
      <c r="G173" s="9" t="str">
        <f t="shared" si="27"/>
        <v/>
      </c>
      <c r="I173" s="8" t="str">
        <f t="shared" si="33"/>
        <v/>
      </c>
      <c r="J173" s="8" t="str">
        <f t="shared" si="34"/>
        <v/>
      </c>
      <c r="K173" s="8" t="str">
        <f t="shared" si="35"/>
        <v/>
      </c>
      <c r="L173" s="8" t="str">
        <f t="shared" si="36"/>
        <v/>
      </c>
      <c r="M173" s="8" t="str">
        <f t="shared" si="37"/>
        <v/>
      </c>
      <c r="N173" s="8">
        <f t="shared" si="38"/>
        <v>-1</v>
      </c>
      <c r="R173" s="7"/>
    </row>
    <row r="174" spans="1:18" x14ac:dyDescent="0.25">
      <c r="G174" s="9" t="str">
        <f t="shared" si="27"/>
        <v/>
      </c>
      <c r="I174" s="8" t="str">
        <f t="shared" si="33"/>
        <v/>
      </c>
      <c r="J174" s="8" t="str">
        <f t="shared" si="34"/>
        <v/>
      </c>
      <c r="K174" s="8" t="str">
        <f t="shared" si="35"/>
        <v/>
      </c>
      <c r="L174" s="8" t="str">
        <f t="shared" si="36"/>
        <v/>
      </c>
      <c r="M174" s="8" t="str">
        <f t="shared" si="37"/>
        <v/>
      </c>
      <c r="N174" s="8" t="str">
        <f t="shared" si="38"/>
        <v/>
      </c>
      <c r="R174" s="7"/>
    </row>
    <row r="175" spans="1:18" x14ac:dyDescent="0.25">
      <c r="A175" s="3">
        <v>39524</v>
      </c>
      <c r="B175" s="6">
        <v>45.2</v>
      </c>
      <c r="D175" s="6">
        <v>47.93</v>
      </c>
      <c r="E175" s="6">
        <v>45.34</v>
      </c>
      <c r="F175" s="6">
        <v>50.51</v>
      </c>
      <c r="G175" s="9" t="str">
        <f t="shared" si="27"/>
        <v>below</v>
      </c>
      <c r="I175" s="8">
        <f t="shared" si="33"/>
        <v>0.14000000000000057</v>
      </c>
      <c r="J175" s="8" t="str">
        <f t="shared" si="34"/>
        <v/>
      </c>
      <c r="K175" s="8" t="str">
        <f t="shared" si="35"/>
        <v/>
      </c>
      <c r="L175" s="8" t="str">
        <f t="shared" si="36"/>
        <v/>
      </c>
      <c r="M175" s="8" t="str">
        <f t="shared" si="37"/>
        <v/>
      </c>
      <c r="N175" s="8" t="str">
        <f t="shared" si="38"/>
        <v/>
      </c>
      <c r="R175" s="7"/>
    </row>
    <row r="176" spans="1:18" x14ac:dyDescent="0.25">
      <c r="A176" s="3">
        <v>39525</v>
      </c>
      <c r="B176" s="6">
        <v>46.3</v>
      </c>
      <c r="D176" s="6">
        <v>47.74</v>
      </c>
      <c r="E176" s="6">
        <v>44.69</v>
      </c>
      <c r="F176" s="6">
        <v>50.78</v>
      </c>
      <c r="G176" s="9" t="str">
        <f t="shared" si="27"/>
        <v/>
      </c>
      <c r="I176" s="8" t="str">
        <f t="shared" si="33"/>
        <v/>
      </c>
      <c r="J176" s="8">
        <f t="shared" si="34"/>
        <v>1.0999999999999943</v>
      </c>
      <c r="K176" s="8" t="str">
        <f t="shared" si="35"/>
        <v/>
      </c>
      <c r="L176" s="8" t="str">
        <f t="shared" si="36"/>
        <v/>
      </c>
      <c r="M176" s="8" t="str">
        <f t="shared" si="37"/>
        <v/>
      </c>
      <c r="N176" s="8" t="str">
        <f t="shared" si="38"/>
        <v/>
      </c>
      <c r="R176" s="7"/>
    </row>
    <row r="177" spans="1:18" x14ac:dyDescent="0.25">
      <c r="A177" s="3">
        <v>39526</v>
      </c>
      <c r="B177" s="6">
        <v>45.8</v>
      </c>
      <c r="D177" s="6">
        <v>47.61</v>
      </c>
      <c r="E177" s="6">
        <v>44.51</v>
      </c>
      <c r="F177" s="6">
        <v>50.71</v>
      </c>
      <c r="G177" s="9" t="str">
        <f t="shared" si="27"/>
        <v/>
      </c>
      <c r="I177" s="8" t="str">
        <f t="shared" si="33"/>
        <v/>
      </c>
      <c r="J177" s="8" t="str">
        <f t="shared" si="34"/>
        <v/>
      </c>
      <c r="K177" s="8">
        <f t="shared" si="35"/>
        <v>0.59999999999999432</v>
      </c>
      <c r="L177" s="8" t="str">
        <f t="shared" si="36"/>
        <v/>
      </c>
      <c r="M177" s="8" t="str">
        <f t="shared" si="37"/>
        <v/>
      </c>
      <c r="N177" s="8" t="str">
        <f t="shared" si="38"/>
        <v/>
      </c>
      <c r="R177" s="7"/>
    </row>
    <row r="178" spans="1:18" x14ac:dyDescent="0.25">
      <c r="A178" s="3">
        <v>39527</v>
      </c>
      <c r="B178" s="6">
        <v>45.1</v>
      </c>
      <c r="D178" s="6">
        <v>47.5</v>
      </c>
      <c r="E178" s="6">
        <v>44.19</v>
      </c>
      <c r="F178" s="6">
        <v>50.8</v>
      </c>
      <c r="G178" s="9" t="str">
        <f t="shared" si="27"/>
        <v/>
      </c>
      <c r="I178" s="8" t="str">
        <f t="shared" si="33"/>
        <v/>
      </c>
      <c r="J178" s="8" t="str">
        <f t="shared" si="34"/>
        <v/>
      </c>
      <c r="K178" s="8" t="str">
        <f t="shared" si="35"/>
        <v/>
      </c>
      <c r="L178" s="8">
        <f t="shared" si="36"/>
        <v>-0.10000000000000142</v>
      </c>
      <c r="M178" s="8" t="str">
        <f t="shared" si="37"/>
        <v/>
      </c>
      <c r="N178" s="8" t="str">
        <f t="shared" si="38"/>
        <v/>
      </c>
      <c r="R178" s="7"/>
    </row>
    <row r="179" spans="1:18" x14ac:dyDescent="0.25">
      <c r="A179" s="3">
        <v>39532</v>
      </c>
      <c r="B179" s="6">
        <v>47.5</v>
      </c>
      <c r="D179" s="6">
        <v>47.37</v>
      </c>
      <c r="E179" s="6">
        <v>43.7</v>
      </c>
      <c r="F179" s="6">
        <v>51.03</v>
      </c>
      <c r="G179" s="9" t="str">
        <f t="shared" si="27"/>
        <v/>
      </c>
      <c r="I179" s="8" t="str">
        <f t="shared" si="33"/>
        <v/>
      </c>
      <c r="J179" s="8" t="str">
        <f t="shared" si="34"/>
        <v/>
      </c>
      <c r="K179" s="8" t="str">
        <f t="shared" si="35"/>
        <v/>
      </c>
      <c r="L179" s="8" t="str">
        <f t="shared" si="36"/>
        <v/>
      </c>
      <c r="M179" s="8">
        <f t="shared" si="37"/>
        <v>2.2999999999999972</v>
      </c>
      <c r="N179" s="8" t="str">
        <f t="shared" si="38"/>
        <v/>
      </c>
      <c r="R179" s="7"/>
    </row>
    <row r="180" spans="1:18" x14ac:dyDescent="0.25">
      <c r="A180" s="3">
        <v>39533</v>
      </c>
      <c r="B180" s="6">
        <v>47.1</v>
      </c>
      <c r="D180" s="6">
        <v>47.43</v>
      </c>
      <c r="E180" s="6">
        <v>43.84</v>
      </c>
      <c r="F180" s="6">
        <v>51.01</v>
      </c>
      <c r="G180" s="9" t="str">
        <f t="shared" si="27"/>
        <v/>
      </c>
      <c r="I180" s="8" t="str">
        <f t="shared" si="33"/>
        <v/>
      </c>
      <c r="J180" s="8" t="str">
        <f t="shared" si="34"/>
        <v/>
      </c>
      <c r="K180" s="8" t="str">
        <f t="shared" si="35"/>
        <v/>
      </c>
      <c r="L180" s="8" t="str">
        <f t="shared" si="36"/>
        <v/>
      </c>
      <c r="M180" s="8" t="str">
        <f t="shared" si="37"/>
        <v/>
      </c>
      <c r="N180" s="8">
        <f t="shared" si="38"/>
        <v>1.8999999999999986</v>
      </c>
      <c r="R180" s="7"/>
    </row>
    <row r="181" spans="1:18" x14ac:dyDescent="0.25">
      <c r="G181" s="9" t="str">
        <f t="shared" si="27"/>
        <v/>
      </c>
      <c r="I181" s="8" t="str">
        <f t="shared" si="33"/>
        <v/>
      </c>
      <c r="J181" s="8" t="str">
        <f t="shared" si="34"/>
        <v/>
      </c>
      <c r="K181" s="8" t="str">
        <f t="shared" si="35"/>
        <v/>
      </c>
      <c r="L181" s="8" t="str">
        <f t="shared" si="36"/>
        <v/>
      </c>
      <c r="M181" s="8" t="str">
        <f t="shared" si="37"/>
        <v/>
      </c>
      <c r="N181" s="8" t="str">
        <f t="shared" si="38"/>
        <v/>
      </c>
      <c r="R181" s="7"/>
    </row>
    <row r="182" spans="1:18" x14ac:dyDescent="0.25">
      <c r="A182" s="3">
        <v>39629</v>
      </c>
      <c r="B182" s="6">
        <v>44.6</v>
      </c>
      <c r="D182" s="6">
        <v>54.52</v>
      </c>
      <c r="E182" s="6">
        <v>47.76</v>
      </c>
      <c r="F182" s="6">
        <v>61.27</v>
      </c>
      <c r="G182" s="9" t="str">
        <f t="shared" si="27"/>
        <v>below</v>
      </c>
      <c r="I182" s="8">
        <f t="shared" si="33"/>
        <v>3.1599999999999966</v>
      </c>
      <c r="J182" s="8" t="str">
        <f t="shared" si="34"/>
        <v/>
      </c>
      <c r="K182" s="8" t="str">
        <f t="shared" si="35"/>
        <v/>
      </c>
      <c r="L182" s="8" t="str">
        <f t="shared" si="36"/>
        <v/>
      </c>
      <c r="M182" s="8" t="str">
        <f t="shared" si="37"/>
        <v/>
      </c>
      <c r="N182" s="8" t="str">
        <f t="shared" si="38"/>
        <v/>
      </c>
      <c r="R182" s="7"/>
    </row>
    <row r="183" spans="1:18" x14ac:dyDescent="0.25">
      <c r="A183" s="3">
        <v>39630</v>
      </c>
      <c r="B183" s="6">
        <v>44.5</v>
      </c>
      <c r="D183" s="6">
        <v>54.05</v>
      </c>
      <c r="E183" s="6">
        <v>44.56</v>
      </c>
      <c r="F183" s="6">
        <v>63.53</v>
      </c>
      <c r="G183" s="9" t="str">
        <f t="shared" si="27"/>
        <v>below</v>
      </c>
      <c r="I183" s="8">
        <f t="shared" si="33"/>
        <v>6.0000000000002274E-2</v>
      </c>
      <c r="J183" s="8">
        <f t="shared" si="34"/>
        <v>-0.10000000000000142</v>
      </c>
      <c r="K183" s="8" t="str">
        <f t="shared" si="35"/>
        <v/>
      </c>
      <c r="L183" s="8" t="str">
        <f t="shared" si="36"/>
        <v/>
      </c>
      <c r="M183" s="8" t="str">
        <f t="shared" si="37"/>
        <v/>
      </c>
      <c r="N183" s="8" t="str">
        <f t="shared" si="38"/>
        <v/>
      </c>
      <c r="R183" s="7"/>
    </row>
    <row r="184" spans="1:18" x14ac:dyDescent="0.25">
      <c r="A184" s="3">
        <v>39631</v>
      </c>
      <c r="B184" s="6">
        <v>45.8</v>
      </c>
      <c r="D184" s="6">
        <v>53.55</v>
      </c>
      <c r="E184" s="6">
        <v>42.12</v>
      </c>
      <c r="F184" s="6">
        <v>64.97</v>
      </c>
      <c r="G184" s="9" t="str">
        <f t="shared" si="27"/>
        <v/>
      </c>
      <c r="I184" s="8" t="str">
        <f t="shared" si="33"/>
        <v/>
      </c>
      <c r="J184" s="8">
        <f t="shared" si="34"/>
        <v>1.2999999999999972</v>
      </c>
      <c r="K184" s="8">
        <f t="shared" si="35"/>
        <v>1.1999999999999957</v>
      </c>
      <c r="L184" s="8" t="str">
        <f t="shared" si="36"/>
        <v/>
      </c>
      <c r="M184" s="8" t="str">
        <f t="shared" si="37"/>
        <v/>
      </c>
      <c r="N184" s="8" t="str">
        <f t="shared" si="38"/>
        <v/>
      </c>
      <c r="R184" s="7"/>
    </row>
    <row r="185" spans="1:18" x14ac:dyDescent="0.25">
      <c r="A185" s="3">
        <v>39632</v>
      </c>
      <c r="B185" s="6">
        <v>45.9</v>
      </c>
      <c r="D185" s="6">
        <v>53.11</v>
      </c>
      <c r="E185" s="6">
        <v>40.590000000000003</v>
      </c>
      <c r="F185" s="6">
        <v>65.63</v>
      </c>
      <c r="G185" s="9" t="str">
        <f t="shared" si="27"/>
        <v/>
      </c>
      <c r="I185" s="8" t="str">
        <f t="shared" si="33"/>
        <v/>
      </c>
      <c r="J185" s="8" t="str">
        <f t="shared" si="34"/>
        <v/>
      </c>
      <c r="K185" s="8">
        <f t="shared" si="35"/>
        <v>1.3999999999999986</v>
      </c>
      <c r="L185" s="8">
        <f t="shared" si="36"/>
        <v>1.2999999999999972</v>
      </c>
      <c r="M185" s="8" t="str">
        <f t="shared" si="37"/>
        <v/>
      </c>
      <c r="N185" s="8" t="str">
        <f t="shared" si="38"/>
        <v/>
      </c>
      <c r="R185" s="7"/>
    </row>
    <row r="186" spans="1:18" x14ac:dyDescent="0.25">
      <c r="A186" s="3">
        <v>39633</v>
      </c>
      <c r="B186" s="6">
        <v>45.5</v>
      </c>
      <c r="D186" s="6">
        <v>52.69</v>
      </c>
      <c r="E186" s="6">
        <v>39.31</v>
      </c>
      <c r="F186" s="6">
        <v>66.08</v>
      </c>
      <c r="G186" s="9" t="str">
        <f t="shared" si="27"/>
        <v/>
      </c>
      <c r="I186" s="8" t="str">
        <f t="shared" si="33"/>
        <v/>
      </c>
      <c r="J186" s="8" t="str">
        <f t="shared" si="34"/>
        <v/>
      </c>
      <c r="K186" s="8" t="str">
        <f t="shared" si="35"/>
        <v/>
      </c>
      <c r="L186" s="8">
        <f t="shared" si="36"/>
        <v>1</v>
      </c>
      <c r="M186" s="8">
        <f t="shared" si="37"/>
        <v>0.89999999999999858</v>
      </c>
      <c r="N186" s="8" t="str">
        <f t="shared" si="38"/>
        <v/>
      </c>
      <c r="R186" s="7"/>
    </row>
    <row r="187" spans="1:18" x14ac:dyDescent="0.25">
      <c r="A187" s="3">
        <v>39636</v>
      </c>
      <c r="B187" s="6">
        <v>45.9</v>
      </c>
      <c r="D187" s="6">
        <v>52.28</v>
      </c>
      <c r="E187" s="6">
        <v>38.08</v>
      </c>
      <c r="F187" s="6">
        <v>66.48</v>
      </c>
      <c r="G187" s="9" t="str">
        <f t="shared" si="27"/>
        <v/>
      </c>
      <c r="I187" s="8" t="str">
        <f t="shared" si="33"/>
        <v/>
      </c>
      <c r="J187" s="8" t="str">
        <f t="shared" si="34"/>
        <v/>
      </c>
      <c r="K187" s="8" t="str">
        <f t="shared" si="35"/>
        <v/>
      </c>
      <c r="L187" s="8" t="str">
        <f t="shared" si="36"/>
        <v/>
      </c>
      <c r="M187" s="8">
        <f t="shared" si="37"/>
        <v>1.3999999999999986</v>
      </c>
      <c r="N187" s="8">
        <f t="shared" si="38"/>
        <v>1.2999999999999972</v>
      </c>
      <c r="R187" s="7"/>
    </row>
    <row r="188" spans="1:18" x14ac:dyDescent="0.25">
      <c r="A188" s="3">
        <v>39637</v>
      </c>
      <c r="B188" s="6">
        <v>45.1</v>
      </c>
      <c r="D188" s="6">
        <v>51.71</v>
      </c>
      <c r="E188" s="6">
        <v>37.36</v>
      </c>
      <c r="F188" s="6">
        <v>66.069999999999993</v>
      </c>
      <c r="G188" s="9" t="str">
        <f t="shared" si="27"/>
        <v/>
      </c>
      <c r="I188" s="8" t="str">
        <f t="shared" si="33"/>
        <v/>
      </c>
      <c r="J188" s="8" t="str">
        <f t="shared" si="34"/>
        <v/>
      </c>
      <c r="K188" s="8" t="str">
        <f t="shared" si="35"/>
        <v/>
      </c>
      <c r="L188" s="8" t="str">
        <f t="shared" si="36"/>
        <v/>
      </c>
      <c r="M188" s="8" t="str">
        <f t="shared" si="37"/>
        <v/>
      </c>
      <c r="N188" s="8">
        <f t="shared" si="38"/>
        <v>0.60000000000000142</v>
      </c>
      <c r="R188" s="7"/>
    </row>
    <row r="189" spans="1:18" x14ac:dyDescent="0.25">
      <c r="G189" s="9" t="str">
        <f t="shared" si="27"/>
        <v/>
      </c>
      <c r="I189" s="8" t="str">
        <f t="shared" si="33"/>
        <v/>
      </c>
      <c r="J189" s="8" t="str">
        <f t="shared" si="34"/>
        <v/>
      </c>
      <c r="K189" s="8" t="str">
        <f t="shared" si="35"/>
        <v/>
      </c>
      <c r="L189" s="8" t="str">
        <f t="shared" si="36"/>
        <v/>
      </c>
      <c r="M189" s="8" t="str">
        <f t="shared" si="37"/>
        <v/>
      </c>
      <c r="N189" s="8" t="str">
        <f t="shared" si="38"/>
        <v/>
      </c>
      <c r="R189" s="7"/>
    </row>
    <row r="190" spans="1:18" x14ac:dyDescent="0.25">
      <c r="A190" s="3">
        <v>39729</v>
      </c>
      <c r="B190" s="6">
        <v>34.4</v>
      </c>
      <c r="D190" s="6">
        <v>41.57</v>
      </c>
      <c r="E190" s="6">
        <v>34.799999999999997</v>
      </c>
      <c r="F190" s="6">
        <v>48.33</v>
      </c>
      <c r="G190" s="9" t="str">
        <f t="shared" si="27"/>
        <v>below</v>
      </c>
      <c r="I190" s="8">
        <f t="shared" si="33"/>
        <v>0.39999999999999858</v>
      </c>
      <c r="J190" s="8" t="str">
        <f t="shared" si="34"/>
        <v/>
      </c>
      <c r="K190" s="8" t="str">
        <f t="shared" si="35"/>
        <v/>
      </c>
      <c r="L190" s="8" t="str">
        <f t="shared" si="36"/>
        <v/>
      </c>
      <c r="M190" s="8" t="str">
        <f t="shared" si="37"/>
        <v/>
      </c>
      <c r="N190" s="8" t="str">
        <f t="shared" si="38"/>
        <v/>
      </c>
      <c r="R190" s="7"/>
    </row>
    <row r="191" spans="1:18" x14ac:dyDescent="0.25">
      <c r="A191" s="3">
        <v>39730</v>
      </c>
      <c r="B191" s="6">
        <v>35</v>
      </c>
      <c r="D191" s="6">
        <v>41.07</v>
      </c>
      <c r="E191" s="6">
        <v>33.06</v>
      </c>
      <c r="F191" s="6">
        <v>49.08</v>
      </c>
      <c r="G191" s="9" t="str">
        <f t="shared" si="27"/>
        <v/>
      </c>
      <c r="I191" s="8" t="str">
        <f t="shared" si="33"/>
        <v/>
      </c>
      <c r="J191" s="8">
        <f t="shared" si="34"/>
        <v>0.60000000000000142</v>
      </c>
      <c r="K191" s="8" t="str">
        <f t="shared" si="35"/>
        <v/>
      </c>
      <c r="L191" s="8" t="str">
        <f t="shared" si="36"/>
        <v/>
      </c>
      <c r="M191" s="8" t="str">
        <f t="shared" si="37"/>
        <v/>
      </c>
      <c r="N191" s="8" t="str">
        <f t="shared" si="38"/>
        <v/>
      </c>
      <c r="R191" s="7"/>
    </row>
    <row r="192" spans="1:18" x14ac:dyDescent="0.25">
      <c r="A192" s="3">
        <v>39731</v>
      </c>
      <c r="B192" s="6">
        <v>32.4</v>
      </c>
      <c r="D192" s="6">
        <v>40.619999999999997</v>
      </c>
      <c r="E192" s="6">
        <v>31.93</v>
      </c>
      <c r="F192" s="6">
        <v>49.3</v>
      </c>
      <c r="G192" s="9" t="str">
        <f t="shared" si="27"/>
        <v/>
      </c>
      <c r="I192" s="8" t="str">
        <f t="shared" si="33"/>
        <v/>
      </c>
      <c r="J192" s="8" t="str">
        <f t="shared" si="34"/>
        <v/>
      </c>
      <c r="K192" s="8">
        <f t="shared" si="35"/>
        <v>-2</v>
      </c>
      <c r="L192" s="8" t="str">
        <f t="shared" si="36"/>
        <v/>
      </c>
      <c r="M192" s="8" t="str">
        <f t="shared" si="37"/>
        <v/>
      </c>
      <c r="N192" s="8" t="str">
        <f t="shared" si="38"/>
        <v/>
      </c>
      <c r="R192" s="7"/>
    </row>
    <row r="193" spans="1:18" x14ac:dyDescent="0.25">
      <c r="A193" s="3">
        <v>39734</v>
      </c>
      <c r="B193" s="6">
        <v>34.9</v>
      </c>
      <c r="D193" s="6">
        <v>39.97</v>
      </c>
      <c r="E193" s="6">
        <v>30.33</v>
      </c>
      <c r="F193" s="6">
        <v>49.61</v>
      </c>
      <c r="G193" s="9" t="str">
        <f t="shared" si="27"/>
        <v/>
      </c>
      <c r="I193" s="8" t="str">
        <f t="shared" si="33"/>
        <v/>
      </c>
      <c r="J193" s="8" t="str">
        <f t="shared" si="34"/>
        <v/>
      </c>
      <c r="K193" s="8" t="str">
        <f t="shared" si="35"/>
        <v/>
      </c>
      <c r="L193" s="8">
        <f t="shared" si="36"/>
        <v>0.5</v>
      </c>
      <c r="M193" s="8" t="str">
        <f t="shared" si="37"/>
        <v/>
      </c>
      <c r="N193" s="8" t="str">
        <f t="shared" si="38"/>
        <v/>
      </c>
      <c r="R193" s="7"/>
    </row>
    <row r="194" spans="1:18" x14ac:dyDescent="0.25">
      <c r="A194" s="3">
        <v>39735</v>
      </c>
      <c r="B194" s="6">
        <v>35.5</v>
      </c>
      <c r="D194" s="6">
        <v>39.549999999999997</v>
      </c>
      <c r="E194" s="6">
        <v>29.65</v>
      </c>
      <c r="F194" s="6">
        <v>49.44</v>
      </c>
      <c r="G194" s="9" t="str">
        <f t="shared" si="27"/>
        <v/>
      </c>
      <c r="I194" s="8" t="str">
        <f t="shared" si="33"/>
        <v/>
      </c>
      <c r="J194" s="8" t="str">
        <f t="shared" si="34"/>
        <v/>
      </c>
      <c r="K194" s="8" t="str">
        <f t="shared" si="35"/>
        <v/>
      </c>
      <c r="L194" s="8" t="str">
        <f t="shared" si="36"/>
        <v/>
      </c>
      <c r="M194" s="8">
        <f t="shared" si="37"/>
        <v>1.1000000000000014</v>
      </c>
      <c r="N194" s="8" t="str">
        <f t="shared" si="38"/>
        <v/>
      </c>
      <c r="R194" s="7"/>
    </row>
    <row r="195" spans="1:18" x14ac:dyDescent="0.25">
      <c r="A195" s="3">
        <v>39736</v>
      </c>
      <c r="B195" s="6">
        <v>34.799999999999997</v>
      </c>
      <c r="D195" s="6">
        <v>39.18</v>
      </c>
      <c r="E195" s="6">
        <v>29.21</v>
      </c>
      <c r="F195" s="6">
        <v>49.15</v>
      </c>
      <c r="G195" s="9" t="str">
        <f t="shared" si="27"/>
        <v/>
      </c>
      <c r="I195" s="8" t="str">
        <f t="shared" si="33"/>
        <v/>
      </c>
      <c r="J195" s="8" t="str">
        <f t="shared" si="34"/>
        <v/>
      </c>
      <c r="K195" s="8" t="str">
        <f t="shared" si="35"/>
        <v/>
      </c>
      <c r="L195" s="8" t="str">
        <f t="shared" si="36"/>
        <v/>
      </c>
      <c r="M195" s="8" t="str">
        <f t="shared" si="37"/>
        <v/>
      </c>
      <c r="N195" s="8">
        <f t="shared" si="38"/>
        <v>0.39999999999999858</v>
      </c>
      <c r="R195" s="7"/>
    </row>
    <row r="196" spans="1:18" x14ac:dyDescent="0.25">
      <c r="G196" s="9" t="str">
        <f t="shared" ref="G196:G259" si="39">IF(B196&lt;E196,"below","")</f>
        <v/>
      </c>
      <c r="I196" s="8" t="str">
        <f t="shared" si="33"/>
        <v/>
      </c>
      <c r="J196" s="8" t="str">
        <f t="shared" si="34"/>
        <v/>
      </c>
      <c r="K196" s="8" t="str">
        <f t="shared" si="35"/>
        <v/>
      </c>
      <c r="L196" s="8" t="str">
        <f t="shared" si="36"/>
        <v/>
      </c>
      <c r="M196" s="8" t="str">
        <f t="shared" si="37"/>
        <v/>
      </c>
      <c r="N196" s="8" t="str">
        <f t="shared" si="38"/>
        <v/>
      </c>
      <c r="R196" s="7"/>
    </row>
    <row r="197" spans="1:18" x14ac:dyDescent="0.25">
      <c r="A197" s="3">
        <v>40276</v>
      </c>
      <c r="B197" s="6">
        <v>49.75</v>
      </c>
      <c r="D197" s="6">
        <v>52.09</v>
      </c>
      <c r="E197" s="6">
        <v>51.06</v>
      </c>
      <c r="F197" s="6">
        <v>53.13</v>
      </c>
      <c r="G197" s="9" t="str">
        <f t="shared" si="39"/>
        <v>below</v>
      </c>
      <c r="I197" s="8">
        <f t="shared" si="33"/>
        <v>1.3100000000000023</v>
      </c>
      <c r="J197" s="8" t="str">
        <f t="shared" si="34"/>
        <v/>
      </c>
      <c r="K197" s="8" t="str">
        <f t="shared" si="35"/>
        <v/>
      </c>
      <c r="L197" s="8" t="str">
        <f t="shared" si="36"/>
        <v/>
      </c>
      <c r="M197" s="8" t="str">
        <f t="shared" si="37"/>
        <v/>
      </c>
      <c r="N197" s="8" t="str">
        <f t="shared" si="38"/>
        <v/>
      </c>
      <c r="R197" s="7"/>
    </row>
    <row r="198" spans="1:18" x14ac:dyDescent="0.25">
      <c r="A198" s="3">
        <v>40277</v>
      </c>
      <c r="B198" s="6">
        <v>50.1</v>
      </c>
      <c r="D198" s="6">
        <v>51.99</v>
      </c>
      <c r="E198" s="6">
        <v>50.11</v>
      </c>
      <c r="F198" s="6">
        <v>53.87</v>
      </c>
      <c r="G198" s="9" t="str">
        <f t="shared" si="39"/>
        <v>below</v>
      </c>
      <c r="I198" s="8">
        <f t="shared" si="33"/>
        <v>9.9999999999980105E-3</v>
      </c>
      <c r="J198" s="8">
        <f t="shared" si="34"/>
        <v>0.35000000000000142</v>
      </c>
      <c r="K198" s="8" t="str">
        <f t="shared" si="35"/>
        <v/>
      </c>
      <c r="L198" s="8" t="str">
        <f t="shared" si="36"/>
        <v/>
      </c>
      <c r="M198" s="8" t="str">
        <f t="shared" si="37"/>
        <v/>
      </c>
      <c r="N198" s="8" t="str">
        <f t="shared" si="38"/>
        <v/>
      </c>
      <c r="R198" s="7"/>
    </row>
    <row r="199" spans="1:18" x14ac:dyDescent="0.25">
      <c r="A199" s="3">
        <v>40280</v>
      </c>
      <c r="B199" s="6">
        <v>49.42</v>
      </c>
      <c r="D199" s="6">
        <v>51.91</v>
      </c>
      <c r="E199" s="6">
        <v>49.64</v>
      </c>
      <c r="F199" s="6">
        <v>54.17</v>
      </c>
      <c r="G199" s="9" t="str">
        <f t="shared" si="39"/>
        <v>below</v>
      </c>
      <c r="I199" s="8">
        <f t="shared" si="33"/>
        <v>0.21999999999999886</v>
      </c>
      <c r="J199" s="8">
        <f t="shared" si="34"/>
        <v>-0.67999999999999972</v>
      </c>
      <c r="K199" s="8">
        <f t="shared" si="35"/>
        <v>-0.32999999999999829</v>
      </c>
      <c r="L199" s="8" t="str">
        <f t="shared" si="36"/>
        <v/>
      </c>
      <c r="M199" s="8" t="str">
        <f t="shared" si="37"/>
        <v/>
      </c>
      <c r="N199" s="8" t="str">
        <f t="shared" si="38"/>
        <v/>
      </c>
      <c r="R199" s="7"/>
    </row>
    <row r="200" spans="1:18" x14ac:dyDescent="0.25">
      <c r="A200" s="3">
        <v>40281</v>
      </c>
      <c r="B200" s="6">
        <v>49.39</v>
      </c>
      <c r="D200" s="6">
        <v>51.79</v>
      </c>
      <c r="E200" s="6">
        <v>48.98</v>
      </c>
      <c r="F200" s="6">
        <v>54.61</v>
      </c>
      <c r="G200" s="9" t="str">
        <f t="shared" si="39"/>
        <v/>
      </c>
      <c r="I200" s="8" t="str">
        <f t="shared" si="33"/>
        <v/>
      </c>
      <c r="J200" s="8">
        <f t="shared" si="34"/>
        <v>-3.0000000000001137E-2</v>
      </c>
      <c r="K200" s="8">
        <f t="shared" si="35"/>
        <v>-0.71000000000000085</v>
      </c>
      <c r="L200" s="8">
        <f t="shared" si="36"/>
        <v>-0.35999999999999943</v>
      </c>
      <c r="M200" s="8" t="str">
        <f t="shared" si="37"/>
        <v/>
      </c>
      <c r="N200" s="8" t="str">
        <f t="shared" si="38"/>
        <v/>
      </c>
      <c r="R200" s="7"/>
    </row>
    <row r="201" spans="1:18" x14ac:dyDescent="0.25">
      <c r="A201" s="3">
        <v>40282</v>
      </c>
      <c r="B201" s="6">
        <v>49.79</v>
      </c>
      <c r="D201" s="6">
        <v>51.66</v>
      </c>
      <c r="E201" s="6">
        <v>48.42</v>
      </c>
      <c r="F201" s="6">
        <v>54.9</v>
      </c>
      <c r="G201" s="9" t="str">
        <f t="shared" si="39"/>
        <v/>
      </c>
      <c r="I201" s="8" t="str">
        <f t="shared" si="33"/>
        <v/>
      </c>
      <c r="J201" s="8" t="str">
        <f t="shared" si="34"/>
        <v/>
      </c>
      <c r="K201" s="8">
        <f t="shared" si="35"/>
        <v>0.36999999999999744</v>
      </c>
      <c r="L201" s="8">
        <f t="shared" si="36"/>
        <v>-0.31000000000000227</v>
      </c>
      <c r="M201" s="8">
        <f t="shared" si="37"/>
        <v>3.9999999999999147E-2</v>
      </c>
      <c r="N201" s="8" t="str">
        <f t="shared" si="38"/>
        <v/>
      </c>
      <c r="R201" s="7"/>
    </row>
    <row r="202" spans="1:18" x14ac:dyDescent="0.25">
      <c r="A202" s="3">
        <v>40283</v>
      </c>
      <c r="B202" s="6">
        <v>50</v>
      </c>
      <c r="D202" s="6">
        <v>51.57</v>
      </c>
      <c r="E202" s="6">
        <v>48.1</v>
      </c>
      <c r="F202" s="6">
        <v>55.04</v>
      </c>
      <c r="G202" s="9" t="str">
        <f t="shared" si="39"/>
        <v/>
      </c>
      <c r="I202" s="8" t="str">
        <f t="shared" si="33"/>
        <v/>
      </c>
      <c r="J202" s="8" t="str">
        <f t="shared" si="34"/>
        <v/>
      </c>
      <c r="K202" s="8" t="str">
        <f t="shared" si="35"/>
        <v/>
      </c>
      <c r="L202" s="8">
        <f t="shared" si="36"/>
        <v>0.57999999999999829</v>
      </c>
      <c r="M202" s="8">
        <f t="shared" si="37"/>
        <v>-0.10000000000000142</v>
      </c>
      <c r="N202" s="8">
        <f t="shared" si="38"/>
        <v>0.25</v>
      </c>
      <c r="R202" s="7"/>
    </row>
    <row r="203" spans="1:18" x14ac:dyDescent="0.25">
      <c r="A203" s="3">
        <v>40284</v>
      </c>
      <c r="B203" s="6">
        <v>49.86</v>
      </c>
      <c r="D203" s="6">
        <v>51.46</v>
      </c>
      <c r="E203" s="6">
        <v>47.86</v>
      </c>
      <c r="F203" s="6">
        <v>55.05</v>
      </c>
      <c r="G203" s="9" t="str">
        <f t="shared" si="39"/>
        <v/>
      </c>
      <c r="I203" s="8" t="str">
        <f t="shared" ref="I203:I266" si="40">IF(B203&lt;E203,E203-B203,"")</f>
        <v/>
      </c>
      <c r="J203" s="8" t="str">
        <f t="shared" ref="J203:J266" si="41">IF(ISNUMBER(I202),B203-B202,"")</f>
        <v/>
      </c>
      <c r="K203" s="8" t="str">
        <f t="shared" ref="K203:K266" si="42">IF(ISNUMBER(I201),B203-B201,"")</f>
        <v/>
      </c>
      <c r="L203" s="8" t="str">
        <f t="shared" ref="L203:L266" si="43">IF(ISNUMBER(I200),B203-B200,"")</f>
        <v/>
      </c>
      <c r="M203" s="8">
        <f t="shared" ref="M203:M266" si="44">IF(ISNUMBER(I199),B203-B199,"")</f>
        <v>0.43999999999999773</v>
      </c>
      <c r="N203" s="8">
        <f t="shared" ref="N203:N266" si="45">IF(ISNUMBER(I198),B203-B198,"")</f>
        <v>-0.24000000000000199</v>
      </c>
      <c r="R203" s="7"/>
    </row>
    <row r="204" spans="1:18" x14ac:dyDescent="0.25">
      <c r="A204" s="3">
        <v>40287</v>
      </c>
      <c r="B204" s="6">
        <v>50.05</v>
      </c>
      <c r="D204" s="6">
        <v>51.33</v>
      </c>
      <c r="E204" s="6">
        <v>47.65</v>
      </c>
      <c r="F204" s="6">
        <v>55.01</v>
      </c>
      <c r="G204" s="9" t="str">
        <f t="shared" si="39"/>
        <v/>
      </c>
      <c r="I204" s="8" t="str">
        <f t="shared" si="40"/>
        <v/>
      </c>
      <c r="J204" s="8" t="str">
        <f t="shared" si="41"/>
        <v/>
      </c>
      <c r="K204" s="8" t="str">
        <f t="shared" si="42"/>
        <v/>
      </c>
      <c r="L204" s="8" t="str">
        <f t="shared" si="43"/>
        <v/>
      </c>
      <c r="M204" s="8" t="str">
        <f t="shared" si="44"/>
        <v/>
      </c>
      <c r="N204" s="8">
        <f t="shared" si="45"/>
        <v>0.62999999999999545</v>
      </c>
      <c r="R204" s="7"/>
    </row>
    <row r="205" spans="1:18" x14ac:dyDescent="0.25">
      <c r="G205" s="9" t="str">
        <f t="shared" si="39"/>
        <v/>
      </c>
      <c r="I205" s="8" t="str">
        <f t="shared" si="40"/>
        <v/>
      </c>
      <c r="J205" s="8" t="str">
        <f t="shared" si="41"/>
        <v/>
      </c>
      <c r="K205" s="8" t="str">
        <f t="shared" si="42"/>
        <v/>
      </c>
      <c r="L205" s="8" t="str">
        <f t="shared" si="43"/>
        <v/>
      </c>
      <c r="M205" s="8" t="str">
        <f t="shared" si="44"/>
        <v/>
      </c>
      <c r="N205" s="8" t="str">
        <f t="shared" si="45"/>
        <v/>
      </c>
      <c r="R205" s="7"/>
    </row>
    <row r="206" spans="1:18" x14ac:dyDescent="0.25">
      <c r="A206" s="3">
        <v>40304</v>
      </c>
      <c r="B206" s="6">
        <v>46.57</v>
      </c>
      <c r="D206" s="6">
        <v>49.6</v>
      </c>
      <c r="E206" s="6">
        <v>47.72</v>
      </c>
      <c r="F206" s="6">
        <v>51.49</v>
      </c>
      <c r="G206" s="9" t="str">
        <f t="shared" si="39"/>
        <v>below</v>
      </c>
      <c r="I206" s="8">
        <f t="shared" si="40"/>
        <v>1.1499999999999986</v>
      </c>
      <c r="J206" s="8" t="str">
        <f t="shared" si="41"/>
        <v/>
      </c>
      <c r="K206" s="8" t="str">
        <f t="shared" si="42"/>
        <v/>
      </c>
      <c r="L206" s="8" t="str">
        <f t="shared" si="43"/>
        <v/>
      </c>
      <c r="M206" s="8" t="str">
        <f t="shared" si="44"/>
        <v/>
      </c>
      <c r="N206" s="8" t="str">
        <f t="shared" si="45"/>
        <v/>
      </c>
      <c r="R206" s="7"/>
    </row>
    <row r="207" spans="1:18" x14ac:dyDescent="0.25">
      <c r="A207" s="3">
        <v>40305</v>
      </c>
      <c r="B207" s="6">
        <v>44.76</v>
      </c>
      <c r="D207" s="6">
        <v>49.44</v>
      </c>
      <c r="E207" s="6">
        <v>46.68</v>
      </c>
      <c r="F207" s="6">
        <v>52.21</v>
      </c>
      <c r="G207" s="9" t="str">
        <f t="shared" si="39"/>
        <v>below</v>
      </c>
      <c r="I207" s="8">
        <f t="shared" si="40"/>
        <v>1.9200000000000017</v>
      </c>
      <c r="J207" s="8">
        <f t="shared" si="41"/>
        <v>-1.8100000000000023</v>
      </c>
      <c r="K207" s="8" t="str">
        <f t="shared" si="42"/>
        <v/>
      </c>
      <c r="L207" s="8" t="str">
        <f t="shared" si="43"/>
        <v/>
      </c>
      <c r="M207" s="8" t="str">
        <f t="shared" si="44"/>
        <v/>
      </c>
      <c r="N207" s="8" t="str">
        <f t="shared" si="45"/>
        <v/>
      </c>
      <c r="R207" s="7"/>
    </row>
    <row r="208" spans="1:18" x14ac:dyDescent="0.25">
      <c r="A208" s="3">
        <v>40308</v>
      </c>
      <c r="B208" s="6">
        <v>47.3</v>
      </c>
      <c r="D208" s="6">
        <v>49.18</v>
      </c>
      <c r="E208" s="6">
        <v>45.03</v>
      </c>
      <c r="F208" s="6">
        <v>53.32</v>
      </c>
      <c r="G208" s="9" t="str">
        <f t="shared" si="39"/>
        <v/>
      </c>
      <c r="I208" s="8" t="str">
        <f t="shared" si="40"/>
        <v/>
      </c>
      <c r="J208" s="8">
        <f t="shared" si="41"/>
        <v>2.5399999999999991</v>
      </c>
      <c r="K208" s="8">
        <f t="shared" si="42"/>
        <v>0.72999999999999687</v>
      </c>
      <c r="L208" s="8" t="str">
        <f t="shared" si="43"/>
        <v/>
      </c>
      <c r="M208" s="8" t="str">
        <f t="shared" si="44"/>
        <v/>
      </c>
      <c r="N208" s="8" t="str">
        <f t="shared" si="45"/>
        <v/>
      </c>
      <c r="R208" s="7"/>
    </row>
    <row r="209" spans="1:18" x14ac:dyDescent="0.25">
      <c r="A209" s="3">
        <v>40309</v>
      </c>
      <c r="B209" s="6">
        <v>46.95</v>
      </c>
      <c r="D209" s="6">
        <v>49.07</v>
      </c>
      <c r="E209" s="6">
        <v>44.75</v>
      </c>
      <c r="F209" s="6">
        <v>53.39</v>
      </c>
      <c r="G209" s="9" t="str">
        <f t="shared" si="39"/>
        <v/>
      </c>
      <c r="I209" s="8" t="str">
        <f t="shared" si="40"/>
        <v/>
      </c>
      <c r="J209" s="8" t="str">
        <f t="shared" si="41"/>
        <v/>
      </c>
      <c r="K209" s="8">
        <f t="shared" si="42"/>
        <v>2.1900000000000048</v>
      </c>
      <c r="L209" s="8">
        <f t="shared" si="43"/>
        <v>0.38000000000000256</v>
      </c>
      <c r="M209" s="8" t="str">
        <f t="shared" si="44"/>
        <v/>
      </c>
      <c r="N209" s="8" t="str">
        <f t="shared" si="45"/>
        <v/>
      </c>
      <c r="R209" s="7"/>
    </row>
    <row r="210" spans="1:18" x14ac:dyDescent="0.25">
      <c r="A210" s="3">
        <v>40310</v>
      </c>
      <c r="B210" s="6">
        <v>47.85</v>
      </c>
      <c r="D210" s="6">
        <v>48.95</v>
      </c>
      <c r="E210" s="6">
        <v>44.4</v>
      </c>
      <c r="F210" s="6">
        <v>53.49</v>
      </c>
      <c r="G210" s="9" t="str">
        <f t="shared" si="39"/>
        <v/>
      </c>
      <c r="I210" s="8" t="str">
        <f t="shared" si="40"/>
        <v/>
      </c>
      <c r="J210" s="8" t="str">
        <f t="shared" si="41"/>
        <v/>
      </c>
      <c r="K210" s="8" t="str">
        <f t="shared" si="42"/>
        <v/>
      </c>
      <c r="L210" s="8">
        <f t="shared" si="43"/>
        <v>3.0900000000000034</v>
      </c>
      <c r="M210" s="8">
        <f t="shared" si="44"/>
        <v>1.2800000000000011</v>
      </c>
      <c r="N210" s="8" t="str">
        <f t="shared" si="45"/>
        <v/>
      </c>
      <c r="R210" s="7"/>
    </row>
    <row r="211" spans="1:18" x14ac:dyDescent="0.25">
      <c r="A211" s="3">
        <v>40312</v>
      </c>
      <c r="B211" s="6">
        <v>47.29</v>
      </c>
      <c r="D211" s="6">
        <v>48.85</v>
      </c>
      <c r="E211" s="6">
        <v>44.29</v>
      </c>
      <c r="F211" s="6">
        <v>53.41</v>
      </c>
      <c r="G211" s="9" t="str">
        <f t="shared" si="39"/>
        <v/>
      </c>
      <c r="I211" s="8" t="str">
        <f t="shared" si="40"/>
        <v/>
      </c>
      <c r="J211" s="8" t="str">
        <f t="shared" si="41"/>
        <v/>
      </c>
      <c r="K211" s="8" t="str">
        <f t="shared" si="42"/>
        <v/>
      </c>
      <c r="L211" s="8" t="str">
        <f t="shared" si="43"/>
        <v/>
      </c>
      <c r="M211" s="8">
        <f t="shared" si="44"/>
        <v>2.5300000000000011</v>
      </c>
      <c r="N211" s="8">
        <f t="shared" si="45"/>
        <v>0.71999999999999886</v>
      </c>
      <c r="R211" s="7"/>
    </row>
    <row r="212" spans="1:18" x14ac:dyDescent="0.25">
      <c r="A212" s="3">
        <v>40315</v>
      </c>
      <c r="B212" s="6">
        <v>47.5</v>
      </c>
      <c r="D212" s="6">
        <v>48.72</v>
      </c>
      <c r="E212" s="6">
        <v>44.12</v>
      </c>
      <c r="F212" s="6">
        <v>53.31</v>
      </c>
      <c r="G212" s="9" t="str">
        <f t="shared" si="39"/>
        <v/>
      </c>
      <c r="I212" s="8" t="str">
        <f t="shared" si="40"/>
        <v/>
      </c>
      <c r="J212" s="8" t="str">
        <f t="shared" si="41"/>
        <v/>
      </c>
      <c r="K212" s="8" t="str">
        <f t="shared" si="42"/>
        <v/>
      </c>
      <c r="L212" s="8" t="str">
        <f t="shared" si="43"/>
        <v/>
      </c>
      <c r="M212" s="8" t="str">
        <f t="shared" si="44"/>
        <v/>
      </c>
      <c r="N212" s="8">
        <f t="shared" si="45"/>
        <v>2.740000000000002</v>
      </c>
      <c r="R212" s="7"/>
    </row>
    <row r="213" spans="1:18" x14ac:dyDescent="0.25">
      <c r="G213" s="9" t="str">
        <f t="shared" si="39"/>
        <v/>
      </c>
      <c r="I213" s="8" t="str">
        <f t="shared" si="40"/>
        <v/>
      </c>
      <c r="J213" s="8" t="str">
        <f t="shared" si="41"/>
        <v/>
      </c>
      <c r="K213" s="8" t="str">
        <f t="shared" si="42"/>
        <v/>
      </c>
      <c r="L213" s="8" t="str">
        <f t="shared" si="43"/>
        <v/>
      </c>
      <c r="M213" s="8" t="str">
        <f t="shared" si="44"/>
        <v/>
      </c>
      <c r="N213" s="8" t="str">
        <f t="shared" si="45"/>
        <v/>
      </c>
      <c r="R213" s="7"/>
    </row>
    <row r="214" spans="1:18" x14ac:dyDescent="0.25">
      <c r="A214" s="3">
        <v>40563</v>
      </c>
      <c r="B214" s="6">
        <v>52</v>
      </c>
      <c r="D214" s="6">
        <v>53.71</v>
      </c>
      <c r="E214" s="6">
        <v>52.1</v>
      </c>
      <c r="F214" s="6">
        <v>55.33</v>
      </c>
      <c r="G214" s="9" t="str">
        <f t="shared" si="39"/>
        <v>below</v>
      </c>
      <c r="I214" s="8">
        <f t="shared" si="40"/>
        <v>0.10000000000000142</v>
      </c>
      <c r="J214" s="8" t="str">
        <f t="shared" si="41"/>
        <v/>
      </c>
      <c r="K214" s="8" t="str">
        <f t="shared" si="42"/>
        <v/>
      </c>
      <c r="L214" s="8" t="str">
        <f t="shared" si="43"/>
        <v/>
      </c>
      <c r="M214" s="8" t="str">
        <f t="shared" si="44"/>
        <v/>
      </c>
      <c r="N214" s="8" t="str">
        <f t="shared" si="45"/>
        <v/>
      </c>
      <c r="R214" s="7"/>
    </row>
    <row r="215" spans="1:18" x14ac:dyDescent="0.25">
      <c r="A215" s="3">
        <v>40564</v>
      </c>
      <c r="B215" s="6">
        <v>53.1</v>
      </c>
      <c r="D215" s="6">
        <v>53.62</v>
      </c>
      <c r="E215" s="6">
        <v>51.64</v>
      </c>
      <c r="F215" s="6">
        <v>55.6</v>
      </c>
      <c r="G215" s="9" t="str">
        <f t="shared" si="39"/>
        <v/>
      </c>
      <c r="I215" s="8" t="str">
        <f t="shared" si="40"/>
        <v/>
      </c>
      <c r="J215" s="8">
        <f t="shared" si="41"/>
        <v>1.1000000000000014</v>
      </c>
      <c r="K215" s="8" t="str">
        <f t="shared" si="42"/>
        <v/>
      </c>
      <c r="L215" s="8" t="str">
        <f t="shared" si="43"/>
        <v/>
      </c>
      <c r="M215" s="8" t="str">
        <f t="shared" si="44"/>
        <v/>
      </c>
      <c r="N215" s="8" t="str">
        <f t="shared" si="45"/>
        <v/>
      </c>
      <c r="R215" s="7"/>
    </row>
    <row r="216" spans="1:18" x14ac:dyDescent="0.25">
      <c r="A216" s="3">
        <v>40567</v>
      </c>
      <c r="B216" s="6">
        <v>53</v>
      </c>
      <c r="D216" s="6">
        <v>53.54</v>
      </c>
      <c r="E216" s="6">
        <v>51.69</v>
      </c>
      <c r="F216" s="6">
        <v>55.39</v>
      </c>
      <c r="G216" s="9" t="str">
        <f t="shared" si="39"/>
        <v/>
      </c>
      <c r="I216" s="8" t="str">
        <f t="shared" si="40"/>
        <v/>
      </c>
      <c r="J216" s="8" t="str">
        <f t="shared" si="41"/>
        <v/>
      </c>
      <c r="K216" s="8">
        <f t="shared" si="42"/>
        <v>1</v>
      </c>
      <c r="L216" s="8" t="str">
        <f t="shared" si="43"/>
        <v/>
      </c>
      <c r="M216" s="8" t="str">
        <f t="shared" si="44"/>
        <v/>
      </c>
      <c r="N216" s="8" t="str">
        <f t="shared" si="45"/>
        <v/>
      </c>
      <c r="R216" s="7"/>
    </row>
    <row r="217" spans="1:18" x14ac:dyDescent="0.25">
      <c r="A217" s="3">
        <v>40568</v>
      </c>
      <c r="B217" s="6">
        <v>53.05</v>
      </c>
      <c r="D217" s="6">
        <v>53.49</v>
      </c>
      <c r="E217" s="6">
        <v>51.63</v>
      </c>
      <c r="F217" s="6">
        <v>55.35</v>
      </c>
      <c r="G217" s="9" t="str">
        <f t="shared" si="39"/>
        <v/>
      </c>
      <c r="I217" s="8" t="str">
        <f t="shared" si="40"/>
        <v/>
      </c>
      <c r="J217" s="8" t="str">
        <f t="shared" si="41"/>
        <v/>
      </c>
      <c r="K217" s="8" t="str">
        <f t="shared" si="42"/>
        <v/>
      </c>
      <c r="L217" s="8">
        <f t="shared" si="43"/>
        <v>1.0499999999999972</v>
      </c>
      <c r="M217" s="8" t="str">
        <f t="shared" si="44"/>
        <v/>
      </c>
      <c r="N217" s="8" t="str">
        <f t="shared" si="45"/>
        <v/>
      </c>
      <c r="R217" s="7"/>
    </row>
    <row r="218" spans="1:18" x14ac:dyDescent="0.25">
      <c r="A218" s="3">
        <v>40569</v>
      </c>
      <c r="B218" s="6">
        <v>53.25</v>
      </c>
      <c r="D218" s="6">
        <v>53.44</v>
      </c>
      <c r="E218" s="6">
        <v>51.62</v>
      </c>
      <c r="F218" s="6">
        <v>55.25</v>
      </c>
      <c r="G218" s="9" t="str">
        <f t="shared" si="39"/>
        <v/>
      </c>
      <c r="I218" s="8" t="str">
        <f t="shared" si="40"/>
        <v/>
      </c>
      <c r="J218" s="8" t="str">
        <f t="shared" si="41"/>
        <v/>
      </c>
      <c r="K218" s="8" t="str">
        <f t="shared" si="42"/>
        <v/>
      </c>
      <c r="L218" s="8" t="str">
        <f t="shared" si="43"/>
        <v/>
      </c>
      <c r="M218" s="8">
        <f t="shared" si="44"/>
        <v>1.25</v>
      </c>
      <c r="N218" s="8" t="str">
        <f t="shared" si="45"/>
        <v/>
      </c>
      <c r="R218" s="7"/>
    </row>
    <row r="219" spans="1:18" x14ac:dyDescent="0.25">
      <c r="A219" s="3">
        <v>40570</v>
      </c>
      <c r="B219" s="6">
        <v>53.7</v>
      </c>
      <c r="D219" s="6">
        <v>53.39</v>
      </c>
      <c r="E219" s="6">
        <v>51.67</v>
      </c>
      <c r="F219" s="6">
        <v>55.1</v>
      </c>
      <c r="G219" s="9" t="str">
        <f t="shared" si="39"/>
        <v/>
      </c>
      <c r="I219" s="8" t="str">
        <f t="shared" si="40"/>
        <v/>
      </c>
      <c r="J219" s="8" t="str">
        <f t="shared" si="41"/>
        <v/>
      </c>
      <c r="K219" s="8" t="str">
        <f t="shared" si="42"/>
        <v/>
      </c>
      <c r="L219" s="8" t="str">
        <f t="shared" si="43"/>
        <v/>
      </c>
      <c r="M219" s="8" t="str">
        <f t="shared" si="44"/>
        <v/>
      </c>
      <c r="N219" s="8">
        <f t="shared" si="45"/>
        <v>1.7000000000000028</v>
      </c>
      <c r="R219" s="7"/>
    </row>
    <row r="220" spans="1:18" x14ac:dyDescent="0.25">
      <c r="G220" s="9" t="str">
        <f t="shared" si="39"/>
        <v/>
      </c>
      <c r="I220" s="8" t="str">
        <f t="shared" si="40"/>
        <v/>
      </c>
      <c r="J220" s="8" t="str">
        <f t="shared" si="41"/>
        <v/>
      </c>
      <c r="K220" s="8" t="str">
        <f t="shared" si="42"/>
        <v/>
      </c>
      <c r="L220" s="8" t="str">
        <f t="shared" si="43"/>
        <v/>
      </c>
      <c r="M220" s="8" t="str">
        <f t="shared" si="44"/>
        <v/>
      </c>
      <c r="N220" s="8" t="str">
        <f t="shared" si="45"/>
        <v/>
      </c>
      <c r="R220" s="7"/>
    </row>
    <row r="221" spans="1:18" x14ac:dyDescent="0.25">
      <c r="A221" s="3">
        <v>40617</v>
      </c>
      <c r="B221" s="6">
        <v>51.95</v>
      </c>
      <c r="D221" s="6">
        <v>53.56</v>
      </c>
      <c r="E221" s="6">
        <v>52.09</v>
      </c>
      <c r="F221" s="6">
        <v>55.02</v>
      </c>
      <c r="G221" s="9" t="str">
        <f t="shared" si="39"/>
        <v>below</v>
      </c>
      <c r="I221" s="8">
        <f t="shared" si="40"/>
        <v>0.14000000000000057</v>
      </c>
      <c r="J221" s="8" t="str">
        <f t="shared" si="41"/>
        <v/>
      </c>
      <c r="K221" s="8" t="str">
        <f t="shared" si="42"/>
        <v/>
      </c>
      <c r="L221" s="8" t="str">
        <f t="shared" si="43"/>
        <v/>
      </c>
      <c r="M221" s="8" t="str">
        <f t="shared" si="44"/>
        <v/>
      </c>
      <c r="N221" s="8" t="str">
        <f t="shared" si="45"/>
        <v/>
      </c>
      <c r="R221" s="7"/>
    </row>
    <row r="222" spans="1:18" x14ac:dyDescent="0.25">
      <c r="A222" s="3">
        <v>40618</v>
      </c>
      <c r="B222" s="6">
        <v>51.2</v>
      </c>
      <c r="D222" s="6">
        <v>53.47</v>
      </c>
      <c r="E222" s="6">
        <v>51.65</v>
      </c>
      <c r="F222" s="6">
        <v>55.28</v>
      </c>
      <c r="G222" s="9" t="str">
        <f t="shared" si="39"/>
        <v>below</v>
      </c>
      <c r="I222" s="8">
        <f t="shared" si="40"/>
        <v>0.44999999999999574</v>
      </c>
      <c r="J222" s="8">
        <f t="shared" si="41"/>
        <v>-0.75</v>
      </c>
      <c r="K222" s="8" t="str">
        <f t="shared" si="42"/>
        <v/>
      </c>
      <c r="L222" s="8" t="str">
        <f t="shared" si="43"/>
        <v/>
      </c>
      <c r="M222" s="8" t="str">
        <f t="shared" si="44"/>
        <v/>
      </c>
      <c r="N222" s="8" t="str">
        <f t="shared" si="45"/>
        <v/>
      </c>
      <c r="R222" s="7"/>
    </row>
    <row r="223" spans="1:18" x14ac:dyDescent="0.25">
      <c r="A223" s="3">
        <v>40619</v>
      </c>
      <c r="B223" s="6">
        <v>52.3</v>
      </c>
      <c r="D223" s="6">
        <v>53.33</v>
      </c>
      <c r="E223" s="6">
        <v>51</v>
      </c>
      <c r="F223" s="6">
        <v>55.65</v>
      </c>
      <c r="G223" s="9" t="str">
        <f t="shared" si="39"/>
        <v/>
      </c>
      <c r="I223" s="8" t="str">
        <f t="shared" si="40"/>
        <v/>
      </c>
      <c r="J223" s="8">
        <f t="shared" si="41"/>
        <v>1.0999999999999943</v>
      </c>
      <c r="K223" s="8">
        <f t="shared" si="42"/>
        <v>0.34999999999999432</v>
      </c>
      <c r="L223" s="8" t="str">
        <f t="shared" si="43"/>
        <v/>
      </c>
      <c r="M223" s="8" t="str">
        <f t="shared" si="44"/>
        <v/>
      </c>
      <c r="N223" s="8" t="str">
        <f t="shared" si="45"/>
        <v/>
      </c>
      <c r="R223" s="7"/>
    </row>
    <row r="224" spans="1:18" x14ac:dyDescent="0.25">
      <c r="A224" s="3">
        <v>40620</v>
      </c>
      <c r="B224" s="6">
        <v>52.1</v>
      </c>
      <c r="D224" s="6">
        <v>53.29</v>
      </c>
      <c r="E224" s="6">
        <v>50.87</v>
      </c>
      <c r="F224" s="6">
        <v>55.7</v>
      </c>
      <c r="G224" s="9" t="str">
        <f t="shared" si="39"/>
        <v/>
      </c>
      <c r="I224" s="8" t="str">
        <f t="shared" si="40"/>
        <v/>
      </c>
      <c r="J224" s="8" t="str">
        <f t="shared" si="41"/>
        <v/>
      </c>
      <c r="K224" s="8">
        <f t="shared" si="42"/>
        <v>0.89999999999999858</v>
      </c>
      <c r="L224" s="8">
        <f t="shared" si="43"/>
        <v>0.14999999999999858</v>
      </c>
      <c r="M224" s="8" t="str">
        <f t="shared" si="44"/>
        <v/>
      </c>
      <c r="N224" s="8" t="str">
        <f t="shared" si="45"/>
        <v/>
      </c>
      <c r="R224" s="7"/>
    </row>
    <row r="225" spans="1:18" x14ac:dyDescent="0.25">
      <c r="A225" s="3">
        <v>40623</v>
      </c>
      <c r="B225" s="6">
        <v>52.85</v>
      </c>
      <c r="D225" s="6">
        <v>53.2</v>
      </c>
      <c r="E225" s="6">
        <v>50.7</v>
      </c>
      <c r="F225" s="6">
        <v>55.69</v>
      </c>
      <c r="G225" s="9" t="str">
        <f t="shared" si="39"/>
        <v/>
      </c>
      <c r="I225" s="8" t="str">
        <f t="shared" si="40"/>
        <v/>
      </c>
      <c r="J225" s="8" t="str">
        <f t="shared" si="41"/>
        <v/>
      </c>
      <c r="K225" s="8" t="str">
        <f t="shared" si="42"/>
        <v/>
      </c>
      <c r="L225" s="8">
        <f t="shared" si="43"/>
        <v>1.6499999999999986</v>
      </c>
      <c r="M225" s="8">
        <f t="shared" si="44"/>
        <v>0.89999999999999858</v>
      </c>
      <c r="N225" s="8" t="str">
        <f t="shared" si="45"/>
        <v/>
      </c>
      <c r="R225" s="7"/>
    </row>
    <row r="226" spans="1:18" x14ac:dyDescent="0.25">
      <c r="A226" s="3">
        <v>40624</v>
      </c>
      <c r="B226" s="6">
        <v>52.75</v>
      </c>
      <c r="D226" s="6">
        <v>53.14</v>
      </c>
      <c r="E226" s="6">
        <v>50.71</v>
      </c>
      <c r="F226" s="6">
        <v>55.56</v>
      </c>
      <c r="G226" s="9" t="str">
        <f t="shared" si="39"/>
        <v/>
      </c>
      <c r="I226" s="8" t="str">
        <f t="shared" si="40"/>
        <v/>
      </c>
      <c r="J226" s="8" t="str">
        <f t="shared" si="41"/>
        <v/>
      </c>
      <c r="K226" s="8" t="str">
        <f t="shared" si="42"/>
        <v/>
      </c>
      <c r="L226" s="8" t="str">
        <f t="shared" si="43"/>
        <v/>
      </c>
      <c r="M226" s="8">
        <f t="shared" si="44"/>
        <v>1.5499999999999972</v>
      </c>
      <c r="N226" s="8">
        <f t="shared" si="45"/>
        <v>0.79999999999999716</v>
      </c>
      <c r="R226" s="7"/>
    </row>
    <row r="227" spans="1:18" x14ac:dyDescent="0.25">
      <c r="A227" s="3">
        <v>40625</v>
      </c>
      <c r="B227" s="6">
        <v>52.8</v>
      </c>
      <c r="D227" s="6">
        <v>53.07</v>
      </c>
      <c r="E227" s="6">
        <v>50.71</v>
      </c>
      <c r="F227" s="6">
        <v>55.43</v>
      </c>
      <c r="G227" s="9" t="str">
        <f t="shared" si="39"/>
        <v/>
      </c>
      <c r="I227" s="8" t="str">
        <f t="shared" si="40"/>
        <v/>
      </c>
      <c r="J227" s="8" t="str">
        <f t="shared" si="41"/>
        <v/>
      </c>
      <c r="K227" s="8" t="str">
        <f t="shared" si="42"/>
        <v/>
      </c>
      <c r="L227" s="8" t="str">
        <f t="shared" si="43"/>
        <v/>
      </c>
      <c r="M227" s="8" t="str">
        <f t="shared" si="44"/>
        <v/>
      </c>
      <c r="N227" s="8">
        <f t="shared" si="45"/>
        <v>1.5999999999999943</v>
      </c>
      <c r="R227" s="7"/>
    </row>
    <row r="228" spans="1:18" x14ac:dyDescent="0.25">
      <c r="G228" s="9" t="str">
        <f t="shared" si="39"/>
        <v/>
      </c>
      <c r="I228" s="8" t="str">
        <f t="shared" si="40"/>
        <v/>
      </c>
      <c r="J228" s="8" t="str">
        <f t="shared" si="41"/>
        <v/>
      </c>
      <c r="K228" s="8" t="str">
        <f t="shared" si="42"/>
        <v/>
      </c>
      <c r="L228" s="8" t="str">
        <f t="shared" si="43"/>
        <v/>
      </c>
      <c r="M228" s="8" t="str">
        <f t="shared" si="44"/>
        <v/>
      </c>
      <c r="N228" s="8" t="str">
        <f t="shared" si="45"/>
        <v/>
      </c>
      <c r="R228" s="7"/>
    </row>
    <row r="229" spans="1:18" x14ac:dyDescent="0.25">
      <c r="A229" s="3">
        <v>40689</v>
      </c>
      <c r="B229" s="6">
        <v>47.11</v>
      </c>
      <c r="D229" s="6">
        <v>49.16</v>
      </c>
      <c r="E229" s="6">
        <v>47.55</v>
      </c>
      <c r="F229" s="6">
        <v>50.76</v>
      </c>
      <c r="G229" s="9" t="str">
        <f t="shared" si="39"/>
        <v>below</v>
      </c>
      <c r="I229" s="8">
        <f t="shared" si="40"/>
        <v>0.43999999999999773</v>
      </c>
      <c r="J229" s="8" t="str">
        <f t="shared" si="41"/>
        <v/>
      </c>
      <c r="K229" s="8" t="str">
        <f t="shared" si="42"/>
        <v/>
      </c>
      <c r="L229" s="8" t="str">
        <f t="shared" si="43"/>
        <v/>
      </c>
      <c r="M229" s="8" t="str">
        <f t="shared" si="44"/>
        <v/>
      </c>
      <c r="N229" s="8" t="str">
        <f t="shared" si="45"/>
        <v/>
      </c>
      <c r="R229" s="7"/>
    </row>
    <row r="230" spans="1:18" x14ac:dyDescent="0.25">
      <c r="A230" s="3">
        <v>40690</v>
      </c>
      <c r="B230" s="6">
        <v>47.76</v>
      </c>
      <c r="D230" s="6">
        <v>49.07</v>
      </c>
      <c r="E230" s="6">
        <v>46.96</v>
      </c>
      <c r="F230" s="6">
        <v>51.18</v>
      </c>
      <c r="G230" s="9" t="str">
        <f t="shared" si="39"/>
        <v/>
      </c>
      <c r="I230" s="8" t="str">
        <f t="shared" si="40"/>
        <v/>
      </c>
      <c r="J230" s="8">
        <f t="shared" si="41"/>
        <v>0.64999999999999858</v>
      </c>
      <c r="K230" s="8" t="str">
        <f t="shared" si="42"/>
        <v/>
      </c>
      <c r="L230" s="8" t="str">
        <f t="shared" si="43"/>
        <v/>
      </c>
      <c r="M230" s="8" t="str">
        <f t="shared" si="44"/>
        <v/>
      </c>
      <c r="N230" s="8" t="str">
        <f t="shared" si="45"/>
        <v/>
      </c>
      <c r="R230" s="7"/>
    </row>
    <row r="231" spans="1:18" x14ac:dyDescent="0.25">
      <c r="A231" s="3">
        <v>40693</v>
      </c>
      <c r="B231" s="6">
        <v>47.68</v>
      </c>
      <c r="D231" s="6">
        <v>48.99</v>
      </c>
      <c r="E231" s="6">
        <v>46.71</v>
      </c>
      <c r="F231" s="6">
        <v>51.26</v>
      </c>
      <c r="G231" s="9" t="str">
        <f t="shared" si="39"/>
        <v/>
      </c>
      <c r="I231" s="8" t="str">
        <f t="shared" si="40"/>
        <v/>
      </c>
      <c r="J231" s="8" t="str">
        <f t="shared" si="41"/>
        <v/>
      </c>
      <c r="K231" s="8">
        <f t="shared" si="42"/>
        <v>0.57000000000000028</v>
      </c>
      <c r="L231" s="8" t="str">
        <f t="shared" si="43"/>
        <v/>
      </c>
      <c r="M231" s="8" t="str">
        <f t="shared" si="44"/>
        <v/>
      </c>
      <c r="N231" s="8" t="str">
        <f t="shared" si="45"/>
        <v/>
      </c>
      <c r="R231" s="7"/>
    </row>
    <row r="232" spans="1:18" x14ac:dyDescent="0.25">
      <c r="A232" s="3">
        <v>40694</v>
      </c>
      <c r="B232" s="6">
        <v>48.07</v>
      </c>
      <c r="D232" s="6">
        <v>48.89</v>
      </c>
      <c r="E232" s="6">
        <v>46.51</v>
      </c>
      <c r="F232" s="6">
        <v>51.26</v>
      </c>
      <c r="G232" s="9" t="str">
        <f t="shared" si="39"/>
        <v/>
      </c>
      <c r="I232" s="8" t="str">
        <f t="shared" si="40"/>
        <v/>
      </c>
      <c r="J232" s="8" t="str">
        <f t="shared" si="41"/>
        <v/>
      </c>
      <c r="K232" s="8" t="str">
        <f t="shared" si="42"/>
        <v/>
      </c>
      <c r="L232" s="8">
        <f t="shared" si="43"/>
        <v>0.96000000000000085</v>
      </c>
      <c r="M232" s="8" t="str">
        <f t="shared" si="44"/>
        <v/>
      </c>
      <c r="N232" s="8" t="str">
        <f t="shared" si="45"/>
        <v/>
      </c>
      <c r="R232" s="7"/>
    </row>
    <row r="233" spans="1:18" x14ac:dyDescent="0.25">
      <c r="A233" s="3">
        <v>40695</v>
      </c>
      <c r="B233" s="6">
        <v>48.75</v>
      </c>
      <c r="D233" s="6">
        <v>48.84</v>
      </c>
      <c r="E233" s="6">
        <v>46.41</v>
      </c>
      <c r="F233" s="6">
        <v>51.26</v>
      </c>
      <c r="G233" s="9" t="str">
        <f t="shared" si="39"/>
        <v/>
      </c>
      <c r="I233" s="8" t="str">
        <f t="shared" si="40"/>
        <v/>
      </c>
      <c r="J233" s="8" t="str">
        <f t="shared" si="41"/>
        <v/>
      </c>
      <c r="K233" s="8" t="str">
        <f t="shared" si="42"/>
        <v/>
      </c>
      <c r="L233" s="8" t="str">
        <f t="shared" si="43"/>
        <v/>
      </c>
      <c r="M233" s="8">
        <f t="shared" si="44"/>
        <v>1.6400000000000006</v>
      </c>
      <c r="N233" s="8" t="str">
        <f t="shared" si="45"/>
        <v/>
      </c>
      <c r="R233" s="7"/>
    </row>
    <row r="234" spans="1:18" x14ac:dyDescent="0.25">
      <c r="A234" s="3">
        <v>40697</v>
      </c>
      <c r="B234" s="6">
        <v>47.2</v>
      </c>
      <c r="D234" s="6">
        <v>48.81</v>
      </c>
      <c r="E234" s="6">
        <v>46.4</v>
      </c>
      <c r="F234" s="6">
        <v>51.22</v>
      </c>
      <c r="G234" s="9" t="str">
        <f t="shared" si="39"/>
        <v/>
      </c>
      <c r="I234" s="8" t="str">
        <f t="shared" si="40"/>
        <v/>
      </c>
      <c r="J234" s="8" t="str">
        <f t="shared" si="41"/>
        <v/>
      </c>
      <c r="K234" s="8" t="str">
        <f t="shared" si="42"/>
        <v/>
      </c>
      <c r="L234" s="8" t="str">
        <f t="shared" si="43"/>
        <v/>
      </c>
      <c r="M234" s="8" t="str">
        <f t="shared" si="44"/>
        <v/>
      </c>
      <c r="N234" s="8">
        <f t="shared" si="45"/>
        <v>9.0000000000003411E-2</v>
      </c>
      <c r="R234" s="7"/>
    </row>
    <row r="235" spans="1:18" x14ac:dyDescent="0.25">
      <c r="G235" s="9" t="str">
        <f t="shared" si="39"/>
        <v/>
      </c>
      <c r="I235" s="8" t="str">
        <f t="shared" si="40"/>
        <v/>
      </c>
      <c r="J235" s="8" t="str">
        <f t="shared" si="41"/>
        <v/>
      </c>
      <c r="K235" s="8" t="str">
        <f t="shared" si="42"/>
        <v/>
      </c>
      <c r="L235" s="8" t="str">
        <f t="shared" si="43"/>
        <v/>
      </c>
      <c r="M235" s="8" t="str">
        <f t="shared" si="44"/>
        <v/>
      </c>
      <c r="N235" s="8" t="str">
        <f t="shared" si="45"/>
        <v/>
      </c>
      <c r="R235" s="7"/>
    </row>
    <row r="236" spans="1:18" x14ac:dyDescent="0.25">
      <c r="A236" s="3">
        <v>41003</v>
      </c>
      <c r="B236" s="6">
        <v>42.31</v>
      </c>
      <c r="D236" s="6">
        <v>46.55</v>
      </c>
      <c r="E236" s="6">
        <v>44.71</v>
      </c>
      <c r="F236" s="6">
        <v>48.39</v>
      </c>
      <c r="G236" s="9" t="str">
        <f t="shared" si="39"/>
        <v>below</v>
      </c>
      <c r="I236" s="8">
        <f t="shared" si="40"/>
        <v>2.3999999999999986</v>
      </c>
      <c r="J236" s="8" t="str">
        <f t="shared" si="41"/>
        <v/>
      </c>
      <c r="K236" s="8" t="str">
        <f t="shared" si="42"/>
        <v/>
      </c>
      <c r="L236" s="8" t="str">
        <f t="shared" si="43"/>
        <v/>
      </c>
      <c r="M236" s="8" t="str">
        <f t="shared" si="44"/>
        <v/>
      </c>
      <c r="N236" s="8" t="str">
        <f t="shared" si="45"/>
        <v/>
      </c>
      <c r="R236" s="7"/>
    </row>
    <row r="237" spans="1:18" x14ac:dyDescent="0.25">
      <c r="A237" s="3">
        <v>41004</v>
      </c>
      <c r="B237" s="6">
        <v>42.68</v>
      </c>
      <c r="D237" s="6">
        <v>46.32</v>
      </c>
      <c r="E237" s="6">
        <v>42.95</v>
      </c>
      <c r="F237" s="6">
        <v>49.68</v>
      </c>
      <c r="G237" s="9" t="str">
        <f t="shared" si="39"/>
        <v>below</v>
      </c>
      <c r="I237" s="8">
        <f t="shared" si="40"/>
        <v>0.27000000000000313</v>
      </c>
      <c r="J237" s="8">
        <f t="shared" si="41"/>
        <v>0.36999999999999744</v>
      </c>
      <c r="K237" s="8" t="str">
        <f t="shared" si="42"/>
        <v/>
      </c>
      <c r="L237" s="8" t="str">
        <f t="shared" si="43"/>
        <v/>
      </c>
      <c r="M237" s="8" t="str">
        <f t="shared" si="44"/>
        <v/>
      </c>
      <c r="N237" s="8" t="str">
        <f t="shared" si="45"/>
        <v/>
      </c>
      <c r="R237" s="7"/>
    </row>
    <row r="238" spans="1:18" x14ac:dyDescent="0.25">
      <c r="A238" s="3">
        <v>41009</v>
      </c>
      <c r="B238" s="6">
        <v>41.56</v>
      </c>
      <c r="D238" s="6">
        <v>46.09</v>
      </c>
      <c r="E238" s="6">
        <v>42</v>
      </c>
      <c r="F238" s="6">
        <v>50.18</v>
      </c>
      <c r="G238" s="9" t="str">
        <f t="shared" si="39"/>
        <v>below</v>
      </c>
      <c r="I238" s="8">
        <f t="shared" si="40"/>
        <v>0.43999999999999773</v>
      </c>
      <c r="J238" s="8">
        <f t="shared" si="41"/>
        <v>-1.1199999999999974</v>
      </c>
      <c r="K238" s="8">
        <f t="shared" si="42"/>
        <v>-0.75</v>
      </c>
      <c r="L238" s="8" t="str">
        <f t="shared" si="43"/>
        <v/>
      </c>
      <c r="M238" s="8" t="str">
        <f t="shared" si="44"/>
        <v/>
      </c>
      <c r="N238" s="8" t="str">
        <f t="shared" si="45"/>
        <v/>
      </c>
      <c r="R238" s="7"/>
    </row>
    <row r="239" spans="1:18" x14ac:dyDescent="0.25">
      <c r="A239" s="3">
        <v>41010</v>
      </c>
      <c r="B239" s="6">
        <v>42.95</v>
      </c>
      <c r="D239" s="6">
        <v>45.82</v>
      </c>
      <c r="E239" s="6">
        <v>40.78</v>
      </c>
      <c r="F239" s="6">
        <v>50.86</v>
      </c>
      <c r="G239" s="9" t="str">
        <f t="shared" si="39"/>
        <v/>
      </c>
      <c r="I239" s="8" t="str">
        <f t="shared" si="40"/>
        <v/>
      </c>
      <c r="J239" s="8">
        <f t="shared" si="41"/>
        <v>1.3900000000000006</v>
      </c>
      <c r="K239" s="8">
        <f t="shared" si="42"/>
        <v>0.27000000000000313</v>
      </c>
      <c r="L239" s="8">
        <f t="shared" si="43"/>
        <v>0.64000000000000057</v>
      </c>
      <c r="M239" s="8" t="str">
        <f t="shared" si="44"/>
        <v/>
      </c>
      <c r="N239" s="8" t="str">
        <f t="shared" si="45"/>
        <v/>
      </c>
      <c r="R239" s="7"/>
    </row>
    <row r="240" spans="1:18" x14ac:dyDescent="0.25">
      <c r="A240" s="3">
        <v>41011</v>
      </c>
      <c r="B240" s="6">
        <v>43.32</v>
      </c>
      <c r="D240" s="6">
        <v>45.62</v>
      </c>
      <c r="E240" s="6">
        <v>40.299999999999997</v>
      </c>
      <c r="F240" s="6">
        <v>50.94</v>
      </c>
      <c r="G240" s="9" t="str">
        <f t="shared" si="39"/>
        <v/>
      </c>
      <c r="I240" s="8" t="str">
        <f t="shared" si="40"/>
        <v/>
      </c>
      <c r="J240" s="8" t="str">
        <f t="shared" si="41"/>
        <v/>
      </c>
      <c r="K240" s="8">
        <f t="shared" si="42"/>
        <v>1.759999999999998</v>
      </c>
      <c r="L240" s="8">
        <f t="shared" si="43"/>
        <v>0.64000000000000057</v>
      </c>
      <c r="M240" s="8">
        <f t="shared" si="44"/>
        <v>1.009999999999998</v>
      </c>
      <c r="N240" s="8" t="str">
        <f t="shared" si="45"/>
        <v/>
      </c>
      <c r="R240" s="7"/>
    </row>
    <row r="241" spans="1:18" x14ac:dyDescent="0.25">
      <c r="A241" s="3">
        <v>41012</v>
      </c>
      <c r="B241" s="6">
        <v>42.46</v>
      </c>
      <c r="D241" s="6">
        <v>45.41</v>
      </c>
      <c r="E241" s="6">
        <v>40.049999999999997</v>
      </c>
      <c r="F241" s="6">
        <v>50.78</v>
      </c>
      <c r="G241" s="9" t="str">
        <f t="shared" si="39"/>
        <v/>
      </c>
      <c r="I241" s="8" t="str">
        <f t="shared" si="40"/>
        <v/>
      </c>
      <c r="J241" s="8" t="str">
        <f t="shared" si="41"/>
        <v/>
      </c>
      <c r="K241" s="8" t="str">
        <f t="shared" si="42"/>
        <v/>
      </c>
      <c r="L241" s="8">
        <f t="shared" si="43"/>
        <v>0.89999999999999858</v>
      </c>
      <c r="M241" s="8">
        <f t="shared" si="44"/>
        <v>-0.21999999999999886</v>
      </c>
      <c r="N241" s="8">
        <f t="shared" si="45"/>
        <v>0.14999999999999858</v>
      </c>
      <c r="R241" s="7"/>
    </row>
    <row r="242" spans="1:18" x14ac:dyDescent="0.25">
      <c r="A242" s="3">
        <v>41015</v>
      </c>
      <c r="B242" s="6">
        <v>42.54</v>
      </c>
      <c r="D242" s="6">
        <v>45.17</v>
      </c>
      <c r="E242" s="6">
        <v>39.64</v>
      </c>
      <c r="F242" s="6">
        <v>50.7</v>
      </c>
      <c r="G242" s="9" t="str">
        <f t="shared" si="39"/>
        <v/>
      </c>
      <c r="I242" s="8" t="str">
        <f t="shared" si="40"/>
        <v/>
      </c>
      <c r="J242" s="8" t="str">
        <f t="shared" si="41"/>
        <v/>
      </c>
      <c r="K242" s="8" t="str">
        <f t="shared" si="42"/>
        <v/>
      </c>
      <c r="L242" s="8" t="str">
        <f t="shared" si="43"/>
        <v/>
      </c>
      <c r="M242" s="8">
        <f t="shared" si="44"/>
        <v>0.97999999999999687</v>
      </c>
      <c r="N242" s="8">
        <f t="shared" si="45"/>
        <v>-0.14000000000000057</v>
      </c>
      <c r="R242" s="7"/>
    </row>
    <row r="243" spans="1:18" x14ac:dyDescent="0.25">
      <c r="A243" s="3">
        <v>41016</v>
      </c>
      <c r="B243" s="6">
        <v>43.6</v>
      </c>
      <c r="D243" s="6">
        <v>44.96</v>
      </c>
      <c r="E243" s="6">
        <v>39.28</v>
      </c>
      <c r="F243" s="6">
        <v>50.63</v>
      </c>
      <c r="G243" s="9" t="str">
        <f t="shared" si="39"/>
        <v/>
      </c>
      <c r="I243" s="8" t="str">
        <f t="shared" si="40"/>
        <v/>
      </c>
      <c r="J243" s="8" t="str">
        <f t="shared" si="41"/>
        <v/>
      </c>
      <c r="K243" s="8" t="str">
        <f t="shared" si="42"/>
        <v/>
      </c>
      <c r="L243" s="8" t="str">
        <f t="shared" si="43"/>
        <v/>
      </c>
      <c r="M243" s="8" t="str">
        <f t="shared" si="44"/>
        <v/>
      </c>
      <c r="N243" s="8">
        <f t="shared" si="45"/>
        <v>2.0399999999999991</v>
      </c>
      <c r="R243" s="7"/>
    </row>
    <row r="244" spans="1:18" x14ac:dyDescent="0.25">
      <c r="G244" s="9" t="str">
        <f t="shared" si="39"/>
        <v/>
      </c>
      <c r="I244" s="8" t="str">
        <f t="shared" si="40"/>
        <v/>
      </c>
      <c r="J244" s="8" t="str">
        <f t="shared" si="41"/>
        <v/>
      </c>
      <c r="K244" s="8" t="str">
        <f t="shared" si="42"/>
        <v/>
      </c>
      <c r="L244" s="8" t="str">
        <f t="shared" si="43"/>
        <v/>
      </c>
      <c r="M244" s="8" t="str">
        <f t="shared" si="44"/>
        <v/>
      </c>
      <c r="N244" s="8" t="str">
        <f t="shared" si="45"/>
        <v/>
      </c>
      <c r="R244" s="7"/>
    </row>
    <row r="245" spans="1:18" x14ac:dyDescent="0.25">
      <c r="A245" s="3">
        <v>41368</v>
      </c>
      <c r="B245" s="6">
        <v>43.4</v>
      </c>
      <c r="D245" s="6">
        <v>45.74</v>
      </c>
      <c r="E245" s="6">
        <v>43.6</v>
      </c>
      <c r="F245" s="6">
        <v>47.87</v>
      </c>
      <c r="G245" s="9" t="str">
        <f t="shared" si="39"/>
        <v>below</v>
      </c>
      <c r="I245" s="8">
        <f t="shared" si="40"/>
        <v>0.20000000000000284</v>
      </c>
      <c r="J245" s="8" t="str">
        <f t="shared" si="41"/>
        <v/>
      </c>
      <c r="K245" s="8" t="str">
        <f t="shared" si="42"/>
        <v/>
      </c>
      <c r="L245" s="8" t="str">
        <f t="shared" si="43"/>
        <v/>
      </c>
      <c r="M245" s="8" t="str">
        <f t="shared" si="44"/>
        <v/>
      </c>
      <c r="N245" s="8" t="str">
        <f t="shared" si="45"/>
        <v/>
      </c>
      <c r="R245" s="7"/>
    </row>
    <row r="246" spans="1:18" x14ac:dyDescent="0.25">
      <c r="A246" s="3">
        <v>41369</v>
      </c>
      <c r="B246" s="6">
        <v>42.78</v>
      </c>
      <c r="D246" s="6">
        <v>45.67</v>
      </c>
      <c r="E246" s="6">
        <v>43.12</v>
      </c>
      <c r="F246" s="6">
        <v>48.23</v>
      </c>
      <c r="G246" s="9" t="str">
        <f t="shared" si="39"/>
        <v>below</v>
      </c>
      <c r="I246" s="8">
        <f t="shared" si="40"/>
        <v>0.33999999999999631</v>
      </c>
      <c r="J246" s="8">
        <f t="shared" si="41"/>
        <v>-0.61999999999999744</v>
      </c>
      <c r="K246" s="8" t="str">
        <f t="shared" si="42"/>
        <v/>
      </c>
      <c r="L246" s="8" t="str">
        <f t="shared" si="43"/>
        <v/>
      </c>
      <c r="M246" s="8" t="str">
        <f t="shared" si="44"/>
        <v/>
      </c>
      <c r="N246" s="8" t="str">
        <f t="shared" si="45"/>
        <v/>
      </c>
      <c r="R246" s="7"/>
    </row>
    <row r="247" spans="1:18" x14ac:dyDescent="0.25">
      <c r="A247" s="3">
        <v>41372</v>
      </c>
      <c r="B247" s="6">
        <v>43.02</v>
      </c>
      <c r="D247" s="6">
        <v>45.58</v>
      </c>
      <c r="E247" s="6">
        <v>42.44</v>
      </c>
      <c r="F247" s="6">
        <v>48.72</v>
      </c>
      <c r="G247" s="9" t="str">
        <f t="shared" si="39"/>
        <v/>
      </c>
      <c r="I247" s="8" t="str">
        <f t="shared" si="40"/>
        <v/>
      </c>
      <c r="J247" s="8">
        <f t="shared" si="41"/>
        <v>0.24000000000000199</v>
      </c>
      <c r="K247" s="8">
        <f t="shared" si="42"/>
        <v>-0.37999999999999545</v>
      </c>
      <c r="L247" s="8" t="str">
        <f t="shared" si="43"/>
        <v/>
      </c>
      <c r="M247" s="8" t="str">
        <f t="shared" si="44"/>
        <v/>
      </c>
      <c r="N247" s="8" t="str">
        <f t="shared" si="45"/>
        <v/>
      </c>
      <c r="R247" s="7"/>
    </row>
    <row r="248" spans="1:18" x14ac:dyDescent="0.25">
      <c r="A248" s="3">
        <v>41373</v>
      </c>
      <c r="B248" s="6">
        <v>43.49</v>
      </c>
      <c r="D248" s="6">
        <v>45.5</v>
      </c>
      <c r="E248" s="6">
        <v>41.95</v>
      </c>
      <c r="F248" s="6">
        <v>49.04</v>
      </c>
      <c r="G248" s="9" t="str">
        <f t="shared" si="39"/>
        <v/>
      </c>
      <c r="I248" s="8" t="str">
        <f t="shared" si="40"/>
        <v/>
      </c>
      <c r="J248" s="8" t="str">
        <f t="shared" si="41"/>
        <v/>
      </c>
      <c r="K248" s="8">
        <f t="shared" si="42"/>
        <v>0.71000000000000085</v>
      </c>
      <c r="L248" s="8">
        <f t="shared" si="43"/>
        <v>9.0000000000003411E-2</v>
      </c>
      <c r="M248" s="8" t="str">
        <f t="shared" si="44"/>
        <v/>
      </c>
      <c r="N248" s="8" t="str">
        <f t="shared" si="45"/>
        <v/>
      </c>
      <c r="R248" s="7"/>
    </row>
    <row r="249" spans="1:18" x14ac:dyDescent="0.25">
      <c r="A249" s="3">
        <v>41374</v>
      </c>
      <c r="B249" s="6">
        <v>44.24</v>
      </c>
      <c r="D249" s="6">
        <v>45.41</v>
      </c>
      <c r="E249" s="6">
        <v>41.62</v>
      </c>
      <c r="F249" s="6">
        <v>49.2</v>
      </c>
      <c r="G249" s="9" t="str">
        <f t="shared" si="39"/>
        <v/>
      </c>
      <c r="I249" s="8" t="str">
        <f t="shared" si="40"/>
        <v/>
      </c>
      <c r="J249" s="8" t="str">
        <f t="shared" si="41"/>
        <v/>
      </c>
      <c r="K249" s="8" t="str">
        <f t="shared" si="42"/>
        <v/>
      </c>
      <c r="L249" s="8">
        <f t="shared" si="43"/>
        <v>1.4600000000000009</v>
      </c>
      <c r="M249" s="8">
        <f t="shared" si="44"/>
        <v>0.84000000000000341</v>
      </c>
      <c r="N249" s="8" t="str">
        <f t="shared" si="45"/>
        <v/>
      </c>
      <c r="R249" s="7"/>
    </row>
    <row r="250" spans="1:18" x14ac:dyDescent="0.25">
      <c r="A250" s="3">
        <v>41375</v>
      </c>
      <c r="B250" s="6">
        <v>44.14</v>
      </c>
      <c r="D250" s="6">
        <v>45.35</v>
      </c>
      <c r="E250" s="6">
        <v>41.48</v>
      </c>
      <c r="F250" s="6">
        <v>49.22</v>
      </c>
      <c r="G250" s="9" t="str">
        <f t="shared" si="39"/>
        <v/>
      </c>
      <c r="I250" s="8" t="str">
        <f t="shared" si="40"/>
        <v/>
      </c>
      <c r="J250" s="8" t="str">
        <f t="shared" si="41"/>
        <v/>
      </c>
      <c r="K250" s="8" t="str">
        <f t="shared" si="42"/>
        <v/>
      </c>
      <c r="L250" s="8" t="str">
        <f t="shared" si="43"/>
        <v/>
      </c>
      <c r="M250" s="8">
        <f t="shared" si="44"/>
        <v>1.3599999999999994</v>
      </c>
      <c r="N250" s="8">
        <f t="shared" si="45"/>
        <v>0.74000000000000199</v>
      </c>
      <c r="R250" s="7"/>
    </row>
    <row r="251" spans="1:18" x14ac:dyDescent="0.25">
      <c r="A251" s="3">
        <v>41376</v>
      </c>
      <c r="B251" s="6">
        <v>44.14</v>
      </c>
      <c r="D251" s="6">
        <v>45.31</v>
      </c>
      <c r="E251" s="6">
        <v>41.35</v>
      </c>
      <c r="F251" s="6">
        <v>49.26</v>
      </c>
      <c r="G251" s="9" t="str">
        <f t="shared" si="39"/>
        <v/>
      </c>
      <c r="I251" s="8" t="str">
        <f t="shared" si="40"/>
        <v/>
      </c>
      <c r="J251" s="8" t="str">
        <f t="shared" si="41"/>
        <v/>
      </c>
      <c r="K251" s="8" t="str">
        <f t="shared" si="42"/>
        <v/>
      </c>
      <c r="L251" s="8" t="str">
        <f t="shared" si="43"/>
        <v/>
      </c>
      <c r="M251" s="8" t="str">
        <f t="shared" si="44"/>
        <v/>
      </c>
      <c r="N251" s="8">
        <f t="shared" si="45"/>
        <v>1.3599999999999994</v>
      </c>
      <c r="R251" s="7"/>
    </row>
    <row r="252" spans="1:18" x14ac:dyDescent="0.25">
      <c r="G252" s="9" t="str">
        <f t="shared" si="39"/>
        <v/>
      </c>
      <c r="I252" s="8" t="str">
        <f t="shared" si="40"/>
        <v/>
      </c>
      <c r="J252" s="8" t="str">
        <f t="shared" si="41"/>
        <v/>
      </c>
      <c r="K252" s="8" t="str">
        <f t="shared" si="42"/>
        <v/>
      </c>
      <c r="L252" s="8" t="str">
        <f t="shared" si="43"/>
        <v/>
      </c>
      <c r="M252" s="8" t="str">
        <f t="shared" si="44"/>
        <v/>
      </c>
      <c r="N252" s="8" t="str">
        <f t="shared" si="45"/>
        <v/>
      </c>
      <c r="R252" s="7"/>
    </row>
    <row r="253" spans="1:18" x14ac:dyDescent="0.25">
      <c r="A253" s="3">
        <v>41611</v>
      </c>
      <c r="B253" s="6">
        <v>52.2</v>
      </c>
      <c r="D253" s="6">
        <v>53.95</v>
      </c>
      <c r="E253" s="6">
        <v>52.28</v>
      </c>
      <c r="F253" s="6">
        <v>55.62</v>
      </c>
      <c r="G253" s="9" t="str">
        <f t="shared" si="39"/>
        <v>below</v>
      </c>
      <c r="I253" s="8">
        <f t="shared" si="40"/>
        <v>7.9999999999998295E-2</v>
      </c>
      <c r="J253" s="8" t="str">
        <f t="shared" si="41"/>
        <v/>
      </c>
      <c r="K253" s="8" t="str">
        <f t="shared" si="42"/>
        <v/>
      </c>
      <c r="L253" s="8" t="str">
        <f t="shared" si="43"/>
        <v/>
      </c>
      <c r="M253" s="8" t="str">
        <f t="shared" si="44"/>
        <v/>
      </c>
      <c r="N253" s="8" t="str">
        <f t="shared" si="45"/>
        <v/>
      </c>
      <c r="R253" s="7"/>
    </row>
    <row r="254" spans="1:18" x14ac:dyDescent="0.25">
      <c r="A254" s="3">
        <v>41612</v>
      </c>
      <c r="B254" s="6">
        <v>51.65</v>
      </c>
      <c r="D254" s="6">
        <v>53.88</v>
      </c>
      <c r="E254" s="6">
        <v>51.85</v>
      </c>
      <c r="F254" s="6">
        <v>55.91</v>
      </c>
      <c r="G254" s="9" t="str">
        <f t="shared" si="39"/>
        <v>below</v>
      </c>
      <c r="I254" s="8">
        <f t="shared" si="40"/>
        <v>0.20000000000000284</v>
      </c>
      <c r="J254" s="8">
        <f t="shared" si="41"/>
        <v>-0.55000000000000426</v>
      </c>
      <c r="K254" s="8" t="str">
        <f t="shared" si="42"/>
        <v/>
      </c>
      <c r="L254" s="8" t="str">
        <f t="shared" si="43"/>
        <v/>
      </c>
      <c r="M254" s="8" t="str">
        <f t="shared" si="44"/>
        <v/>
      </c>
      <c r="N254" s="8" t="str">
        <f t="shared" si="45"/>
        <v/>
      </c>
      <c r="R254" s="7"/>
    </row>
    <row r="255" spans="1:18" x14ac:dyDescent="0.25">
      <c r="A255" s="3">
        <v>41613</v>
      </c>
      <c r="B255" s="6">
        <v>51.3</v>
      </c>
      <c r="D255" s="6">
        <v>53.8</v>
      </c>
      <c r="E255" s="6">
        <v>51.3</v>
      </c>
      <c r="F255" s="6">
        <v>56.3</v>
      </c>
      <c r="G255" s="9" t="str">
        <f t="shared" si="39"/>
        <v/>
      </c>
      <c r="I255" s="8" t="str">
        <f t="shared" si="40"/>
        <v/>
      </c>
      <c r="J255" s="8">
        <f t="shared" si="41"/>
        <v>-0.35000000000000142</v>
      </c>
      <c r="K255" s="8">
        <f t="shared" si="42"/>
        <v>-0.90000000000000568</v>
      </c>
      <c r="L255" s="8" t="str">
        <f t="shared" si="43"/>
        <v/>
      </c>
      <c r="M255" s="8" t="str">
        <f t="shared" si="44"/>
        <v/>
      </c>
      <c r="N255" s="8" t="str">
        <f t="shared" si="45"/>
        <v/>
      </c>
      <c r="R255" s="7"/>
    </row>
    <row r="256" spans="1:18" x14ac:dyDescent="0.25">
      <c r="A256" s="3">
        <v>41614</v>
      </c>
      <c r="B256" s="6">
        <v>51.4</v>
      </c>
      <c r="D256" s="6">
        <v>53.69</v>
      </c>
      <c r="E256" s="6">
        <v>50.68</v>
      </c>
      <c r="F256" s="6">
        <v>56.7</v>
      </c>
      <c r="G256" s="9" t="str">
        <f t="shared" si="39"/>
        <v/>
      </c>
      <c r="I256" s="8" t="str">
        <f t="shared" si="40"/>
        <v/>
      </c>
      <c r="J256" s="8" t="str">
        <f t="shared" si="41"/>
        <v/>
      </c>
      <c r="K256" s="8">
        <f t="shared" si="42"/>
        <v>-0.25</v>
      </c>
      <c r="L256" s="8">
        <f t="shared" si="43"/>
        <v>-0.80000000000000426</v>
      </c>
      <c r="M256" s="8" t="str">
        <f t="shared" si="44"/>
        <v/>
      </c>
      <c r="N256" s="8" t="str">
        <f t="shared" si="45"/>
        <v/>
      </c>
      <c r="R256" s="7"/>
    </row>
    <row r="257" spans="1:18" x14ac:dyDescent="0.25">
      <c r="A257" s="3">
        <v>41617</v>
      </c>
      <c r="B257" s="6">
        <v>51.45</v>
      </c>
      <c r="D257" s="6">
        <v>53.6</v>
      </c>
      <c r="E257" s="6">
        <v>50.23</v>
      </c>
      <c r="F257" s="6">
        <v>56.97</v>
      </c>
      <c r="G257" s="9" t="str">
        <f t="shared" si="39"/>
        <v/>
      </c>
      <c r="I257" s="8" t="str">
        <f t="shared" si="40"/>
        <v/>
      </c>
      <c r="J257" s="8" t="str">
        <f t="shared" si="41"/>
        <v/>
      </c>
      <c r="K257" s="8" t="str">
        <f t="shared" si="42"/>
        <v/>
      </c>
      <c r="L257" s="8">
        <f t="shared" si="43"/>
        <v>-0.19999999999999574</v>
      </c>
      <c r="M257" s="8">
        <f t="shared" si="44"/>
        <v>-0.75</v>
      </c>
      <c r="N257" s="8" t="str">
        <f t="shared" si="45"/>
        <v/>
      </c>
      <c r="R257" s="7"/>
    </row>
    <row r="258" spans="1:18" x14ac:dyDescent="0.25">
      <c r="A258" s="3">
        <v>41618</v>
      </c>
      <c r="B258" s="6">
        <v>50.75</v>
      </c>
      <c r="D258" s="6">
        <v>53.5</v>
      </c>
      <c r="E258" s="6">
        <v>49.84</v>
      </c>
      <c r="F258" s="6">
        <v>57.16</v>
      </c>
      <c r="G258" s="9" t="str">
        <f t="shared" si="39"/>
        <v/>
      </c>
      <c r="I258" s="8" t="str">
        <f t="shared" si="40"/>
        <v/>
      </c>
      <c r="J258" s="8" t="str">
        <f t="shared" si="41"/>
        <v/>
      </c>
      <c r="K258" s="8" t="str">
        <f t="shared" si="42"/>
        <v/>
      </c>
      <c r="L258" s="8" t="str">
        <f t="shared" si="43"/>
        <v/>
      </c>
      <c r="M258" s="8">
        <f t="shared" si="44"/>
        <v>-0.89999999999999858</v>
      </c>
      <c r="N258" s="8">
        <f t="shared" si="45"/>
        <v>-1.4500000000000028</v>
      </c>
      <c r="R258" s="7"/>
    </row>
    <row r="259" spans="1:18" x14ac:dyDescent="0.25">
      <c r="A259" s="3">
        <v>41619</v>
      </c>
      <c r="B259" s="6">
        <v>50.9</v>
      </c>
      <c r="D259" s="6">
        <v>53.37</v>
      </c>
      <c r="E259" s="6">
        <v>49.27</v>
      </c>
      <c r="F259" s="6">
        <v>57.47</v>
      </c>
      <c r="G259" s="9" t="str">
        <f t="shared" si="39"/>
        <v/>
      </c>
      <c r="I259" s="8" t="str">
        <f t="shared" si="40"/>
        <v/>
      </c>
      <c r="J259" s="8" t="str">
        <f t="shared" si="41"/>
        <v/>
      </c>
      <c r="K259" s="8" t="str">
        <f t="shared" si="42"/>
        <v/>
      </c>
      <c r="L259" s="8" t="str">
        <f t="shared" si="43"/>
        <v/>
      </c>
      <c r="M259" s="8" t="str">
        <f t="shared" si="44"/>
        <v/>
      </c>
      <c r="N259" s="8">
        <f t="shared" si="45"/>
        <v>-0.75</v>
      </c>
      <c r="R259" s="7"/>
    </row>
    <row r="260" spans="1:18" x14ac:dyDescent="0.25">
      <c r="G260" s="9" t="str">
        <f t="shared" ref="G260:G323" si="46">IF(B260&lt;E260,"below","")</f>
        <v/>
      </c>
      <c r="I260" s="8" t="str">
        <f t="shared" si="40"/>
        <v/>
      </c>
      <c r="J260" s="8" t="str">
        <f t="shared" si="41"/>
        <v/>
      </c>
      <c r="K260" s="8" t="str">
        <f t="shared" si="42"/>
        <v/>
      </c>
      <c r="L260" s="8" t="str">
        <f t="shared" si="43"/>
        <v/>
      </c>
      <c r="M260" s="8" t="str">
        <f t="shared" si="44"/>
        <v/>
      </c>
      <c r="N260" s="8" t="str">
        <f t="shared" si="45"/>
        <v/>
      </c>
      <c r="R260" s="7"/>
    </row>
    <row r="261" spans="1:18" x14ac:dyDescent="0.25">
      <c r="A261" s="3">
        <v>41663</v>
      </c>
      <c r="B261" s="6">
        <v>51.45</v>
      </c>
      <c r="D261" s="6">
        <v>52.85</v>
      </c>
      <c r="E261" s="6">
        <v>51.74</v>
      </c>
      <c r="F261" s="6">
        <v>53.96</v>
      </c>
      <c r="G261" s="9" t="str">
        <f t="shared" si="46"/>
        <v>below</v>
      </c>
      <c r="I261" s="8">
        <f t="shared" si="40"/>
        <v>0.28999999999999915</v>
      </c>
      <c r="J261" s="8" t="str">
        <f t="shared" si="41"/>
        <v/>
      </c>
      <c r="K261" s="8" t="str">
        <f t="shared" si="42"/>
        <v/>
      </c>
      <c r="L261" s="8" t="str">
        <f t="shared" si="43"/>
        <v/>
      </c>
      <c r="M261" s="8" t="str">
        <f t="shared" si="44"/>
        <v/>
      </c>
      <c r="N261" s="8" t="str">
        <f t="shared" si="45"/>
        <v/>
      </c>
      <c r="R261" s="7"/>
    </row>
    <row r="262" spans="1:18" x14ac:dyDescent="0.25">
      <c r="A262" s="3">
        <v>41666</v>
      </c>
      <c r="B262" s="6">
        <v>50.95</v>
      </c>
      <c r="D262" s="6">
        <v>52.8</v>
      </c>
      <c r="E262" s="6">
        <v>51.35</v>
      </c>
      <c r="F262" s="6">
        <v>54.24</v>
      </c>
      <c r="G262" s="9" t="str">
        <f t="shared" si="46"/>
        <v>below</v>
      </c>
      <c r="I262" s="8">
        <f t="shared" si="40"/>
        <v>0.39999999999999858</v>
      </c>
      <c r="J262" s="8">
        <f t="shared" si="41"/>
        <v>-0.5</v>
      </c>
      <c r="K262" s="8" t="str">
        <f t="shared" si="42"/>
        <v/>
      </c>
      <c r="L262" s="8" t="str">
        <f t="shared" si="43"/>
        <v/>
      </c>
      <c r="M262" s="8" t="str">
        <f t="shared" si="44"/>
        <v/>
      </c>
      <c r="N262" s="8" t="str">
        <f t="shared" si="45"/>
        <v/>
      </c>
      <c r="R262" s="7"/>
    </row>
    <row r="263" spans="1:18" x14ac:dyDescent="0.25">
      <c r="A263" s="3">
        <v>41667</v>
      </c>
      <c r="B263" s="6">
        <v>50.05</v>
      </c>
      <c r="D263" s="6">
        <v>52.69</v>
      </c>
      <c r="E263" s="6">
        <v>50.81</v>
      </c>
      <c r="F263" s="6">
        <v>54.56</v>
      </c>
      <c r="G263" s="9" t="str">
        <f t="shared" si="46"/>
        <v>below</v>
      </c>
      <c r="I263" s="8">
        <f t="shared" si="40"/>
        <v>0.76000000000000512</v>
      </c>
      <c r="J263" s="8">
        <f t="shared" si="41"/>
        <v>-0.90000000000000568</v>
      </c>
      <c r="K263" s="8">
        <f t="shared" si="42"/>
        <v>-1.4000000000000057</v>
      </c>
      <c r="L263" s="8" t="str">
        <f t="shared" si="43"/>
        <v/>
      </c>
      <c r="M263" s="8" t="str">
        <f t="shared" si="44"/>
        <v/>
      </c>
      <c r="N263" s="8" t="str">
        <f t="shared" si="45"/>
        <v/>
      </c>
      <c r="R263" s="7"/>
    </row>
    <row r="264" spans="1:18" x14ac:dyDescent="0.25">
      <c r="A264" s="3">
        <v>41668</v>
      </c>
      <c r="B264" s="6">
        <v>50.15</v>
      </c>
      <c r="D264" s="6">
        <v>52.53</v>
      </c>
      <c r="E264" s="6">
        <v>49.99</v>
      </c>
      <c r="F264" s="6">
        <v>55.07</v>
      </c>
      <c r="G264" s="9" t="str">
        <f t="shared" si="46"/>
        <v/>
      </c>
      <c r="I264" s="8" t="str">
        <f t="shared" si="40"/>
        <v/>
      </c>
      <c r="J264" s="8">
        <f t="shared" si="41"/>
        <v>0.10000000000000142</v>
      </c>
      <c r="K264" s="8">
        <f t="shared" si="42"/>
        <v>-0.80000000000000426</v>
      </c>
      <c r="L264" s="8">
        <f t="shared" si="43"/>
        <v>-1.3000000000000043</v>
      </c>
      <c r="M264" s="8" t="str">
        <f t="shared" si="44"/>
        <v/>
      </c>
      <c r="N264" s="8" t="str">
        <f t="shared" si="45"/>
        <v/>
      </c>
      <c r="R264" s="7"/>
    </row>
    <row r="265" spans="1:18" x14ac:dyDescent="0.25">
      <c r="A265" s="3">
        <v>41669</v>
      </c>
      <c r="B265" s="6">
        <v>48.77</v>
      </c>
      <c r="D265" s="6">
        <v>52.35</v>
      </c>
      <c r="E265" s="6">
        <v>49.49</v>
      </c>
      <c r="F265" s="6">
        <v>55.21</v>
      </c>
      <c r="G265" s="9" t="str">
        <f t="shared" si="46"/>
        <v>below</v>
      </c>
      <c r="I265" s="8">
        <f t="shared" si="40"/>
        <v>0.71999999999999886</v>
      </c>
      <c r="J265" s="8" t="str">
        <f t="shared" si="41"/>
        <v/>
      </c>
      <c r="K265" s="8">
        <f t="shared" si="42"/>
        <v>-1.279999999999994</v>
      </c>
      <c r="L265" s="8">
        <f t="shared" si="43"/>
        <v>-2.1799999999999997</v>
      </c>
      <c r="M265" s="8">
        <f t="shared" si="44"/>
        <v>-2.6799999999999997</v>
      </c>
      <c r="N265" s="8" t="str">
        <f t="shared" si="45"/>
        <v/>
      </c>
      <c r="R265" s="7"/>
    </row>
    <row r="266" spans="1:18" x14ac:dyDescent="0.25">
      <c r="A266" s="3">
        <v>41670</v>
      </c>
      <c r="B266" s="6">
        <v>48.61</v>
      </c>
      <c r="D266" s="6">
        <v>52.11</v>
      </c>
      <c r="E266" s="6">
        <v>48.5</v>
      </c>
      <c r="F266" s="6">
        <v>55.72</v>
      </c>
      <c r="G266" s="9" t="str">
        <f t="shared" si="46"/>
        <v/>
      </c>
      <c r="I266" s="8" t="str">
        <f t="shared" si="40"/>
        <v/>
      </c>
      <c r="J266" s="8">
        <f t="shared" si="41"/>
        <v>-0.16000000000000369</v>
      </c>
      <c r="K266" s="8" t="str">
        <f t="shared" si="42"/>
        <v/>
      </c>
      <c r="L266" s="8">
        <f t="shared" si="43"/>
        <v>-1.4399999999999977</v>
      </c>
      <c r="M266" s="8">
        <f t="shared" si="44"/>
        <v>-2.3400000000000034</v>
      </c>
      <c r="N266" s="8">
        <f t="shared" si="45"/>
        <v>-2.8400000000000034</v>
      </c>
      <c r="R266" s="7"/>
    </row>
    <row r="267" spans="1:18" x14ac:dyDescent="0.25">
      <c r="A267" s="3">
        <v>41673</v>
      </c>
      <c r="B267" s="6">
        <v>48.31</v>
      </c>
      <c r="D267" s="6">
        <v>51.89</v>
      </c>
      <c r="E267" s="6">
        <v>47.65</v>
      </c>
      <c r="F267" s="6">
        <v>56.14</v>
      </c>
      <c r="G267" s="9" t="str">
        <f t="shared" si="46"/>
        <v/>
      </c>
      <c r="I267" s="8" t="str">
        <f t="shared" ref="I267:I311" si="47">IF(B267&lt;E267,E267-B267,"")</f>
        <v/>
      </c>
      <c r="J267" s="8" t="str">
        <f t="shared" ref="J267:J311" si="48">IF(ISNUMBER(I266),B267-B266,"")</f>
        <v/>
      </c>
      <c r="K267" s="8">
        <f t="shared" ref="K267:K311" si="49">IF(ISNUMBER(I265),B267-B265,"")</f>
        <v>-0.46000000000000085</v>
      </c>
      <c r="L267" s="8" t="str">
        <f t="shared" ref="L267:L311" si="50">IF(ISNUMBER(I264),B267-B264,"")</f>
        <v/>
      </c>
      <c r="M267" s="8">
        <f t="shared" ref="M267:M311" si="51">IF(ISNUMBER(I263),B267-B263,"")</f>
        <v>-1.7399999999999949</v>
      </c>
      <c r="N267" s="8">
        <f t="shared" ref="N267:N311" si="52">IF(ISNUMBER(I262),B267-B262,"")</f>
        <v>-2.6400000000000006</v>
      </c>
      <c r="R267" s="7"/>
    </row>
    <row r="268" spans="1:18" x14ac:dyDescent="0.25">
      <c r="A268" s="3">
        <v>41674</v>
      </c>
      <c r="B268" s="6">
        <v>47.88</v>
      </c>
      <c r="D268" s="6">
        <v>51.66</v>
      </c>
      <c r="E268" s="6">
        <v>46.86</v>
      </c>
      <c r="F268" s="6">
        <v>56.47</v>
      </c>
      <c r="G268" s="9" t="str">
        <f t="shared" si="46"/>
        <v/>
      </c>
      <c r="I268" s="8" t="str">
        <f t="shared" si="47"/>
        <v/>
      </c>
      <c r="J268" s="8" t="str">
        <f t="shared" si="48"/>
        <v/>
      </c>
      <c r="K268" s="8" t="str">
        <f t="shared" si="49"/>
        <v/>
      </c>
      <c r="L268" s="8">
        <f t="shared" si="50"/>
        <v>-0.89000000000000057</v>
      </c>
      <c r="M268" s="8" t="str">
        <f t="shared" si="51"/>
        <v/>
      </c>
      <c r="N268" s="8">
        <f t="shared" si="52"/>
        <v>-2.1699999999999946</v>
      </c>
      <c r="R268" s="7"/>
    </row>
    <row r="269" spans="1:18" x14ac:dyDescent="0.25">
      <c r="A269" s="3">
        <v>41675</v>
      </c>
      <c r="B269" s="6">
        <v>48.35</v>
      </c>
      <c r="D269" s="6">
        <v>51.41</v>
      </c>
      <c r="E269" s="6">
        <v>46.06</v>
      </c>
      <c r="F269" s="6">
        <v>56.76</v>
      </c>
      <c r="G269" s="9" t="str">
        <f t="shared" si="46"/>
        <v/>
      </c>
      <c r="I269" s="8" t="str">
        <f t="shared" si="47"/>
        <v/>
      </c>
      <c r="J269" s="8" t="str">
        <f t="shared" si="48"/>
        <v/>
      </c>
      <c r="K269" s="8" t="str">
        <f t="shared" si="49"/>
        <v/>
      </c>
      <c r="L269" s="8" t="str">
        <f t="shared" si="50"/>
        <v/>
      </c>
      <c r="M269" s="8">
        <f t="shared" si="51"/>
        <v>-0.42000000000000171</v>
      </c>
      <c r="N269" s="8" t="str">
        <f t="shared" si="52"/>
        <v/>
      </c>
      <c r="R269" s="7"/>
    </row>
    <row r="270" spans="1:18" x14ac:dyDescent="0.25">
      <c r="A270" s="3">
        <v>41676</v>
      </c>
      <c r="B270" s="6">
        <v>48.47</v>
      </c>
      <c r="D270" s="6">
        <v>51.21</v>
      </c>
      <c r="E270" s="6">
        <v>45.54</v>
      </c>
      <c r="F270" s="6">
        <v>56.87</v>
      </c>
      <c r="G270" s="9" t="str">
        <f t="shared" si="46"/>
        <v/>
      </c>
      <c r="I270" s="8" t="str">
        <f t="shared" si="47"/>
        <v/>
      </c>
      <c r="J270" s="8" t="str">
        <f t="shared" si="48"/>
        <v/>
      </c>
      <c r="K270" s="8" t="str">
        <f t="shared" si="49"/>
        <v/>
      </c>
      <c r="L270" s="8" t="str">
        <f t="shared" si="50"/>
        <v/>
      </c>
      <c r="M270" s="8" t="str">
        <f t="shared" si="51"/>
        <v/>
      </c>
      <c r="N270" s="8">
        <f t="shared" si="52"/>
        <v>-0.30000000000000426</v>
      </c>
      <c r="R270" s="7"/>
    </row>
    <row r="271" spans="1:18" x14ac:dyDescent="0.25">
      <c r="G271" s="9" t="str">
        <f t="shared" si="46"/>
        <v/>
      </c>
      <c r="I271" s="8" t="str">
        <f t="shared" si="47"/>
        <v/>
      </c>
      <c r="J271" s="8" t="str">
        <f t="shared" si="48"/>
        <v/>
      </c>
      <c r="K271" s="8" t="str">
        <f t="shared" si="49"/>
        <v/>
      </c>
      <c r="L271" s="8" t="str">
        <f t="shared" si="50"/>
        <v/>
      </c>
      <c r="M271" s="8" t="str">
        <f t="shared" si="51"/>
        <v/>
      </c>
      <c r="N271" s="8" t="str">
        <f t="shared" si="52"/>
        <v/>
      </c>
      <c r="R271" s="7"/>
    </row>
    <row r="272" spans="1:18" x14ac:dyDescent="0.25">
      <c r="A272" s="3">
        <v>41732</v>
      </c>
      <c r="B272" s="6">
        <v>45.24</v>
      </c>
      <c r="D272" s="6">
        <v>48.36</v>
      </c>
      <c r="E272" s="6">
        <v>46.92</v>
      </c>
      <c r="F272" s="6">
        <v>49.79</v>
      </c>
      <c r="G272" s="9" t="str">
        <f t="shared" si="46"/>
        <v>below</v>
      </c>
      <c r="I272" s="8">
        <f t="shared" si="47"/>
        <v>1.6799999999999997</v>
      </c>
      <c r="J272" s="8" t="str">
        <f t="shared" si="48"/>
        <v/>
      </c>
      <c r="K272" s="8" t="str">
        <f t="shared" si="49"/>
        <v/>
      </c>
      <c r="L272" s="8" t="str">
        <f t="shared" si="50"/>
        <v/>
      </c>
      <c r="M272" s="8" t="str">
        <f t="shared" si="51"/>
        <v/>
      </c>
      <c r="N272" s="8" t="str">
        <f t="shared" si="52"/>
        <v/>
      </c>
      <c r="R272" s="7"/>
    </row>
    <row r="273" spans="1:18" x14ac:dyDescent="0.25">
      <c r="A273" s="3">
        <v>41733</v>
      </c>
      <c r="B273" s="6">
        <v>45.23</v>
      </c>
      <c r="D273" s="6">
        <v>48.17</v>
      </c>
      <c r="E273" s="6">
        <v>45.68</v>
      </c>
      <c r="F273" s="6">
        <v>50.66</v>
      </c>
      <c r="G273" s="9" t="str">
        <f t="shared" si="46"/>
        <v>below</v>
      </c>
      <c r="I273" s="8">
        <f t="shared" si="47"/>
        <v>0.45000000000000284</v>
      </c>
      <c r="J273" s="8">
        <f t="shared" si="48"/>
        <v>-1.0000000000005116E-2</v>
      </c>
      <c r="K273" s="8" t="str">
        <f t="shared" si="49"/>
        <v/>
      </c>
      <c r="L273" s="8" t="str">
        <f t="shared" si="50"/>
        <v/>
      </c>
      <c r="M273" s="8" t="str">
        <f t="shared" si="51"/>
        <v/>
      </c>
      <c r="N273" s="8" t="str">
        <f t="shared" si="52"/>
        <v/>
      </c>
      <c r="R273" s="7"/>
    </row>
    <row r="274" spans="1:18" x14ac:dyDescent="0.25">
      <c r="A274" s="3">
        <v>41736</v>
      </c>
      <c r="B274" s="6">
        <v>44.8</v>
      </c>
      <c r="D274" s="6">
        <v>48.01</v>
      </c>
      <c r="E274" s="6">
        <v>44.85</v>
      </c>
      <c r="F274" s="6">
        <v>51.17</v>
      </c>
      <c r="G274" s="9" t="str">
        <f t="shared" si="46"/>
        <v>below</v>
      </c>
      <c r="I274" s="8">
        <f t="shared" si="47"/>
        <v>5.0000000000004263E-2</v>
      </c>
      <c r="J274" s="8">
        <f t="shared" si="48"/>
        <v>-0.42999999999999972</v>
      </c>
      <c r="K274" s="8">
        <f t="shared" si="49"/>
        <v>-0.44000000000000483</v>
      </c>
      <c r="L274" s="8" t="str">
        <f t="shared" si="50"/>
        <v/>
      </c>
      <c r="M274" s="8" t="str">
        <f t="shared" si="51"/>
        <v/>
      </c>
      <c r="N274" s="8" t="str">
        <f t="shared" si="52"/>
        <v/>
      </c>
      <c r="R274" s="7"/>
    </row>
    <row r="275" spans="1:18" x14ac:dyDescent="0.25">
      <c r="A275" s="3">
        <v>41737</v>
      </c>
      <c r="B275" s="6">
        <v>44.7</v>
      </c>
      <c r="D275" s="6">
        <v>47.82</v>
      </c>
      <c r="E275" s="6">
        <v>44.03</v>
      </c>
      <c r="F275" s="6">
        <v>51.61</v>
      </c>
      <c r="G275" s="9" t="str">
        <f t="shared" si="46"/>
        <v/>
      </c>
      <c r="I275" s="8" t="str">
        <f t="shared" si="47"/>
        <v/>
      </c>
      <c r="J275" s="8">
        <f t="shared" si="48"/>
        <v>-9.9999999999994316E-2</v>
      </c>
      <c r="K275" s="8">
        <f t="shared" si="49"/>
        <v>-0.52999999999999403</v>
      </c>
      <c r="L275" s="8">
        <f t="shared" si="50"/>
        <v>-0.53999999999999915</v>
      </c>
      <c r="M275" s="8" t="str">
        <f t="shared" si="51"/>
        <v/>
      </c>
      <c r="N275" s="8" t="str">
        <f t="shared" si="52"/>
        <v/>
      </c>
      <c r="R275" s="7"/>
    </row>
    <row r="276" spans="1:18" x14ac:dyDescent="0.25">
      <c r="A276" s="3">
        <v>41738</v>
      </c>
      <c r="B276" s="6">
        <v>45.36</v>
      </c>
      <c r="D276" s="6">
        <v>47.64</v>
      </c>
      <c r="E276" s="6">
        <v>43.33</v>
      </c>
      <c r="F276" s="6">
        <v>51.94</v>
      </c>
      <c r="G276" s="9" t="str">
        <f t="shared" si="46"/>
        <v/>
      </c>
      <c r="I276" s="8" t="str">
        <f t="shared" si="47"/>
        <v/>
      </c>
      <c r="J276" s="8" t="str">
        <f t="shared" si="48"/>
        <v/>
      </c>
      <c r="K276" s="8">
        <f t="shared" si="49"/>
        <v>0.56000000000000227</v>
      </c>
      <c r="L276" s="8">
        <f t="shared" si="50"/>
        <v>0.13000000000000256</v>
      </c>
      <c r="M276" s="8">
        <f t="shared" si="51"/>
        <v>0.11999999999999744</v>
      </c>
      <c r="N276" s="8" t="str">
        <f t="shared" si="52"/>
        <v/>
      </c>
      <c r="R276" s="7"/>
    </row>
    <row r="277" spans="1:18" x14ac:dyDescent="0.25">
      <c r="A277" s="3">
        <v>41739</v>
      </c>
      <c r="B277" s="6">
        <v>44.8</v>
      </c>
      <c r="D277" s="6">
        <v>47.49</v>
      </c>
      <c r="E277" s="6">
        <v>42.95</v>
      </c>
      <c r="F277" s="6">
        <v>52.03</v>
      </c>
      <c r="G277" s="9" t="str">
        <f t="shared" si="46"/>
        <v/>
      </c>
      <c r="I277" s="8" t="str">
        <f t="shared" si="47"/>
        <v/>
      </c>
      <c r="J277" s="8" t="str">
        <f t="shared" si="48"/>
        <v/>
      </c>
      <c r="K277" s="8" t="str">
        <f t="shared" si="49"/>
        <v/>
      </c>
      <c r="L277" s="8">
        <f t="shared" si="50"/>
        <v>0</v>
      </c>
      <c r="M277" s="8">
        <f t="shared" si="51"/>
        <v>-0.42999999999999972</v>
      </c>
      <c r="N277" s="8">
        <f t="shared" si="52"/>
        <v>-0.44000000000000483</v>
      </c>
      <c r="R277" s="7"/>
    </row>
    <row r="278" spans="1:18" x14ac:dyDescent="0.25">
      <c r="A278" s="3">
        <v>41740</v>
      </c>
      <c r="B278" s="6">
        <v>44.37</v>
      </c>
      <c r="D278" s="6">
        <v>47.36</v>
      </c>
      <c r="E278" s="6">
        <v>42.48</v>
      </c>
      <c r="F278" s="6">
        <v>52.25</v>
      </c>
      <c r="G278" s="9" t="str">
        <f t="shared" si="46"/>
        <v/>
      </c>
      <c r="I278" s="8" t="str">
        <f t="shared" si="47"/>
        <v/>
      </c>
      <c r="J278" s="8" t="str">
        <f t="shared" si="48"/>
        <v/>
      </c>
      <c r="K278" s="8" t="str">
        <f t="shared" si="49"/>
        <v/>
      </c>
      <c r="L278" s="8" t="str">
        <f t="shared" si="50"/>
        <v/>
      </c>
      <c r="M278" s="8">
        <f t="shared" si="51"/>
        <v>-0.42999999999999972</v>
      </c>
      <c r="N278" s="8">
        <f t="shared" si="52"/>
        <v>-0.85999999999999943</v>
      </c>
      <c r="R278" s="7"/>
    </row>
    <row r="279" spans="1:18" x14ac:dyDescent="0.25">
      <c r="A279" s="3">
        <v>41743</v>
      </c>
      <c r="B279" s="6">
        <v>44.92</v>
      </c>
      <c r="D279" s="6">
        <v>47.21</v>
      </c>
      <c r="E279" s="6">
        <v>41.93</v>
      </c>
      <c r="F279" s="6">
        <v>52.5</v>
      </c>
      <c r="G279" s="9" t="str">
        <f t="shared" si="46"/>
        <v/>
      </c>
      <c r="I279" s="8" t="str">
        <f t="shared" si="47"/>
        <v/>
      </c>
      <c r="J279" s="8" t="str">
        <f t="shared" si="48"/>
        <v/>
      </c>
      <c r="K279" s="8" t="str">
        <f t="shared" si="49"/>
        <v/>
      </c>
      <c r="L279" s="8" t="str">
        <f t="shared" si="50"/>
        <v/>
      </c>
      <c r="M279" s="8" t="str">
        <f t="shared" si="51"/>
        <v/>
      </c>
      <c r="N279" s="8">
        <f t="shared" si="52"/>
        <v>0.12000000000000455</v>
      </c>
      <c r="R279" s="7"/>
    </row>
    <row r="280" spans="1:18" x14ac:dyDescent="0.25">
      <c r="G280" s="9" t="str">
        <f t="shared" si="46"/>
        <v/>
      </c>
      <c r="I280" s="8" t="str">
        <f t="shared" si="47"/>
        <v/>
      </c>
      <c r="J280" s="8" t="str">
        <f t="shared" si="48"/>
        <v/>
      </c>
      <c r="K280" s="8" t="str">
        <f t="shared" si="49"/>
        <v/>
      </c>
      <c r="L280" s="8" t="str">
        <f t="shared" si="50"/>
        <v/>
      </c>
      <c r="M280" s="8" t="str">
        <f t="shared" si="51"/>
        <v/>
      </c>
      <c r="N280" s="8" t="str">
        <f t="shared" si="52"/>
        <v/>
      </c>
      <c r="R280" s="7"/>
    </row>
    <row r="281" spans="1:18" x14ac:dyDescent="0.25">
      <c r="A281" s="3">
        <v>41914</v>
      </c>
      <c r="B281" s="6">
        <v>48.73</v>
      </c>
      <c r="D281" s="6">
        <v>49.93</v>
      </c>
      <c r="E281" s="6">
        <v>49.08</v>
      </c>
      <c r="F281" s="6">
        <v>50.77</v>
      </c>
      <c r="G281" s="9" t="str">
        <f t="shared" si="46"/>
        <v>below</v>
      </c>
      <c r="I281" s="8">
        <f t="shared" si="47"/>
        <v>0.35000000000000142</v>
      </c>
      <c r="J281" s="8" t="str">
        <f t="shared" si="48"/>
        <v/>
      </c>
      <c r="K281" s="8" t="str">
        <f t="shared" si="49"/>
        <v/>
      </c>
      <c r="L281" s="8" t="str">
        <f t="shared" si="50"/>
        <v/>
      </c>
      <c r="M281" s="8" t="str">
        <f t="shared" si="51"/>
        <v/>
      </c>
      <c r="N281" s="8" t="str">
        <f t="shared" si="52"/>
        <v/>
      </c>
      <c r="R281" s="7"/>
    </row>
    <row r="282" spans="1:18" x14ac:dyDescent="0.25">
      <c r="A282" s="3">
        <v>41915</v>
      </c>
      <c r="B282" s="6">
        <v>49.11</v>
      </c>
      <c r="D282" s="6">
        <v>49.84</v>
      </c>
      <c r="E282" s="6">
        <v>48.74</v>
      </c>
      <c r="F282" s="6">
        <v>50.95</v>
      </c>
      <c r="G282" s="9" t="str">
        <f t="shared" si="46"/>
        <v/>
      </c>
      <c r="I282" s="8" t="str">
        <f t="shared" si="47"/>
        <v/>
      </c>
      <c r="J282" s="8">
        <f t="shared" si="48"/>
        <v>0.38000000000000256</v>
      </c>
      <c r="K282" s="8" t="str">
        <f t="shared" si="49"/>
        <v/>
      </c>
      <c r="L282" s="8" t="str">
        <f t="shared" si="50"/>
        <v/>
      </c>
      <c r="M282" s="8" t="str">
        <f t="shared" si="51"/>
        <v/>
      </c>
      <c r="N282" s="8" t="str">
        <f t="shared" si="52"/>
        <v/>
      </c>
      <c r="R282" s="7"/>
    </row>
    <row r="283" spans="1:18" x14ac:dyDescent="0.25">
      <c r="A283" s="3">
        <v>41918</v>
      </c>
      <c r="B283" s="6">
        <v>48.73</v>
      </c>
      <c r="D283" s="6">
        <v>49.8</v>
      </c>
      <c r="E283" s="6">
        <v>48.6</v>
      </c>
      <c r="F283" s="6">
        <v>50.99</v>
      </c>
      <c r="G283" s="9" t="str">
        <f t="shared" si="46"/>
        <v/>
      </c>
      <c r="I283" s="8" t="str">
        <f t="shared" si="47"/>
        <v/>
      </c>
      <c r="J283" s="8" t="str">
        <f t="shared" si="48"/>
        <v/>
      </c>
      <c r="K283" s="8">
        <f t="shared" si="49"/>
        <v>0</v>
      </c>
      <c r="L283" s="8" t="str">
        <f t="shared" si="50"/>
        <v/>
      </c>
      <c r="M283" s="8" t="str">
        <f t="shared" si="51"/>
        <v/>
      </c>
      <c r="N283" s="8" t="str">
        <f t="shared" si="52"/>
        <v/>
      </c>
      <c r="R283" s="7"/>
    </row>
    <row r="284" spans="1:18" x14ac:dyDescent="0.25">
      <c r="A284" s="3">
        <v>41919</v>
      </c>
      <c r="B284" s="6">
        <v>47.93</v>
      </c>
      <c r="D284" s="6">
        <v>49.72</v>
      </c>
      <c r="E284" s="6">
        <v>48.36</v>
      </c>
      <c r="F284" s="6">
        <v>51.09</v>
      </c>
      <c r="G284" s="9" t="str">
        <f t="shared" si="46"/>
        <v>below</v>
      </c>
      <c r="I284" s="8">
        <f t="shared" si="47"/>
        <v>0.42999999999999972</v>
      </c>
      <c r="J284" s="8" t="str">
        <f t="shared" si="48"/>
        <v/>
      </c>
      <c r="K284" s="8" t="str">
        <f t="shared" si="49"/>
        <v/>
      </c>
      <c r="L284" s="8">
        <f t="shared" si="50"/>
        <v>-0.79999999999999716</v>
      </c>
      <c r="M284" s="8" t="str">
        <f t="shared" si="51"/>
        <v/>
      </c>
      <c r="N284" s="8" t="str">
        <f t="shared" si="52"/>
        <v/>
      </c>
      <c r="R284" s="7"/>
    </row>
    <row r="285" spans="1:18" x14ac:dyDescent="0.25">
      <c r="A285" s="3">
        <v>41920</v>
      </c>
      <c r="B285" s="6">
        <v>47.64</v>
      </c>
      <c r="D285" s="6">
        <v>49.63</v>
      </c>
      <c r="E285" s="6">
        <v>47.82</v>
      </c>
      <c r="F285" s="6">
        <v>51.44</v>
      </c>
      <c r="G285" s="9" t="str">
        <f t="shared" si="46"/>
        <v>below</v>
      </c>
      <c r="I285" s="8">
        <f t="shared" si="47"/>
        <v>0.17999999999999972</v>
      </c>
      <c r="J285" s="8">
        <f t="shared" si="48"/>
        <v>-0.28999999999999915</v>
      </c>
      <c r="K285" s="8" t="str">
        <f t="shared" si="49"/>
        <v/>
      </c>
      <c r="L285" s="8" t="str">
        <f t="shared" si="50"/>
        <v/>
      </c>
      <c r="M285" s="8">
        <f t="shared" si="51"/>
        <v>-1.0899999999999963</v>
      </c>
      <c r="N285" s="8" t="str">
        <f t="shared" si="52"/>
        <v/>
      </c>
      <c r="R285" s="7"/>
    </row>
    <row r="286" spans="1:18" x14ac:dyDescent="0.25">
      <c r="A286" s="3">
        <v>41921</v>
      </c>
      <c r="B286" s="6">
        <v>47.13</v>
      </c>
      <c r="D286" s="6">
        <v>49.5</v>
      </c>
      <c r="E286" s="6">
        <v>47.29</v>
      </c>
      <c r="F286" s="6">
        <v>51.71</v>
      </c>
      <c r="G286" s="9" t="str">
        <f t="shared" si="46"/>
        <v>below</v>
      </c>
      <c r="I286" s="8">
        <f t="shared" si="47"/>
        <v>0.15999999999999659</v>
      </c>
      <c r="J286" s="8">
        <f t="shared" si="48"/>
        <v>-0.50999999999999801</v>
      </c>
      <c r="K286" s="8">
        <f t="shared" si="49"/>
        <v>-0.79999999999999716</v>
      </c>
      <c r="L286" s="8" t="str">
        <f t="shared" si="50"/>
        <v/>
      </c>
      <c r="M286" s="8" t="str">
        <f t="shared" si="51"/>
        <v/>
      </c>
      <c r="N286" s="8">
        <f t="shared" si="52"/>
        <v>-1.5999999999999943</v>
      </c>
      <c r="R286" s="7"/>
    </row>
    <row r="287" spans="1:18" x14ac:dyDescent="0.25">
      <c r="A287" s="3">
        <v>41922</v>
      </c>
      <c r="B287" s="6">
        <v>46.66</v>
      </c>
      <c r="D287" s="6">
        <v>49.37</v>
      </c>
      <c r="E287" s="6">
        <v>46.66</v>
      </c>
      <c r="F287" s="6">
        <v>52.09</v>
      </c>
      <c r="G287" s="9" t="str">
        <f t="shared" si="46"/>
        <v/>
      </c>
      <c r="I287" s="8" t="str">
        <f t="shared" si="47"/>
        <v/>
      </c>
      <c r="J287" s="8">
        <f t="shared" si="48"/>
        <v>-0.47000000000000597</v>
      </c>
      <c r="K287" s="8">
        <f t="shared" si="49"/>
        <v>-0.98000000000000398</v>
      </c>
      <c r="L287" s="8">
        <f t="shared" si="50"/>
        <v>-1.2700000000000031</v>
      </c>
      <c r="M287" s="8" t="str">
        <f t="shared" si="51"/>
        <v/>
      </c>
      <c r="N287" s="8" t="str">
        <f t="shared" si="52"/>
        <v/>
      </c>
      <c r="R287" s="7"/>
    </row>
    <row r="288" spans="1:18" x14ac:dyDescent="0.25">
      <c r="A288" s="3">
        <v>41925</v>
      </c>
      <c r="B288" s="6">
        <v>46.4</v>
      </c>
      <c r="D288" s="6">
        <v>49.21</v>
      </c>
      <c r="E288" s="6">
        <v>45.98</v>
      </c>
      <c r="F288" s="6">
        <v>52.44</v>
      </c>
      <c r="G288" s="9" t="str">
        <f t="shared" si="46"/>
        <v/>
      </c>
      <c r="I288" s="8" t="str">
        <f t="shared" si="47"/>
        <v/>
      </c>
      <c r="J288" s="8" t="str">
        <f t="shared" si="48"/>
        <v/>
      </c>
      <c r="K288" s="8">
        <f t="shared" si="49"/>
        <v>-0.73000000000000398</v>
      </c>
      <c r="L288" s="8">
        <f t="shared" si="50"/>
        <v>-1.240000000000002</v>
      </c>
      <c r="M288" s="8">
        <f t="shared" si="51"/>
        <v>-1.5300000000000011</v>
      </c>
      <c r="N288" s="8" t="str">
        <f t="shared" si="52"/>
        <v/>
      </c>
      <c r="R288" s="7"/>
    </row>
    <row r="289" spans="1:18" x14ac:dyDescent="0.25">
      <c r="A289" s="3">
        <v>41926</v>
      </c>
      <c r="B289" s="6">
        <v>46.67</v>
      </c>
      <c r="D289" s="6">
        <v>49.06</v>
      </c>
      <c r="E289" s="6">
        <v>45.33</v>
      </c>
      <c r="F289" s="6">
        <v>52.79</v>
      </c>
      <c r="G289" s="9" t="str">
        <f t="shared" si="46"/>
        <v/>
      </c>
      <c r="I289" s="8" t="str">
        <f t="shared" si="47"/>
        <v/>
      </c>
      <c r="J289" s="8" t="str">
        <f t="shared" si="48"/>
        <v/>
      </c>
      <c r="K289" s="8" t="str">
        <f t="shared" si="49"/>
        <v/>
      </c>
      <c r="L289" s="8">
        <f t="shared" si="50"/>
        <v>-0.46000000000000085</v>
      </c>
      <c r="M289" s="8">
        <f t="shared" si="51"/>
        <v>-0.96999999999999886</v>
      </c>
      <c r="N289" s="8">
        <f t="shared" si="52"/>
        <v>-1.259999999999998</v>
      </c>
      <c r="R289" s="7"/>
    </row>
    <row r="290" spans="1:18" x14ac:dyDescent="0.25">
      <c r="A290" s="3">
        <v>41927</v>
      </c>
      <c r="B290" s="6">
        <v>45.81</v>
      </c>
      <c r="D290" s="6">
        <v>48.91</v>
      </c>
      <c r="E290" s="6">
        <v>44.87</v>
      </c>
      <c r="F290" s="6">
        <v>52.96</v>
      </c>
      <c r="G290" s="9" t="str">
        <f t="shared" si="46"/>
        <v/>
      </c>
      <c r="I290" s="8" t="str">
        <f t="shared" si="47"/>
        <v/>
      </c>
      <c r="J290" s="8" t="str">
        <f t="shared" si="48"/>
        <v/>
      </c>
      <c r="K290" s="8" t="str">
        <f t="shared" si="49"/>
        <v/>
      </c>
      <c r="L290" s="8" t="str">
        <f t="shared" si="50"/>
        <v/>
      </c>
      <c r="M290" s="8">
        <f t="shared" si="51"/>
        <v>-1.3200000000000003</v>
      </c>
      <c r="N290" s="8">
        <f t="shared" si="52"/>
        <v>-1.8299999999999983</v>
      </c>
      <c r="R290" s="7"/>
    </row>
    <row r="291" spans="1:18" x14ac:dyDescent="0.25">
      <c r="A291" s="3">
        <v>41928</v>
      </c>
      <c r="B291" s="6">
        <v>46.06</v>
      </c>
      <c r="D291" s="6">
        <v>48.7</v>
      </c>
      <c r="E291" s="6">
        <v>44.25</v>
      </c>
      <c r="F291" s="6">
        <v>53.16</v>
      </c>
      <c r="G291" s="9" t="str">
        <f t="shared" si="46"/>
        <v/>
      </c>
      <c r="I291" s="8" t="str">
        <f t="shared" si="47"/>
        <v/>
      </c>
      <c r="J291" s="8" t="str">
        <f t="shared" si="48"/>
        <v/>
      </c>
      <c r="K291" s="8" t="str">
        <f t="shared" si="49"/>
        <v/>
      </c>
      <c r="L291" s="8" t="str">
        <f t="shared" si="50"/>
        <v/>
      </c>
      <c r="M291" s="8" t="str">
        <f t="shared" si="51"/>
        <v/>
      </c>
      <c r="N291" s="8">
        <f t="shared" si="52"/>
        <v>-1.0700000000000003</v>
      </c>
      <c r="R291" s="7"/>
    </row>
    <row r="292" spans="1:18" x14ac:dyDescent="0.25">
      <c r="G292" s="9" t="str">
        <f t="shared" si="46"/>
        <v/>
      </c>
      <c r="I292" s="8" t="str">
        <f t="shared" si="47"/>
        <v/>
      </c>
      <c r="J292" s="8" t="str">
        <f t="shared" si="48"/>
        <v/>
      </c>
      <c r="K292" s="8" t="str">
        <f t="shared" si="49"/>
        <v/>
      </c>
      <c r="L292" s="8" t="str">
        <f t="shared" si="50"/>
        <v/>
      </c>
      <c r="M292" s="8" t="str">
        <f t="shared" si="51"/>
        <v/>
      </c>
      <c r="N292" s="8" t="str">
        <f t="shared" si="52"/>
        <v/>
      </c>
      <c r="R292" s="7"/>
    </row>
    <row r="293" spans="1:18" x14ac:dyDescent="0.25">
      <c r="A293" s="3">
        <v>41989</v>
      </c>
      <c r="B293" s="6">
        <v>49.31</v>
      </c>
      <c r="D293" s="6">
        <v>52.23</v>
      </c>
      <c r="E293" s="6">
        <v>49.82</v>
      </c>
      <c r="F293" s="6">
        <v>54.63</v>
      </c>
      <c r="G293" s="9" t="str">
        <f t="shared" si="46"/>
        <v>below</v>
      </c>
      <c r="I293" s="8">
        <f t="shared" si="47"/>
        <v>0.50999999999999801</v>
      </c>
      <c r="J293" s="8" t="str">
        <f t="shared" si="48"/>
        <v/>
      </c>
      <c r="K293" s="8" t="str">
        <f t="shared" si="49"/>
        <v/>
      </c>
      <c r="L293" s="8" t="str">
        <f t="shared" si="50"/>
        <v/>
      </c>
      <c r="M293" s="8" t="str">
        <f t="shared" si="51"/>
        <v/>
      </c>
      <c r="N293" s="8" t="str">
        <f t="shared" si="52"/>
        <v/>
      </c>
      <c r="R293" s="7"/>
    </row>
    <row r="294" spans="1:18" x14ac:dyDescent="0.25">
      <c r="A294" s="3">
        <v>41990</v>
      </c>
      <c r="B294" s="6">
        <v>49.28</v>
      </c>
      <c r="D294" s="6">
        <v>52.11</v>
      </c>
      <c r="E294" s="6">
        <v>49.01</v>
      </c>
      <c r="F294" s="6">
        <v>55.2</v>
      </c>
      <c r="G294" s="9" t="str">
        <f t="shared" si="46"/>
        <v/>
      </c>
      <c r="I294" s="8" t="str">
        <f t="shared" si="47"/>
        <v/>
      </c>
      <c r="J294" s="8">
        <f t="shared" si="48"/>
        <v>-3.0000000000001137E-2</v>
      </c>
      <c r="K294" s="8" t="str">
        <f t="shared" si="49"/>
        <v/>
      </c>
      <c r="L294" s="8" t="str">
        <f t="shared" si="50"/>
        <v/>
      </c>
      <c r="M294" s="8" t="str">
        <f t="shared" si="51"/>
        <v/>
      </c>
      <c r="N294" s="8" t="str">
        <f t="shared" si="52"/>
        <v/>
      </c>
      <c r="R294" s="7"/>
    </row>
    <row r="295" spans="1:18" x14ac:dyDescent="0.25">
      <c r="A295" s="3">
        <v>41991</v>
      </c>
      <c r="B295" s="6">
        <v>50.25</v>
      </c>
      <c r="D295" s="6">
        <v>51.99</v>
      </c>
      <c r="E295" s="6">
        <v>48.36</v>
      </c>
      <c r="F295" s="6">
        <v>55.61</v>
      </c>
      <c r="G295" s="9" t="str">
        <f t="shared" si="46"/>
        <v/>
      </c>
      <c r="I295" s="8" t="str">
        <f t="shared" si="47"/>
        <v/>
      </c>
      <c r="J295" s="8" t="str">
        <f t="shared" si="48"/>
        <v/>
      </c>
      <c r="K295" s="8">
        <f t="shared" si="49"/>
        <v>0.93999999999999773</v>
      </c>
      <c r="L295" s="8" t="str">
        <f t="shared" si="50"/>
        <v/>
      </c>
      <c r="M295" s="8" t="str">
        <f t="shared" si="51"/>
        <v/>
      </c>
      <c r="N295" s="8" t="str">
        <f t="shared" si="52"/>
        <v/>
      </c>
      <c r="R295" s="7"/>
    </row>
    <row r="296" spans="1:18" x14ac:dyDescent="0.25">
      <c r="A296" s="3">
        <v>41992</v>
      </c>
      <c r="B296" s="6">
        <v>50.55</v>
      </c>
      <c r="D296" s="6">
        <v>51.94</v>
      </c>
      <c r="E296" s="6">
        <v>48.17</v>
      </c>
      <c r="F296" s="6">
        <v>55.71</v>
      </c>
      <c r="G296" s="9" t="str">
        <f t="shared" si="46"/>
        <v/>
      </c>
      <c r="I296" s="8" t="str">
        <f t="shared" si="47"/>
        <v/>
      </c>
      <c r="J296" s="8" t="str">
        <f t="shared" si="48"/>
        <v/>
      </c>
      <c r="K296" s="8" t="str">
        <f t="shared" si="49"/>
        <v/>
      </c>
      <c r="L296" s="8">
        <f t="shared" si="50"/>
        <v>1.2399999999999949</v>
      </c>
      <c r="M296" s="8" t="str">
        <f t="shared" si="51"/>
        <v/>
      </c>
      <c r="N296" s="8" t="str">
        <f t="shared" si="52"/>
        <v/>
      </c>
      <c r="R296" s="7"/>
    </row>
    <row r="297" spans="1:18" x14ac:dyDescent="0.25">
      <c r="A297" s="3">
        <v>41995</v>
      </c>
      <c r="B297" s="6">
        <v>50.7</v>
      </c>
      <c r="D297" s="6">
        <v>51.87</v>
      </c>
      <c r="E297" s="6">
        <v>47.99</v>
      </c>
      <c r="F297" s="6">
        <v>55.76</v>
      </c>
      <c r="G297" s="9" t="str">
        <f t="shared" si="46"/>
        <v/>
      </c>
      <c r="I297" s="8" t="str">
        <f t="shared" si="47"/>
        <v/>
      </c>
      <c r="J297" s="8" t="str">
        <f t="shared" si="48"/>
        <v/>
      </c>
      <c r="K297" s="8" t="str">
        <f t="shared" si="49"/>
        <v/>
      </c>
      <c r="L297" s="8" t="str">
        <f t="shared" si="50"/>
        <v/>
      </c>
      <c r="M297" s="8">
        <f t="shared" si="51"/>
        <v>1.3900000000000006</v>
      </c>
      <c r="N297" s="8" t="str">
        <f t="shared" si="52"/>
        <v/>
      </c>
      <c r="R297" s="7"/>
    </row>
    <row r="298" spans="1:18" x14ac:dyDescent="0.25">
      <c r="A298" s="3">
        <v>41996</v>
      </c>
      <c r="B298" s="6">
        <v>50.9</v>
      </c>
      <c r="D298" s="6">
        <v>51.8</v>
      </c>
      <c r="E298" s="6">
        <v>47.85</v>
      </c>
      <c r="F298" s="6">
        <v>55.76</v>
      </c>
      <c r="G298" s="9" t="str">
        <f t="shared" si="46"/>
        <v/>
      </c>
      <c r="I298" s="8" t="str">
        <f t="shared" si="47"/>
        <v/>
      </c>
      <c r="J298" s="8" t="str">
        <f t="shared" si="48"/>
        <v/>
      </c>
      <c r="K298" s="8" t="str">
        <f t="shared" si="49"/>
        <v/>
      </c>
      <c r="L298" s="8" t="str">
        <f t="shared" si="50"/>
        <v/>
      </c>
      <c r="M298" s="8" t="str">
        <f t="shared" si="51"/>
        <v/>
      </c>
      <c r="N298" s="8">
        <f t="shared" si="52"/>
        <v>1.5899999999999963</v>
      </c>
      <c r="R298" s="7"/>
    </row>
    <row r="299" spans="1:18" x14ac:dyDescent="0.25">
      <c r="G299" s="9" t="str">
        <f t="shared" si="46"/>
        <v/>
      </c>
      <c r="I299" s="8" t="str">
        <f t="shared" si="47"/>
        <v/>
      </c>
      <c r="J299" s="8" t="str">
        <f t="shared" si="48"/>
        <v/>
      </c>
      <c r="K299" s="8" t="str">
        <f t="shared" si="49"/>
        <v/>
      </c>
      <c r="L299" s="8" t="str">
        <f t="shared" si="50"/>
        <v/>
      </c>
      <c r="M299" s="8" t="str">
        <f t="shared" si="51"/>
        <v/>
      </c>
      <c r="N299" s="8" t="str">
        <f t="shared" si="52"/>
        <v/>
      </c>
      <c r="R299" s="7"/>
    </row>
    <row r="300" spans="1:18" x14ac:dyDescent="0.25">
      <c r="A300" s="3">
        <v>42230</v>
      </c>
      <c r="B300" s="6">
        <v>50.25</v>
      </c>
      <c r="D300" s="6">
        <v>52.2</v>
      </c>
      <c r="E300" s="6">
        <v>50.74</v>
      </c>
      <c r="F300" s="6">
        <v>53.65</v>
      </c>
      <c r="G300" s="9" t="str">
        <f t="shared" si="46"/>
        <v>below</v>
      </c>
      <c r="I300" s="8">
        <f t="shared" si="47"/>
        <v>0.49000000000000199</v>
      </c>
      <c r="J300" s="8" t="str">
        <f t="shared" si="48"/>
        <v/>
      </c>
      <c r="K300" s="8" t="str">
        <f t="shared" si="49"/>
        <v/>
      </c>
      <c r="L300" s="8" t="str">
        <f t="shared" si="50"/>
        <v/>
      </c>
      <c r="M300" s="8" t="str">
        <f t="shared" si="51"/>
        <v/>
      </c>
      <c r="N300" s="8" t="str">
        <f t="shared" si="52"/>
        <v/>
      </c>
      <c r="R300" s="7"/>
    </row>
    <row r="301" spans="1:18" x14ac:dyDescent="0.25">
      <c r="A301" s="3">
        <v>42233</v>
      </c>
      <c r="B301" s="6">
        <v>50.05</v>
      </c>
      <c r="D301" s="6">
        <v>52.09</v>
      </c>
      <c r="E301" s="6">
        <v>50.14</v>
      </c>
      <c r="F301" s="6">
        <v>54.04</v>
      </c>
      <c r="G301" s="9" t="str">
        <f t="shared" si="46"/>
        <v>below</v>
      </c>
      <c r="I301" s="8">
        <f t="shared" si="47"/>
        <v>9.0000000000003411E-2</v>
      </c>
      <c r="J301" s="8">
        <f t="shared" si="48"/>
        <v>-0.20000000000000284</v>
      </c>
      <c r="K301" s="8" t="str">
        <f t="shared" si="49"/>
        <v/>
      </c>
      <c r="L301" s="8" t="str">
        <f t="shared" si="50"/>
        <v/>
      </c>
      <c r="M301" s="8" t="str">
        <f t="shared" si="51"/>
        <v/>
      </c>
      <c r="N301" s="8" t="str">
        <f t="shared" si="52"/>
        <v/>
      </c>
      <c r="R301" s="7"/>
    </row>
    <row r="302" spans="1:18" x14ac:dyDescent="0.25">
      <c r="A302" s="3">
        <v>42234</v>
      </c>
      <c r="B302" s="6">
        <v>49.79</v>
      </c>
      <c r="D302" s="6">
        <v>51.96</v>
      </c>
      <c r="E302" s="6">
        <v>49.64</v>
      </c>
      <c r="F302" s="6">
        <v>54.27</v>
      </c>
      <c r="G302" s="9" t="str">
        <f t="shared" si="46"/>
        <v/>
      </c>
      <c r="I302" s="8" t="str">
        <f t="shared" si="47"/>
        <v/>
      </c>
      <c r="J302" s="8">
        <f t="shared" si="48"/>
        <v>-0.25999999999999801</v>
      </c>
      <c r="K302" s="8">
        <f t="shared" si="49"/>
        <v>-0.46000000000000085</v>
      </c>
      <c r="L302" s="8" t="str">
        <f t="shared" si="50"/>
        <v/>
      </c>
      <c r="M302" s="8" t="str">
        <f t="shared" si="51"/>
        <v/>
      </c>
      <c r="N302" s="8" t="str">
        <f t="shared" si="52"/>
        <v/>
      </c>
      <c r="R302" s="7"/>
    </row>
    <row r="303" spans="1:18" x14ac:dyDescent="0.25">
      <c r="A303" s="3">
        <v>42235</v>
      </c>
      <c r="B303" s="6">
        <v>48.75</v>
      </c>
      <c r="D303" s="6">
        <v>51.83</v>
      </c>
      <c r="E303" s="6">
        <v>49.11</v>
      </c>
      <c r="F303" s="6">
        <v>54.55</v>
      </c>
      <c r="G303" s="9" t="str">
        <f t="shared" si="46"/>
        <v>below</v>
      </c>
      <c r="I303" s="8">
        <f t="shared" si="47"/>
        <v>0.35999999999999943</v>
      </c>
      <c r="J303" s="8" t="str">
        <f t="shared" si="48"/>
        <v/>
      </c>
      <c r="K303" s="8">
        <f t="shared" si="49"/>
        <v>-1.2999999999999972</v>
      </c>
      <c r="L303" s="8">
        <f t="shared" si="50"/>
        <v>-1.5</v>
      </c>
      <c r="M303" s="8" t="str">
        <f t="shared" si="51"/>
        <v/>
      </c>
      <c r="N303" s="8" t="str">
        <f t="shared" si="52"/>
        <v/>
      </c>
      <c r="R303" s="7"/>
    </row>
    <row r="304" spans="1:18" x14ac:dyDescent="0.25">
      <c r="A304" s="3">
        <v>42236</v>
      </c>
      <c r="B304" s="6">
        <v>48.17</v>
      </c>
      <c r="D304" s="6">
        <v>51.66</v>
      </c>
      <c r="E304" s="6">
        <v>48.26</v>
      </c>
      <c r="F304" s="6">
        <v>55.06</v>
      </c>
      <c r="G304" s="9" t="str">
        <f t="shared" si="46"/>
        <v>below</v>
      </c>
      <c r="I304" s="8">
        <f t="shared" si="47"/>
        <v>8.9999999999996305E-2</v>
      </c>
      <c r="J304" s="8">
        <f t="shared" si="48"/>
        <v>-0.57999999999999829</v>
      </c>
      <c r="K304" s="8" t="str">
        <f t="shared" si="49"/>
        <v/>
      </c>
      <c r="L304" s="8">
        <f t="shared" si="50"/>
        <v>-1.8799999999999955</v>
      </c>
      <c r="M304" s="8">
        <f t="shared" si="51"/>
        <v>-2.0799999999999983</v>
      </c>
      <c r="N304" s="8" t="str">
        <f t="shared" si="52"/>
        <v/>
      </c>
      <c r="R304" s="7"/>
    </row>
    <row r="305" spans="1:18" x14ac:dyDescent="0.25">
      <c r="A305" s="3">
        <v>42237</v>
      </c>
      <c r="B305" s="6">
        <v>47.23</v>
      </c>
      <c r="D305" s="6">
        <v>51.45</v>
      </c>
      <c r="E305" s="6">
        <v>47.36</v>
      </c>
      <c r="F305" s="6">
        <v>55.54</v>
      </c>
      <c r="G305" s="9" t="str">
        <f t="shared" si="46"/>
        <v>below</v>
      </c>
      <c r="I305" s="8">
        <f t="shared" si="47"/>
        <v>0.13000000000000256</v>
      </c>
      <c r="J305" s="8">
        <f t="shared" si="48"/>
        <v>-0.94000000000000483</v>
      </c>
      <c r="K305" s="8">
        <f t="shared" si="49"/>
        <v>-1.5200000000000031</v>
      </c>
      <c r="L305" s="8" t="str">
        <f t="shared" si="50"/>
        <v/>
      </c>
      <c r="M305" s="8">
        <f t="shared" si="51"/>
        <v>-2.8200000000000003</v>
      </c>
      <c r="N305" s="8">
        <f t="shared" si="52"/>
        <v>-3.0200000000000031</v>
      </c>
      <c r="R305" s="7"/>
    </row>
    <row r="306" spans="1:18" x14ac:dyDescent="0.25">
      <c r="A306" s="3">
        <v>42240</v>
      </c>
      <c r="B306" s="6">
        <v>44.84</v>
      </c>
      <c r="D306" s="6">
        <v>51.19</v>
      </c>
      <c r="E306" s="6">
        <v>46.29</v>
      </c>
      <c r="F306" s="6">
        <v>56.1</v>
      </c>
      <c r="G306" s="9" t="str">
        <f t="shared" si="46"/>
        <v>below</v>
      </c>
      <c r="I306" s="8">
        <f t="shared" si="47"/>
        <v>1.4499999999999957</v>
      </c>
      <c r="J306" s="8">
        <f t="shared" si="48"/>
        <v>-2.3899999999999935</v>
      </c>
      <c r="K306" s="8">
        <f t="shared" si="49"/>
        <v>-3.3299999999999983</v>
      </c>
      <c r="L306" s="8">
        <f t="shared" si="50"/>
        <v>-3.9099999999999966</v>
      </c>
      <c r="M306" s="8" t="str">
        <f t="shared" si="51"/>
        <v/>
      </c>
      <c r="N306" s="8">
        <f t="shared" si="52"/>
        <v>-5.2099999999999937</v>
      </c>
      <c r="R306" s="7"/>
    </row>
    <row r="307" spans="1:18" x14ac:dyDescent="0.25">
      <c r="A307" s="3">
        <v>42241</v>
      </c>
      <c r="B307" s="6">
        <v>47.31</v>
      </c>
      <c r="D307" s="6">
        <v>50.85</v>
      </c>
      <c r="E307" s="6">
        <v>44.37</v>
      </c>
      <c r="F307" s="6">
        <v>57.33</v>
      </c>
      <c r="G307" s="9" t="str">
        <f t="shared" si="46"/>
        <v/>
      </c>
      <c r="I307" s="8" t="str">
        <f t="shared" si="47"/>
        <v/>
      </c>
      <c r="J307" s="8">
        <f t="shared" si="48"/>
        <v>2.4699999999999989</v>
      </c>
      <c r="K307" s="8">
        <f t="shared" si="49"/>
        <v>8.00000000000054E-2</v>
      </c>
      <c r="L307" s="8">
        <f t="shared" si="50"/>
        <v>-0.85999999999999943</v>
      </c>
      <c r="M307" s="8">
        <f t="shared" si="51"/>
        <v>-1.4399999999999977</v>
      </c>
      <c r="N307" s="8" t="str">
        <f t="shared" si="52"/>
        <v/>
      </c>
      <c r="R307" s="7"/>
    </row>
    <row r="308" spans="1:18" x14ac:dyDescent="0.25">
      <c r="A308" s="3">
        <v>42242</v>
      </c>
      <c r="B308" s="6">
        <v>46.66</v>
      </c>
      <c r="D308" s="6">
        <v>50.63</v>
      </c>
      <c r="E308" s="6">
        <v>43.77</v>
      </c>
      <c r="F308" s="6">
        <v>57.5</v>
      </c>
      <c r="G308" s="9" t="str">
        <f t="shared" si="46"/>
        <v/>
      </c>
      <c r="I308" s="8" t="str">
        <f t="shared" si="47"/>
        <v/>
      </c>
      <c r="J308" s="8" t="str">
        <f t="shared" si="48"/>
        <v/>
      </c>
      <c r="K308" s="8">
        <f t="shared" si="49"/>
        <v>1.8199999999999932</v>
      </c>
      <c r="L308" s="8">
        <f t="shared" si="50"/>
        <v>-0.57000000000000028</v>
      </c>
      <c r="M308" s="8">
        <f t="shared" si="51"/>
        <v>-1.5100000000000051</v>
      </c>
      <c r="N308" s="8">
        <f t="shared" si="52"/>
        <v>-2.0900000000000034</v>
      </c>
      <c r="R308" s="7"/>
    </row>
    <row r="309" spans="1:18" x14ac:dyDescent="0.25">
      <c r="A309" s="3">
        <v>42243</v>
      </c>
      <c r="B309" s="6">
        <v>48.06</v>
      </c>
      <c r="D309" s="6">
        <v>50.36</v>
      </c>
      <c r="E309" s="6">
        <v>43.09</v>
      </c>
      <c r="F309" s="6">
        <v>57.62</v>
      </c>
      <c r="G309" s="9" t="str">
        <f t="shared" si="46"/>
        <v/>
      </c>
      <c r="I309" s="8" t="str">
        <f t="shared" si="47"/>
        <v/>
      </c>
      <c r="J309" s="8" t="str">
        <f t="shared" si="48"/>
        <v/>
      </c>
      <c r="K309" s="8" t="str">
        <f t="shared" si="49"/>
        <v/>
      </c>
      <c r="L309" s="8">
        <f t="shared" si="50"/>
        <v>3.2199999999999989</v>
      </c>
      <c r="M309" s="8">
        <f t="shared" si="51"/>
        <v>0.8300000000000054</v>
      </c>
      <c r="N309" s="8">
        <f t="shared" si="52"/>
        <v>-0.10999999999999943</v>
      </c>
      <c r="R309" s="7"/>
    </row>
    <row r="310" spans="1:18" x14ac:dyDescent="0.25">
      <c r="A310" s="3">
        <v>42244</v>
      </c>
      <c r="B310" s="6">
        <v>48.01</v>
      </c>
      <c r="D310" s="6">
        <v>50.14</v>
      </c>
      <c r="E310" s="6">
        <v>42.88</v>
      </c>
      <c r="F310" s="6">
        <v>57.4</v>
      </c>
      <c r="G310" s="9" t="str">
        <f t="shared" si="46"/>
        <v/>
      </c>
      <c r="I310" s="8" t="str">
        <f t="shared" si="47"/>
        <v/>
      </c>
      <c r="J310" s="8" t="str">
        <f t="shared" si="48"/>
        <v/>
      </c>
      <c r="K310" s="8" t="str">
        <f t="shared" si="49"/>
        <v/>
      </c>
      <c r="L310" s="8" t="str">
        <f t="shared" si="50"/>
        <v/>
      </c>
      <c r="M310" s="8">
        <f t="shared" si="51"/>
        <v>3.1699999999999946</v>
      </c>
      <c r="N310" s="8">
        <f t="shared" si="52"/>
        <v>0.78000000000000114</v>
      </c>
      <c r="R310" s="7"/>
    </row>
    <row r="311" spans="1:18" x14ac:dyDescent="0.25">
      <c r="A311" s="3">
        <v>42247</v>
      </c>
      <c r="B311" s="6">
        <v>47.78</v>
      </c>
      <c r="D311" s="6">
        <v>49.92</v>
      </c>
      <c r="E311" s="6">
        <v>42.71</v>
      </c>
      <c r="F311" s="6">
        <v>57.12</v>
      </c>
      <c r="G311" s="9" t="str">
        <f t="shared" si="46"/>
        <v/>
      </c>
      <c r="I311" s="8" t="str">
        <f t="shared" si="47"/>
        <v/>
      </c>
      <c r="J311" s="8" t="str">
        <f t="shared" si="48"/>
        <v/>
      </c>
      <c r="K311" s="8" t="str">
        <f t="shared" si="49"/>
        <v/>
      </c>
      <c r="L311" s="8" t="str">
        <f t="shared" si="50"/>
        <v/>
      </c>
      <c r="M311" s="8" t="str">
        <f t="shared" si="51"/>
        <v/>
      </c>
      <c r="N311" s="8">
        <f t="shared" si="52"/>
        <v>2.9399999999999977</v>
      </c>
      <c r="R311" s="7"/>
    </row>
    <row r="312" spans="1:18" x14ac:dyDescent="0.25">
      <c r="A312" t="s">
        <v>12</v>
      </c>
      <c r="G312" s="9" t="str">
        <f t="shared" si="46"/>
        <v/>
      </c>
    </row>
    <row r="313" spans="1:18" x14ac:dyDescent="0.25">
      <c r="A313" s="3">
        <v>42269</v>
      </c>
      <c r="B313" s="6">
        <v>45.28</v>
      </c>
      <c r="D313" s="6">
        <v>47.12</v>
      </c>
      <c r="E313" s="6">
        <v>45.29</v>
      </c>
      <c r="F313" s="6">
        <v>48.96</v>
      </c>
      <c r="G313" s="9" t="str">
        <f t="shared" si="46"/>
        <v>below</v>
      </c>
      <c r="I313" s="6">
        <f>IF(B313&lt;E313,E313-B313,"")</f>
        <v>9.9999999999980105E-3</v>
      </c>
      <c r="J313" s="6" t="str">
        <f>IF(ISNUMBER('Filtered Samples'!I620),B313-'Filtered Samples'!B620,"")</f>
        <v/>
      </c>
      <c r="K313" s="6" t="str">
        <f>IF(ISNUMBER('Filtered Samples'!I619),B313-'Filtered Samples'!B619,"")</f>
        <v/>
      </c>
      <c r="L313" s="6" t="str">
        <f>IF(ISNUMBER('Filtered Samples'!I618),B313-'Filtered Samples'!B618,"")</f>
        <v/>
      </c>
      <c r="M313" s="6" t="str">
        <f>IF(ISNUMBER('Filtered Samples'!I617),B313-'Filtered Samples'!B617,"")</f>
        <v/>
      </c>
      <c r="N313" s="6" t="str">
        <f>IF(ISNUMBER('Filtered Samples'!I616),B313-'Filtered Samples'!B616,"")</f>
        <v/>
      </c>
    </row>
    <row r="314" spans="1:18" x14ac:dyDescent="0.25">
      <c r="A314" s="3">
        <v>42270</v>
      </c>
      <c r="B314" s="6">
        <v>45.31</v>
      </c>
      <c r="D314" s="6">
        <v>47.02</v>
      </c>
      <c r="E314" s="6">
        <v>44.82</v>
      </c>
      <c r="F314" s="6">
        <v>49.22</v>
      </c>
      <c r="G314" s="9" t="str">
        <f t="shared" si="46"/>
        <v/>
      </c>
      <c r="I314" s="6" t="str">
        <f t="shared" ref="I314:I374" si="53">IF(B314&lt;E314,E314-B314,"")</f>
        <v/>
      </c>
      <c r="J314" s="6">
        <f>IF(ISNUMBER(I313),B314-B313,"")</f>
        <v>3.0000000000001137E-2</v>
      </c>
      <c r="K314" s="6" t="str">
        <f>IF(ISNUMBER('Filtered Samples'!I620),B314-'Filtered Samples'!B620,"")</f>
        <v/>
      </c>
      <c r="L314" s="6" t="str">
        <f>IF(ISNUMBER('Filtered Samples'!I619),B314-'Filtered Samples'!B619,"")</f>
        <v/>
      </c>
      <c r="M314" s="6" t="str">
        <f>IF(ISNUMBER('Filtered Samples'!I618),B314-'Filtered Samples'!B618,"")</f>
        <v/>
      </c>
      <c r="N314" s="6" t="str">
        <f>IF(ISNUMBER('Filtered Samples'!I617),B314-'Filtered Samples'!B617,"")</f>
        <v/>
      </c>
    </row>
    <row r="315" spans="1:18" x14ac:dyDescent="0.25">
      <c r="A315" s="3">
        <v>42271</v>
      </c>
      <c r="B315" s="6">
        <v>44.41</v>
      </c>
      <c r="D315" s="6">
        <v>46.95</v>
      </c>
      <c r="E315" s="6">
        <v>44.47</v>
      </c>
      <c r="F315" s="6">
        <v>49.43</v>
      </c>
      <c r="G315" s="9" t="str">
        <f t="shared" si="46"/>
        <v>below</v>
      </c>
      <c r="I315" s="6">
        <f t="shared" si="53"/>
        <v>6.0000000000002274E-2</v>
      </c>
      <c r="J315" s="6" t="str">
        <f t="shared" ref="J315:J375" si="54">IF(ISNUMBER(I314),B315-B314,"")</f>
        <v/>
      </c>
      <c r="K315" s="6">
        <f>IF(ISNUMBER(I313),B315-B313,"")</f>
        <v>-0.87000000000000455</v>
      </c>
      <c r="L315" s="6" t="str">
        <f>IF(ISNUMBER('Filtered Samples'!I620),B315-'Filtered Samples'!B620,"")</f>
        <v/>
      </c>
      <c r="M315" s="6" t="str">
        <f>IF(ISNUMBER('Filtered Samples'!I619),B315-'Filtered Samples'!B619,"")</f>
        <v/>
      </c>
      <c r="N315" s="6" t="str">
        <f>IF(ISNUMBER('Filtered Samples'!I618),B315-'Filtered Samples'!B618,"")</f>
        <v/>
      </c>
    </row>
    <row r="316" spans="1:18" x14ac:dyDescent="0.25">
      <c r="A316" s="3">
        <v>42272</v>
      </c>
      <c r="B316" s="6">
        <v>45.3</v>
      </c>
      <c r="D316" s="6">
        <v>46.77</v>
      </c>
      <c r="E316" s="6">
        <v>43.89</v>
      </c>
      <c r="F316" s="6">
        <v>49.65</v>
      </c>
      <c r="G316" s="9" t="str">
        <f t="shared" si="46"/>
        <v/>
      </c>
      <c r="I316" s="6" t="str">
        <f t="shared" si="53"/>
        <v/>
      </c>
      <c r="J316" s="6">
        <f t="shared" si="54"/>
        <v>0.89000000000000057</v>
      </c>
      <c r="K316" s="6" t="str">
        <f t="shared" ref="K316:K376" si="55">IF(ISNUMBER(I314),B316-B314,"")</f>
        <v/>
      </c>
      <c r="L316" s="6">
        <f>IF(ISNUMBER(I313),B316-B313,"")</f>
        <v>1.9999999999996021E-2</v>
      </c>
      <c r="M316" s="6" t="str">
        <f>IF(ISNUMBER('Filtered Samples'!I620),B316-'Filtered Samples'!B620,"")</f>
        <v/>
      </c>
      <c r="N316" s="6" t="str">
        <f>IF(ISNUMBER('Filtered Samples'!I619),B316-'Filtered Samples'!B619,"")</f>
        <v/>
      </c>
    </row>
    <row r="317" spans="1:18" x14ac:dyDescent="0.25">
      <c r="A317" s="3">
        <v>42275</v>
      </c>
      <c r="B317" s="6">
        <v>44.16</v>
      </c>
      <c r="D317" s="6">
        <v>46.63</v>
      </c>
      <c r="E317" s="6">
        <v>43.73</v>
      </c>
      <c r="F317" s="6">
        <v>49.54</v>
      </c>
      <c r="G317" s="9" t="str">
        <f t="shared" si="46"/>
        <v/>
      </c>
      <c r="I317" s="6" t="str">
        <f t="shared" si="53"/>
        <v/>
      </c>
      <c r="J317" s="6" t="str">
        <f t="shared" si="54"/>
        <v/>
      </c>
      <c r="K317" s="6">
        <f t="shared" si="55"/>
        <v>-0.25</v>
      </c>
      <c r="L317" s="6" t="str">
        <f t="shared" ref="L317:L377" si="56">IF(ISNUMBER(I314),B317-B314,"")</f>
        <v/>
      </c>
      <c r="M317" s="6">
        <f>IF(ISNUMBER(I313),B317-B313,"")</f>
        <v>-1.1200000000000045</v>
      </c>
      <c r="N317" s="6" t="str">
        <f>IF(ISNUMBER('Filtered Samples'!I620),B317-'Filtered Samples'!B620,"")</f>
        <v/>
      </c>
    </row>
    <row r="318" spans="1:18" x14ac:dyDescent="0.25">
      <c r="A318" s="3">
        <v>42276</v>
      </c>
      <c r="B318" s="6">
        <v>44.49</v>
      </c>
      <c r="D318" s="6">
        <v>46.45</v>
      </c>
      <c r="E318" s="6">
        <v>43.23</v>
      </c>
      <c r="F318" s="6">
        <v>49.68</v>
      </c>
      <c r="G318" s="9" t="str">
        <f t="shared" si="46"/>
        <v/>
      </c>
      <c r="I318" s="6" t="str">
        <f t="shared" si="53"/>
        <v/>
      </c>
      <c r="J318" s="6" t="str">
        <f t="shared" si="54"/>
        <v/>
      </c>
      <c r="K318" s="6" t="str">
        <f t="shared" si="55"/>
        <v/>
      </c>
      <c r="L318" s="6">
        <f t="shared" si="56"/>
        <v>8.00000000000054E-2</v>
      </c>
      <c r="M318" s="6" t="str">
        <f t="shared" ref="M318:M378" si="57">IF(ISNUMBER(I314),B318-B314,"")</f>
        <v/>
      </c>
      <c r="N318" s="6">
        <f>IF(ISNUMBER(I313),B318-B313,"")</f>
        <v>-0.78999999999999915</v>
      </c>
    </row>
    <row r="319" spans="1:18" x14ac:dyDescent="0.25">
      <c r="A319" s="3">
        <v>42277</v>
      </c>
      <c r="B319" s="6">
        <v>45.04</v>
      </c>
      <c r="D319" s="6">
        <v>46.34</v>
      </c>
      <c r="E319" s="6">
        <v>42.87</v>
      </c>
      <c r="F319" s="6">
        <v>49.81</v>
      </c>
      <c r="G319" s="9" t="str">
        <f t="shared" si="46"/>
        <v/>
      </c>
      <c r="I319" s="6" t="str">
        <f t="shared" si="53"/>
        <v/>
      </c>
      <c r="J319" s="6" t="str">
        <f t="shared" si="54"/>
        <v/>
      </c>
      <c r="K319" s="6" t="str">
        <f t="shared" si="55"/>
        <v/>
      </c>
      <c r="L319" s="6" t="str">
        <f t="shared" si="56"/>
        <v/>
      </c>
      <c r="M319" s="6">
        <f t="shared" si="57"/>
        <v>0.63000000000000256</v>
      </c>
      <c r="N319" s="6" t="str">
        <f t="shared" ref="N319:N379" si="58">IF(ISNUMBER(I314),B319-B314,"")</f>
        <v/>
      </c>
    </row>
    <row r="320" spans="1:18" x14ac:dyDescent="0.25">
      <c r="A320" s="3">
        <v>42278</v>
      </c>
      <c r="B320" s="6">
        <v>43.66</v>
      </c>
      <c r="D320" s="6">
        <v>46.25</v>
      </c>
      <c r="E320" s="6">
        <v>42.69</v>
      </c>
      <c r="F320" s="6">
        <v>49.81</v>
      </c>
      <c r="G320" s="9" t="str">
        <f t="shared" si="46"/>
        <v/>
      </c>
      <c r="I320" s="6" t="str">
        <f t="shared" si="53"/>
        <v/>
      </c>
      <c r="J320" s="6" t="str">
        <f t="shared" si="54"/>
        <v/>
      </c>
      <c r="K320" s="6" t="str">
        <f t="shared" si="55"/>
        <v/>
      </c>
      <c r="L320" s="6" t="str">
        <f t="shared" si="56"/>
        <v/>
      </c>
      <c r="M320" s="6" t="str">
        <f t="shared" si="57"/>
        <v/>
      </c>
      <c r="N320" s="6">
        <f t="shared" si="58"/>
        <v>-0.75</v>
      </c>
    </row>
    <row r="321" spans="1:14" x14ac:dyDescent="0.25">
      <c r="G321" s="9" t="str">
        <f t="shared" si="46"/>
        <v/>
      </c>
      <c r="I321" s="6" t="str">
        <f t="shared" si="53"/>
        <v/>
      </c>
      <c r="J321" s="6" t="str">
        <f t="shared" si="54"/>
        <v/>
      </c>
      <c r="K321" s="6" t="str">
        <f t="shared" si="55"/>
        <v/>
      </c>
      <c r="L321" s="6" t="str">
        <f t="shared" si="56"/>
        <v/>
      </c>
      <c r="M321" s="6" t="str">
        <f t="shared" si="57"/>
        <v/>
      </c>
      <c r="N321" s="6" t="str">
        <f t="shared" si="58"/>
        <v/>
      </c>
    </row>
    <row r="322" spans="1:14" x14ac:dyDescent="0.25">
      <c r="A322" s="3">
        <v>42474</v>
      </c>
      <c r="B322" s="6">
        <v>39.159999999999997</v>
      </c>
      <c r="D322" s="6">
        <v>41.77</v>
      </c>
      <c r="E322" s="6">
        <v>39.18</v>
      </c>
      <c r="F322" s="6">
        <v>44.36</v>
      </c>
      <c r="G322" s="9" t="str">
        <f t="shared" si="46"/>
        <v>below</v>
      </c>
      <c r="I322" s="6">
        <f t="shared" si="53"/>
        <v>2.0000000000003126E-2</v>
      </c>
      <c r="J322" s="6" t="str">
        <f t="shared" si="54"/>
        <v/>
      </c>
      <c r="K322" s="6" t="str">
        <f t="shared" si="55"/>
        <v/>
      </c>
      <c r="L322" s="6" t="str">
        <f t="shared" si="56"/>
        <v/>
      </c>
      <c r="M322" s="6" t="str">
        <f t="shared" si="57"/>
        <v/>
      </c>
      <c r="N322" s="6" t="str">
        <f t="shared" si="58"/>
        <v/>
      </c>
    </row>
    <row r="323" spans="1:14" x14ac:dyDescent="0.25">
      <c r="A323" s="3">
        <v>42475</v>
      </c>
      <c r="B323" s="6">
        <v>39.14</v>
      </c>
      <c r="D323" s="6">
        <v>41.64</v>
      </c>
      <c r="E323" s="6">
        <v>38.51</v>
      </c>
      <c r="F323" s="6">
        <v>44.76</v>
      </c>
      <c r="G323" s="9" t="str">
        <f t="shared" si="46"/>
        <v/>
      </c>
      <c r="I323" s="6" t="str">
        <f t="shared" si="53"/>
        <v/>
      </c>
      <c r="J323" s="6">
        <f t="shared" si="54"/>
        <v>-1.9999999999996021E-2</v>
      </c>
      <c r="K323" s="6" t="str">
        <f t="shared" si="55"/>
        <v/>
      </c>
      <c r="L323" s="6" t="str">
        <f t="shared" si="56"/>
        <v/>
      </c>
      <c r="M323" s="6" t="str">
        <f t="shared" si="57"/>
        <v/>
      </c>
      <c r="N323" s="6" t="str">
        <f t="shared" si="58"/>
        <v/>
      </c>
    </row>
    <row r="324" spans="1:14" x14ac:dyDescent="0.25">
      <c r="A324" s="3">
        <v>42478</v>
      </c>
      <c r="B324" s="6">
        <v>38.72</v>
      </c>
      <c r="D324" s="6">
        <v>41.51</v>
      </c>
      <c r="E324" s="6">
        <v>37.97</v>
      </c>
      <c r="F324" s="6">
        <v>45.05</v>
      </c>
      <c r="G324" s="9" t="str">
        <f t="shared" ref="G324:G385" si="59">IF(B324&lt;E324,"below","")</f>
        <v/>
      </c>
      <c r="I324" s="6" t="str">
        <f t="shared" si="53"/>
        <v/>
      </c>
      <c r="J324" s="6" t="str">
        <f t="shared" si="54"/>
        <v/>
      </c>
      <c r="K324" s="6">
        <f t="shared" si="55"/>
        <v>-0.43999999999999773</v>
      </c>
      <c r="L324" s="6" t="str">
        <f t="shared" si="56"/>
        <v/>
      </c>
      <c r="M324" s="6" t="str">
        <f t="shared" si="57"/>
        <v/>
      </c>
      <c r="N324" s="6" t="str">
        <f t="shared" si="58"/>
        <v/>
      </c>
    </row>
    <row r="325" spans="1:14" x14ac:dyDescent="0.25">
      <c r="A325" s="3">
        <v>42479</v>
      </c>
      <c r="B325" s="6">
        <v>39.65</v>
      </c>
      <c r="D325" s="6">
        <v>41.35</v>
      </c>
      <c r="E325" s="6">
        <v>37.36</v>
      </c>
      <c r="F325" s="6">
        <v>45.34</v>
      </c>
      <c r="G325" s="9" t="str">
        <f t="shared" si="59"/>
        <v/>
      </c>
      <c r="I325" s="6" t="str">
        <f t="shared" si="53"/>
        <v/>
      </c>
      <c r="J325" s="6" t="str">
        <f t="shared" si="54"/>
        <v/>
      </c>
      <c r="K325" s="6" t="str">
        <f t="shared" si="55"/>
        <v/>
      </c>
      <c r="L325" s="6">
        <f t="shared" si="56"/>
        <v>0.49000000000000199</v>
      </c>
      <c r="M325" s="6" t="str">
        <f t="shared" si="57"/>
        <v/>
      </c>
      <c r="N325" s="6" t="str">
        <f t="shared" si="58"/>
        <v/>
      </c>
    </row>
    <row r="326" spans="1:14" x14ac:dyDescent="0.25">
      <c r="A326" s="3">
        <v>42480</v>
      </c>
      <c r="B326" s="6">
        <v>40.11</v>
      </c>
      <c r="D326" s="6">
        <v>41.19</v>
      </c>
      <c r="E326" s="6">
        <v>37.18</v>
      </c>
      <c r="F326" s="6">
        <v>45.2</v>
      </c>
      <c r="G326" s="9" t="str">
        <f t="shared" si="59"/>
        <v/>
      </c>
      <c r="I326" s="6" t="str">
        <f t="shared" si="53"/>
        <v/>
      </c>
      <c r="J326" s="6" t="str">
        <f t="shared" si="54"/>
        <v/>
      </c>
      <c r="K326" s="6" t="str">
        <f t="shared" si="55"/>
        <v/>
      </c>
      <c r="L326" s="6" t="str">
        <f t="shared" si="56"/>
        <v/>
      </c>
      <c r="M326" s="6">
        <f t="shared" si="57"/>
        <v>0.95000000000000284</v>
      </c>
      <c r="N326" s="6" t="str">
        <f t="shared" si="58"/>
        <v/>
      </c>
    </row>
    <row r="327" spans="1:14" x14ac:dyDescent="0.25">
      <c r="A327" s="3">
        <v>42481</v>
      </c>
      <c r="B327" s="6">
        <v>39.93</v>
      </c>
      <c r="D327" s="6">
        <v>41.05</v>
      </c>
      <c r="E327" s="6">
        <v>37.17</v>
      </c>
      <c r="F327" s="6">
        <v>44.94</v>
      </c>
      <c r="G327" s="9" t="str">
        <f t="shared" si="59"/>
        <v/>
      </c>
      <c r="I327" s="6" t="str">
        <f t="shared" si="53"/>
        <v/>
      </c>
      <c r="J327" s="6" t="str">
        <f t="shared" si="54"/>
        <v/>
      </c>
      <c r="K327" s="6" t="str">
        <f t="shared" si="55"/>
        <v/>
      </c>
      <c r="L327" s="6" t="str">
        <f t="shared" si="56"/>
        <v/>
      </c>
      <c r="M327" s="6" t="str">
        <f t="shared" si="57"/>
        <v/>
      </c>
      <c r="N327" s="6">
        <f t="shared" si="58"/>
        <v>0.77000000000000313</v>
      </c>
    </row>
    <row r="328" spans="1:14" x14ac:dyDescent="0.25">
      <c r="G328" s="9" t="str">
        <f t="shared" si="59"/>
        <v/>
      </c>
      <c r="I328" s="6" t="str">
        <f t="shared" si="53"/>
        <v/>
      </c>
      <c r="J328" s="6" t="str">
        <f t="shared" si="54"/>
        <v/>
      </c>
      <c r="K328" s="6" t="str">
        <f t="shared" si="55"/>
        <v/>
      </c>
      <c r="L328" s="6" t="str">
        <f t="shared" si="56"/>
        <v/>
      </c>
      <c r="M328" s="6" t="str">
        <f t="shared" si="57"/>
        <v/>
      </c>
      <c r="N328" s="6" t="str">
        <f t="shared" si="58"/>
        <v/>
      </c>
    </row>
    <row r="329" spans="1:14" x14ac:dyDescent="0.25">
      <c r="A329" s="3">
        <v>42535</v>
      </c>
      <c r="B329" s="6">
        <v>36.119999999999997</v>
      </c>
      <c r="D329" s="6">
        <v>38.619999999999997</v>
      </c>
      <c r="E329" s="6">
        <v>36.270000000000003</v>
      </c>
      <c r="F329" s="6">
        <v>40.96</v>
      </c>
      <c r="G329" s="9" t="str">
        <f t="shared" si="59"/>
        <v>below</v>
      </c>
      <c r="I329" s="6">
        <f t="shared" si="53"/>
        <v>0.15000000000000568</v>
      </c>
      <c r="J329" s="6" t="str">
        <f t="shared" si="54"/>
        <v/>
      </c>
      <c r="K329" s="6" t="str">
        <f t="shared" si="55"/>
        <v/>
      </c>
      <c r="L329" s="6" t="str">
        <f t="shared" si="56"/>
        <v/>
      </c>
      <c r="M329" s="6" t="str">
        <f t="shared" si="57"/>
        <v/>
      </c>
      <c r="N329" s="6" t="str">
        <f t="shared" si="58"/>
        <v/>
      </c>
    </row>
    <row r="330" spans="1:14" x14ac:dyDescent="0.25">
      <c r="A330" s="3">
        <v>42536</v>
      </c>
      <c r="B330" s="6">
        <v>36.869999999999997</v>
      </c>
      <c r="D330" s="6">
        <v>38.51</v>
      </c>
      <c r="E330" s="6">
        <v>35.65</v>
      </c>
      <c r="F330" s="6">
        <v>41.38</v>
      </c>
      <c r="G330" s="9" t="str">
        <f t="shared" si="59"/>
        <v/>
      </c>
      <c r="I330" s="6" t="str">
        <f t="shared" si="53"/>
        <v/>
      </c>
      <c r="J330" s="6">
        <f t="shared" si="54"/>
        <v>0.75</v>
      </c>
      <c r="K330" s="6" t="str">
        <f t="shared" si="55"/>
        <v/>
      </c>
      <c r="L330" s="6" t="str">
        <f t="shared" si="56"/>
        <v/>
      </c>
      <c r="M330" s="6" t="str">
        <f t="shared" si="57"/>
        <v/>
      </c>
      <c r="N330" s="6" t="str">
        <f t="shared" si="58"/>
        <v/>
      </c>
    </row>
    <row r="331" spans="1:14" x14ac:dyDescent="0.25">
      <c r="A331" s="3">
        <v>42537</v>
      </c>
      <c r="B331" s="6">
        <v>36.56</v>
      </c>
      <c r="D331" s="6">
        <v>38.450000000000003</v>
      </c>
      <c r="E331" s="6">
        <v>35.380000000000003</v>
      </c>
      <c r="F331" s="6">
        <v>41.52</v>
      </c>
      <c r="G331" s="9" t="str">
        <f t="shared" si="59"/>
        <v/>
      </c>
      <c r="I331" s="6" t="str">
        <f t="shared" si="53"/>
        <v/>
      </c>
      <c r="J331" s="6" t="str">
        <f t="shared" si="54"/>
        <v/>
      </c>
      <c r="K331" s="6">
        <f t="shared" si="55"/>
        <v>0.44000000000000483</v>
      </c>
      <c r="L331" s="6" t="str">
        <f t="shared" si="56"/>
        <v/>
      </c>
      <c r="M331" s="6" t="str">
        <f t="shared" si="57"/>
        <v/>
      </c>
      <c r="N331" s="6" t="str">
        <f t="shared" si="58"/>
        <v/>
      </c>
    </row>
    <row r="332" spans="1:14" x14ac:dyDescent="0.25">
      <c r="A332" s="3">
        <v>42538</v>
      </c>
      <c r="B332" s="6">
        <v>36.22</v>
      </c>
      <c r="D332" s="6">
        <v>38.36</v>
      </c>
      <c r="E332" s="6">
        <v>35.04</v>
      </c>
      <c r="F332" s="6">
        <v>41.68</v>
      </c>
      <c r="G332" s="9" t="str">
        <f t="shared" si="59"/>
        <v/>
      </c>
      <c r="I332" s="6" t="str">
        <f t="shared" si="53"/>
        <v/>
      </c>
      <c r="J332" s="6" t="str">
        <f t="shared" si="54"/>
        <v/>
      </c>
      <c r="K332" s="6" t="str">
        <f t="shared" si="55"/>
        <v/>
      </c>
      <c r="L332" s="6">
        <f t="shared" si="56"/>
        <v>0.10000000000000142</v>
      </c>
      <c r="M332" s="6" t="str">
        <f t="shared" si="57"/>
        <v/>
      </c>
      <c r="N332" s="6" t="str">
        <f t="shared" si="58"/>
        <v/>
      </c>
    </row>
    <row r="333" spans="1:14" x14ac:dyDescent="0.25">
      <c r="A333" s="3">
        <v>42541</v>
      </c>
      <c r="B333" s="6">
        <v>37.130000000000003</v>
      </c>
      <c r="D333" s="6">
        <v>38.28</v>
      </c>
      <c r="E333" s="6">
        <v>34.69</v>
      </c>
      <c r="F333" s="6">
        <v>41.88</v>
      </c>
      <c r="G333" s="9" t="str">
        <f t="shared" si="59"/>
        <v/>
      </c>
      <c r="I333" s="6" t="str">
        <f t="shared" si="53"/>
        <v/>
      </c>
      <c r="J333" s="6" t="str">
        <f t="shared" si="54"/>
        <v/>
      </c>
      <c r="K333" s="6" t="str">
        <f t="shared" si="55"/>
        <v/>
      </c>
      <c r="L333" s="6" t="str">
        <f t="shared" si="56"/>
        <v/>
      </c>
      <c r="M333" s="6">
        <f t="shared" si="57"/>
        <v>1.0100000000000051</v>
      </c>
      <c r="N333" s="6" t="str">
        <f t="shared" si="58"/>
        <v/>
      </c>
    </row>
    <row r="334" spans="1:14" x14ac:dyDescent="0.25">
      <c r="A334" s="3">
        <v>42542</v>
      </c>
      <c r="B334" s="6">
        <v>37.020000000000003</v>
      </c>
      <c r="D334" s="6">
        <v>38.22</v>
      </c>
      <c r="E334" s="6">
        <v>34.549999999999997</v>
      </c>
      <c r="F334" s="6">
        <v>41.89</v>
      </c>
      <c r="G334" s="9" t="str">
        <f t="shared" si="59"/>
        <v/>
      </c>
      <c r="I334" s="6" t="str">
        <f t="shared" si="53"/>
        <v/>
      </c>
      <c r="J334" s="6" t="str">
        <f t="shared" si="54"/>
        <v/>
      </c>
      <c r="K334" s="6" t="str">
        <f t="shared" si="55"/>
        <v/>
      </c>
      <c r="L334" s="6" t="str">
        <f t="shared" si="56"/>
        <v/>
      </c>
      <c r="M334" s="6" t="str">
        <f t="shared" si="57"/>
        <v/>
      </c>
      <c r="N334" s="6">
        <f t="shared" si="58"/>
        <v>0.90000000000000568</v>
      </c>
    </row>
    <row r="335" spans="1:14" x14ac:dyDescent="0.25">
      <c r="G335" s="9" t="str">
        <f t="shared" si="59"/>
        <v/>
      </c>
      <c r="I335" s="6" t="str">
        <f t="shared" si="53"/>
        <v/>
      </c>
      <c r="J335" s="6" t="str">
        <f t="shared" si="54"/>
        <v/>
      </c>
      <c r="K335" s="6" t="str">
        <f t="shared" si="55"/>
        <v/>
      </c>
      <c r="L335" s="6" t="str">
        <f t="shared" si="56"/>
        <v/>
      </c>
      <c r="M335" s="6" t="str">
        <f t="shared" si="57"/>
        <v/>
      </c>
      <c r="N335" s="6" t="str">
        <f t="shared" si="58"/>
        <v/>
      </c>
    </row>
    <row r="336" spans="1:14" x14ac:dyDescent="0.25">
      <c r="A336" s="3">
        <v>42626</v>
      </c>
      <c r="B336" s="6">
        <v>37.619999999999997</v>
      </c>
      <c r="D336" s="6">
        <v>38.57</v>
      </c>
      <c r="E336" s="6">
        <v>37.950000000000003</v>
      </c>
      <c r="F336" s="6">
        <v>39.19</v>
      </c>
      <c r="G336" s="9" t="str">
        <f t="shared" si="59"/>
        <v>below</v>
      </c>
      <c r="I336" s="6">
        <f t="shared" si="53"/>
        <v>0.3300000000000054</v>
      </c>
      <c r="J336" s="6" t="str">
        <f t="shared" si="54"/>
        <v/>
      </c>
      <c r="K336" s="6" t="str">
        <f t="shared" si="55"/>
        <v/>
      </c>
      <c r="L336" s="6" t="str">
        <f t="shared" si="56"/>
        <v/>
      </c>
      <c r="M336" s="6" t="str">
        <f t="shared" si="57"/>
        <v/>
      </c>
      <c r="N336" s="6" t="str">
        <f t="shared" si="58"/>
        <v/>
      </c>
    </row>
    <row r="337" spans="1:14" x14ac:dyDescent="0.25">
      <c r="A337" s="3">
        <v>42627</v>
      </c>
      <c r="B337" s="6">
        <v>37.4</v>
      </c>
      <c r="D337" s="6">
        <v>38.520000000000003</v>
      </c>
      <c r="E337" s="6">
        <v>37.630000000000003</v>
      </c>
      <c r="F337" s="6">
        <v>39.4</v>
      </c>
      <c r="G337" s="9" t="str">
        <f t="shared" si="59"/>
        <v>below</v>
      </c>
      <c r="I337" s="6">
        <f t="shared" si="53"/>
        <v>0.23000000000000398</v>
      </c>
      <c r="J337" s="6">
        <f t="shared" si="54"/>
        <v>-0.21999999999999886</v>
      </c>
      <c r="K337" s="6" t="str">
        <f t="shared" si="55"/>
        <v/>
      </c>
      <c r="L337" s="6" t="str">
        <f t="shared" si="56"/>
        <v/>
      </c>
      <c r="M337" s="6" t="str">
        <f t="shared" si="57"/>
        <v/>
      </c>
      <c r="N337" s="6" t="str">
        <f t="shared" si="58"/>
        <v/>
      </c>
    </row>
    <row r="338" spans="1:14" x14ac:dyDescent="0.25">
      <c r="A338" s="3">
        <v>42628</v>
      </c>
      <c r="B338" s="6">
        <v>37.200000000000003</v>
      </c>
      <c r="D338" s="6">
        <v>38.479999999999997</v>
      </c>
      <c r="E338" s="6">
        <v>37.33</v>
      </c>
      <c r="F338" s="6">
        <v>39.619999999999997</v>
      </c>
      <c r="G338" s="9" t="str">
        <f t="shared" si="59"/>
        <v>below</v>
      </c>
      <c r="I338" s="6">
        <f t="shared" si="53"/>
        <v>0.12999999999999545</v>
      </c>
      <c r="J338" s="6">
        <f t="shared" si="54"/>
        <v>-0.19999999999999574</v>
      </c>
      <c r="K338" s="6">
        <f t="shared" si="55"/>
        <v>-0.4199999999999946</v>
      </c>
      <c r="L338" s="6" t="str">
        <f t="shared" si="56"/>
        <v/>
      </c>
      <c r="M338" s="6" t="str">
        <f t="shared" si="57"/>
        <v/>
      </c>
      <c r="N338" s="6" t="str">
        <f t="shared" si="58"/>
        <v/>
      </c>
    </row>
    <row r="339" spans="1:14" x14ac:dyDescent="0.25">
      <c r="A339" s="3">
        <v>42629</v>
      </c>
      <c r="B339" s="6">
        <v>37.369999999999997</v>
      </c>
      <c r="D339" s="6">
        <v>38.409999999999997</v>
      </c>
      <c r="E339" s="6">
        <v>36.979999999999997</v>
      </c>
      <c r="F339" s="6">
        <v>39.83</v>
      </c>
      <c r="G339" s="9" t="str">
        <f t="shared" si="59"/>
        <v/>
      </c>
      <c r="I339" s="6" t="str">
        <f t="shared" si="53"/>
        <v/>
      </c>
      <c r="J339" s="6">
        <f t="shared" si="54"/>
        <v>0.1699999999999946</v>
      </c>
      <c r="K339" s="6">
        <f t="shared" si="55"/>
        <v>-3.0000000000001137E-2</v>
      </c>
      <c r="L339" s="6">
        <f t="shared" si="56"/>
        <v>-0.25</v>
      </c>
      <c r="M339" s="6" t="str">
        <f t="shared" si="57"/>
        <v/>
      </c>
      <c r="N339" s="6" t="str">
        <f t="shared" si="58"/>
        <v/>
      </c>
    </row>
    <row r="340" spans="1:14" x14ac:dyDescent="0.25">
      <c r="A340" s="3">
        <v>42632</v>
      </c>
      <c r="B340" s="6">
        <v>37.799999999999997</v>
      </c>
      <c r="D340" s="6">
        <v>38.36</v>
      </c>
      <c r="E340" s="6">
        <v>36.770000000000003</v>
      </c>
      <c r="F340" s="6">
        <v>39.94</v>
      </c>
      <c r="G340" s="9" t="str">
        <f t="shared" si="59"/>
        <v/>
      </c>
      <c r="I340" s="6" t="str">
        <f t="shared" si="53"/>
        <v/>
      </c>
      <c r="J340" s="6" t="str">
        <f t="shared" si="54"/>
        <v/>
      </c>
      <c r="K340" s="6">
        <f t="shared" si="55"/>
        <v>0.59999999999999432</v>
      </c>
      <c r="L340" s="6">
        <f t="shared" si="56"/>
        <v>0.39999999999999858</v>
      </c>
      <c r="M340" s="6">
        <f t="shared" si="57"/>
        <v>0.17999999999999972</v>
      </c>
      <c r="N340" s="6" t="str">
        <f t="shared" si="58"/>
        <v/>
      </c>
    </row>
    <row r="341" spans="1:14" x14ac:dyDescent="0.25">
      <c r="A341" s="3">
        <v>42633</v>
      </c>
      <c r="B341" s="6">
        <v>37.93</v>
      </c>
      <c r="D341" s="6">
        <v>38.32</v>
      </c>
      <c r="E341" s="6">
        <v>36.69</v>
      </c>
      <c r="F341" s="6">
        <v>39.950000000000003</v>
      </c>
      <c r="G341" s="9" t="str">
        <f t="shared" si="59"/>
        <v/>
      </c>
      <c r="I341" s="6" t="str">
        <f t="shared" si="53"/>
        <v/>
      </c>
      <c r="J341" s="6" t="str">
        <f t="shared" si="54"/>
        <v/>
      </c>
      <c r="K341" s="6" t="str">
        <f t="shared" si="55"/>
        <v/>
      </c>
      <c r="L341" s="6">
        <f t="shared" si="56"/>
        <v>0.72999999999999687</v>
      </c>
      <c r="M341" s="6">
        <f t="shared" si="57"/>
        <v>0.53000000000000114</v>
      </c>
      <c r="N341" s="6">
        <f t="shared" si="58"/>
        <v>0.31000000000000227</v>
      </c>
    </row>
    <row r="342" spans="1:14" x14ac:dyDescent="0.25">
      <c r="A342" s="3">
        <v>42634</v>
      </c>
      <c r="B342" s="6">
        <v>37.89</v>
      </c>
      <c r="D342" s="6">
        <v>38.29</v>
      </c>
      <c r="E342" s="6">
        <v>36.659999999999997</v>
      </c>
      <c r="F342" s="6">
        <v>39.92</v>
      </c>
      <c r="G342" s="9" t="str">
        <f t="shared" si="59"/>
        <v/>
      </c>
      <c r="I342" s="6" t="str">
        <f t="shared" si="53"/>
        <v/>
      </c>
      <c r="J342" s="6" t="str">
        <f t="shared" si="54"/>
        <v/>
      </c>
      <c r="K342" s="6" t="str">
        <f t="shared" si="55"/>
        <v/>
      </c>
      <c r="L342" s="6" t="str">
        <f t="shared" si="56"/>
        <v/>
      </c>
      <c r="M342" s="6">
        <f t="shared" si="57"/>
        <v>0.68999999999999773</v>
      </c>
      <c r="N342" s="6">
        <f t="shared" si="58"/>
        <v>0.49000000000000199</v>
      </c>
    </row>
    <row r="343" spans="1:14" x14ac:dyDescent="0.25">
      <c r="A343" s="3">
        <v>42635</v>
      </c>
      <c r="B343" s="6">
        <v>38.619999999999997</v>
      </c>
      <c r="D343" s="6">
        <v>38.26</v>
      </c>
      <c r="E343" s="6">
        <v>36.61</v>
      </c>
      <c r="F343" s="6">
        <v>39.909999999999997</v>
      </c>
      <c r="G343" s="9" t="str">
        <f t="shared" si="59"/>
        <v/>
      </c>
      <c r="I343" s="6" t="str">
        <f t="shared" si="53"/>
        <v/>
      </c>
      <c r="J343" s="6" t="str">
        <f t="shared" si="54"/>
        <v/>
      </c>
      <c r="K343" s="6" t="str">
        <f t="shared" si="55"/>
        <v/>
      </c>
      <c r="L343" s="6" t="str">
        <f t="shared" si="56"/>
        <v/>
      </c>
      <c r="M343" s="6" t="str">
        <f t="shared" si="57"/>
        <v/>
      </c>
      <c r="N343" s="6">
        <f t="shared" si="58"/>
        <v>1.4199999999999946</v>
      </c>
    </row>
    <row r="344" spans="1:14" x14ac:dyDescent="0.25">
      <c r="G344" s="9" t="str">
        <f t="shared" si="59"/>
        <v/>
      </c>
      <c r="I344" s="6" t="str">
        <f t="shared" si="53"/>
        <v/>
      </c>
      <c r="J344" s="6" t="str">
        <f t="shared" si="54"/>
        <v/>
      </c>
      <c r="K344" s="6" t="str">
        <f t="shared" si="55"/>
        <v/>
      </c>
      <c r="L344" s="6" t="str">
        <f t="shared" si="56"/>
        <v/>
      </c>
      <c r="M344" s="6" t="str">
        <f t="shared" si="57"/>
        <v/>
      </c>
      <c r="N344" s="6" t="str">
        <f t="shared" si="58"/>
        <v/>
      </c>
    </row>
    <row r="345" spans="1:14" x14ac:dyDescent="0.25">
      <c r="A345" s="3">
        <v>42667</v>
      </c>
      <c r="B345" s="6">
        <v>37.11</v>
      </c>
      <c r="D345" s="6">
        <v>38.409999999999997</v>
      </c>
      <c r="E345" s="6">
        <v>37.200000000000003</v>
      </c>
      <c r="F345" s="6">
        <v>39.619999999999997</v>
      </c>
      <c r="G345" s="9" t="str">
        <f t="shared" si="59"/>
        <v>below</v>
      </c>
      <c r="I345" s="6">
        <f t="shared" si="53"/>
        <v>9.0000000000003411E-2</v>
      </c>
      <c r="J345" s="6" t="str">
        <f t="shared" si="54"/>
        <v/>
      </c>
      <c r="K345" s="6" t="str">
        <f t="shared" si="55"/>
        <v/>
      </c>
      <c r="L345" s="6" t="str">
        <f t="shared" si="56"/>
        <v/>
      </c>
      <c r="M345" s="6" t="str">
        <f t="shared" si="57"/>
        <v/>
      </c>
      <c r="N345" s="6" t="str">
        <f t="shared" si="58"/>
        <v/>
      </c>
    </row>
    <row r="346" spans="1:14" x14ac:dyDescent="0.25">
      <c r="A346" s="3">
        <v>42668</v>
      </c>
      <c r="B346" s="6">
        <v>37.01</v>
      </c>
      <c r="D346" s="6">
        <v>38.35</v>
      </c>
      <c r="E346" s="6">
        <v>36.86</v>
      </c>
      <c r="F346" s="6">
        <v>39.840000000000003</v>
      </c>
      <c r="G346" s="9" t="str">
        <f t="shared" si="59"/>
        <v/>
      </c>
      <c r="I346" s="6" t="str">
        <f t="shared" si="53"/>
        <v/>
      </c>
      <c r="J346" s="6">
        <f t="shared" si="54"/>
        <v>-0.10000000000000142</v>
      </c>
      <c r="K346" s="6" t="str">
        <f t="shared" si="55"/>
        <v/>
      </c>
      <c r="L346" s="6" t="str">
        <f t="shared" si="56"/>
        <v/>
      </c>
      <c r="M346" s="6" t="str">
        <f t="shared" si="57"/>
        <v/>
      </c>
      <c r="N346" s="6" t="str">
        <f t="shared" si="58"/>
        <v/>
      </c>
    </row>
    <row r="347" spans="1:14" x14ac:dyDescent="0.25">
      <c r="A347" s="3">
        <v>42669</v>
      </c>
      <c r="B347" s="6">
        <v>36.54</v>
      </c>
      <c r="D347" s="6">
        <v>38.28</v>
      </c>
      <c r="E347" s="6">
        <v>36.54</v>
      </c>
      <c r="F347" s="6">
        <v>40.020000000000003</v>
      </c>
      <c r="G347" s="9" t="str">
        <f t="shared" si="59"/>
        <v/>
      </c>
      <c r="I347" s="6" t="str">
        <f t="shared" si="53"/>
        <v/>
      </c>
      <c r="J347" s="6" t="str">
        <f t="shared" si="54"/>
        <v/>
      </c>
      <c r="K347" s="6">
        <f t="shared" si="55"/>
        <v>-0.57000000000000028</v>
      </c>
      <c r="L347" s="6" t="str">
        <f t="shared" si="56"/>
        <v/>
      </c>
      <c r="M347" s="6" t="str">
        <f t="shared" si="57"/>
        <v/>
      </c>
      <c r="N347" s="6" t="str">
        <f t="shared" si="58"/>
        <v/>
      </c>
    </row>
    <row r="348" spans="1:14" x14ac:dyDescent="0.25">
      <c r="A348" s="3">
        <v>42670</v>
      </c>
      <c r="B348" s="6">
        <v>36.74</v>
      </c>
      <c r="D348" s="6">
        <v>38.19</v>
      </c>
      <c r="E348" s="6">
        <v>36.1</v>
      </c>
      <c r="F348" s="6">
        <v>40.28</v>
      </c>
      <c r="G348" s="9" t="str">
        <f t="shared" si="59"/>
        <v/>
      </c>
      <c r="I348" s="6" t="str">
        <f t="shared" si="53"/>
        <v/>
      </c>
      <c r="J348" s="6" t="str">
        <f t="shared" si="54"/>
        <v/>
      </c>
      <c r="K348" s="6" t="str">
        <f t="shared" si="55"/>
        <v/>
      </c>
      <c r="L348" s="6">
        <f t="shared" si="56"/>
        <v>-0.36999999999999744</v>
      </c>
      <c r="M348" s="6" t="str">
        <f t="shared" si="57"/>
        <v/>
      </c>
      <c r="N348" s="6" t="str">
        <f t="shared" si="58"/>
        <v/>
      </c>
    </row>
    <row r="349" spans="1:14" x14ac:dyDescent="0.25">
      <c r="A349" s="3">
        <v>42671</v>
      </c>
      <c r="B349" s="6">
        <v>36.54</v>
      </c>
      <c r="D349" s="6">
        <v>38.11</v>
      </c>
      <c r="E349" s="6">
        <v>35.81</v>
      </c>
      <c r="F349" s="6">
        <v>40.42</v>
      </c>
      <c r="G349" s="9" t="str">
        <f t="shared" si="59"/>
        <v/>
      </c>
      <c r="I349" s="6" t="str">
        <f t="shared" si="53"/>
        <v/>
      </c>
      <c r="J349" s="6" t="str">
        <f t="shared" si="54"/>
        <v/>
      </c>
      <c r="K349" s="6" t="str">
        <f t="shared" si="55"/>
        <v/>
      </c>
      <c r="L349" s="6" t="str">
        <f t="shared" si="56"/>
        <v/>
      </c>
      <c r="M349" s="6">
        <f t="shared" si="57"/>
        <v>-0.57000000000000028</v>
      </c>
      <c r="N349" s="6" t="str">
        <f t="shared" si="58"/>
        <v/>
      </c>
    </row>
    <row r="350" spans="1:14" x14ac:dyDescent="0.25">
      <c r="A350" s="3">
        <v>42674</v>
      </c>
      <c r="B350" s="6">
        <v>36.1</v>
      </c>
      <c r="D350" s="6">
        <v>38.020000000000003</v>
      </c>
      <c r="E350" s="6">
        <v>35.5</v>
      </c>
      <c r="F350" s="6">
        <v>40.54</v>
      </c>
      <c r="G350" s="9" t="str">
        <f t="shared" si="59"/>
        <v/>
      </c>
      <c r="I350" s="6" t="str">
        <f t="shared" si="53"/>
        <v/>
      </c>
      <c r="J350" s="6" t="str">
        <f t="shared" si="54"/>
        <v/>
      </c>
      <c r="K350" s="6" t="str">
        <f t="shared" si="55"/>
        <v/>
      </c>
      <c r="L350" s="6" t="str">
        <f t="shared" si="56"/>
        <v/>
      </c>
      <c r="M350" s="6" t="str">
        <f t="shared" si="57"/>
        <v/>
      </c>
      <c r="N350" s="6">
        <f t="shared" si="58"/>
        <v>-1.009999999999998</v>
      </c>
    </row>
    <row r="351" spans="1:14" x14ac:dyDescent="0.25">
      <c r="G351" s="9"/>
      <c r="I351" s="6"/>
      <c r="J351" s="6"/>
      <c r="K351" s="6"/>
      <c r="L351" s="6"/>
      <c r="M351" s="6"/>
      <c r="N351" s="6"/>
    </row>
    <row r="352" spans="1:14" x14ac:dyDescent="0.25">
      <c r="A352" s="3">
        <v>42758</v>
      </c>
      <c r="B352" s="6">
        <v>35.79</v>
      </c>
      <c r="D352" s="6">
        <v>36.93</v>
      </c>
      <c r="E352" s="6">
        <v>36.06</v>
      </c>
      <c r="F352" s="6">
        <v>37.81</v>
      </c>
      <c r="G352" s="9" t="str">
        <f t="shared" si="59"/>
        <v>below</v>
      </c>
      <c r="I352" s="6">
        <f>IF(B352&lt;E352,E352-B352,"")</f>
        <v>0.27000000000000313</v>
      </c>
      <c r="J352" s="6" t="str">
        <f t="shared" si="54"/>
        <v/>
      </c>
      <c r="K352" s="6" t="str">
        <f>IF(ISNUMBER(#REF!),B352-#REF!,"")</f>
        <v/>
      </c>
      <c r="L352" s="6" t="str">
        <f>IF(ISNUMBER(#REF!),B352-#REF!,"")</f>
        <v/>
      </c>
      <c r="M352" s="6" t="str">
        <f>IF(ISNUMBER(I350),B352-B350,"")</f>
        <v/>
      </c>
      <c r="N352" s="6" t="str">
        <f>IF(ISNUMBER(I349),B352-B349,"")</f>
        <v/>
      </c>
    </row>
    <row r="353" spans="1:14" x14ac:dyDescent="0.25">
      <c r="A353" s="3">
        <v>42759</v>
      </c>
      <c r="B353" s="6">
        <v>35.979999999999997</v>
      </c>
      <c r="D353" s="6">
        <v>36.9</v>
      </c>
      <c r="E353" s="6">
        <v>35.79</v>
      </c>
      <c r="F353" s="6">
        <v>38.01</v>
      </c>
      <c r="G353" s="9" t="str">
        <f t="shared" si="59"/>
        <v/>
      </c>
      <c r="I353" s="6" t="str">
        <f t="shared" si="53"/>
        <v/>
      </c>
      <c r="J353" s="6">
        <f>IF(ISNUMBER(I352),B353-B352,"")</f>
        <v>0.18999999999999773</v>
      </c>
      <c r="K353" s="6" t="str">
        <f t="shared" si="55"/>
        <v/>
      </c>
      <c r="L353" s="6" t="str">
        <f>IF(ISNUMBER(#REF!),B353-#REF!,"")</f>
        <v/>
      </c>
      <c r="M353" s="6" t="str">
        <f>IF(ISNUMBER(#REF!),B353-#REF!,"")</f>
        <v/>
      </c>
      <c r="N353" s="6" t="str">
        <f>IF(ISNUMBER(I350),B353-B350,"")</f>
        <v/>
      </c>
    </row>
    <row r="354" spans="1:14" x14ac:dyDescent="0.25">
      <c r="A354" s="3">
        <v>42760</v>
      </c>
      <c r="B354" s="6">
        <v>36.43</v>
      </c>
      <c r="D354" s="6">
        <v>36.86</v>
      </c>
      <c r="E354" s="6">
        <v>35.590000000000003</v>
      </c>
      <c r="F354" s="6">
        <v>38.130000000000003</v>
      </c>
      <c r="G354" s="9" t="str">
        <f t="shared" si="59"/>
        <v/>
      </c>
      <c r="I354" s="6" t="str">
        <f t="shared" si="53"/>
        <v/>
      </c>
      <c r="J354" s="6" t="str">
        <f t="shared" si="54"/>
        <v/>
      </c>
      <c r="K354" s="6">
        <f t="shared" si="55"/>
        <v>0.64000000000000057</v>
      </c>
      <c r="L354" s="6" t="str">
        <f t="shared" si="56"/>
        <v/>
      </c>
      <c r="M354" s="6" t="str">
        <f>IF(ISNUMBER(#REF!),B354-#REF!,"")</f>
        <v/>
      </c>
      <c r="N354" s="6" t="str">
        <f>IF(ISNUMBER(#REF!),B354-#REF!,"")</f>
        <v/>
      </c>
    </row>
    <row r="355" spans="1:14" x14ac:dyDescent="0.25">
      <c r="A355" s="3">
        <v>42761</v>
      </c>
      <c r="B355" s="6">
        <v>36.590000000000003</v>
      </c>
      <c r="D355" s="6">
        <v>36.83</v>
      </c>
      <c r="E355" s="6">
        <v>35.53</v>
      </c>
      <c r="F355" s="6">
        <v>38.130000000000003</v>
      </c>
      <c r="G355" s="9" t="str">
        <f t="shared" si="59"/>
        <v/>
      </c>
      <c r="I355" s="6" t="str">
        <f t="shared" si="53"/>
        <v/>
      </c>
      <c r="J355" s="6" t="str">
        <f t="shared" si="54"/>
        <v/>
      </c>
      <c r="K355" s="6" t="str">
        <f t="shared" si="55"/>
        <v/>
      </c>
      <c r="L355" s="6">
        <f t="shared" si="56"/>
        <v>0.80000000000000426</v>
      </c>
      <c r="M355" s="6" t="str">
        <f t="shared" si="57"/>
        <v/>
      </c>
      <c r="N355" s="6" t="str">
        <f>IF(ISNUMBER(#REF!),B355-#REF!,"")</f>
        <v/>
      </c>
    </row>
    <row r="356" spans="1:14" x14ac:dyDescent="0.25">
      <c r="A356" s="3">
        <v>42762</v>
      </c>
      <c r="B356" s="6">
        <v>35.79</v>
      </c>
      <c r="D356" s="6">
        <v>36.83</v>
      </c>
      <c r="E356" s="6">
        <v>35.53</v>
      </c>
      <c r="F356" s="6">
        <v>38.130000000000003</v>
      </c>
      <c r="G356" s="9" t="str">
        <f t="shared" si="59"/>
        <v/>
      </c>
      <c r="I356" s="6" t="str">
        <f t="shared" si="53"/>
        <v/>
      </c>
      <c r="J356" s="6" t="str">
        <f t="shared" si="54"/>
        <v/>
      </c>
      <c r="K356" s="6" t="str">
        <f t="shared" si="55"/>
        <v/>
      </c>
      <c r="L356" s="6" t="str">
        <f t="shared" si="56"/>
        <v/>
      </c>
      <c r="M356" s="6">
        <f t="shared" si="57"/>
        <v>0</v>
      </c>
      <c r="N356" s="6" t="str">
        <f t="shared" si="58"/>
        <v/>
      </c>
    </row>
    <row r="357" spans="1:14" x14ac:dyDescent="0.25">
      <c r="A357" s="3">
        <v>42765</v>
      </c>
      <c r="B357" s="6">
        <v>35.15</v>
      </c>
      <c r="D357" s="6">
        <v>36.79</v>
      </c>
      <c r="E357" s="6">
        <v>35.32</v>
      </c>
      <c r="F357" s="6">
        <v>38.26</v>
      </c>
      <c r="G357" s="9" t="str">
        <f t="shared" si="59"/>
        <v>below</v>
      </c>
      <c r="I357" s="6">
        <f t="shared" si="53"/>
        <v>0.17000000000000171</v>
      </c>
      <c r="J357" s="6" t="str">
        <f t="shared" si="54"/>
        <v/>
      </c>
      <c r="K357" s="6" t="str">
        <f t="shared" si="55"/>
        <v/>
      </c>
      <c r="L357" s="6" t="str">
        <f t="shared" si="56"/>
        <v/>
      </c>
      <c r="M357" s="6" t="str">
        <f t="shared" si="57"/>
        <v/>
      </c>
      <c r="N357" s="6">
        <f t="shared" si="58"/>
        <v>-0.64000000000000057</v>
      </c>
    </row>
    <row r="358" spans="1:14" x14ac:dyDescent="0.25">
      <c r="A358" s="3">
        <v>42766</v>
      </c>
      <c r="B358" s="6">
        <v>35.47</v>
      </c>
      <c r="D358" s="6">
        <v>36.71</v>
      </c>
      <c r="E358" s="6">
        <v>34.869999999999997</v>
      </c>
      <c r="F358" s="6">
        <v>38.549999999999997</v>
      </c>
      <c r="G358" s="9" t="str">
        <f t="shared" si="59"/>
        <v/>
      </c>
      <c r="I358" s="6" t="str">
        <f t="shared" si="53"/>
        <v/>
      </c>
      <c r="J358" s="6">
        <f t="shared" si="54"/>
        <v>0.32000000000000028</v>
      </c>
      <c r="K358" s="6" t="str">
        <f t="shared" si="55"/>
        <v/>
      </c>
      <c r="L358" s="6" t="str">
        <f t="shared" si="56"/>
        <v/>
      </c>
      <c r="M358" s="6" t="str">
        <f t="shared" si="57"/>
        <v/>
      </c>
      <c r="N358" s="6" t="str">
        <f t="shared" si="58"/>
        <v/>
      </c>
    </row>
    <row r="359" spans="1:14" x14ac:dyDescent="0.25">
      <c r="A359" s="3">
        <v>42767</v>
      </c>
      <c r="B359" s="6">
        <v>35.130000000000003</v>
      </c>
      <c r="D359" s="6">
        <v>36.630000000000003</v>
      </c>
      <c r="E359" s="6">
        <v>34.630000000000003</v>
      </c>
      <c r="F359" s="6">
        <v>38.619999999999997</v>
      </c>
      <c r="G359" s="9" t="str">
        <f t="shared" si="59"/>
        <v/>
      </c>
      <c r="I359" s="6" t="str">
        <f t="shared" si="53"/>
        <v/>
      </c>
      <c r="J359" s="6" t="str">
        <f t="shared" si="54"/>
        <v/>
      </c>
      <c r="K359" s="6">
        <f t="shared" si="55"/>
        <v>-1.9999999999996021E-2</v>
      </c>
      <c r="L359" s="6" t="str">
        <f t="shared" si="56"/>
        <v/>
      </c>
      <c r="M359" s="6" t="str">
        <f t="shared" si="57"/>
        <v/>
      </c>
      <c r="N359" s="6" t="str">
        <f t="shared" si="58"/>
        <v/>
      </c>
    </row>
    <row r="360" spans="1:14" x14ac:dyDescent="0.25">
      <c r="A360" s="3">
        <v>42768</v>
      </c>
      <c r="B360" s="6">
        <v>35.06</v>
      </c>
      <c r="D360" s="6">
        <v>36.54</v>
      </c>
      <c r="E360" s="6">
        <v>34.32</v>
      </c>
      <c r="F360" s="6">
        <v>38.76</v>
      </c>
      <c r="G360" s="9" t="str">
        <f t="shared" si="59"/>
        <v/>
      </c>
      <c r="I360" s="6" t="str">
        <f t="shared" si="53"/>
        <v/>
      </c>
      <c r="J360" s="6" t="str">
        <f t="shared" si="54"/>
        <v/>
      </c>
      <c r="K360" s="6" t="str">
        <f t="shared" si="55"/>
        <v/>
      </c>
      <c r="L360" s="6">
        <f t="shared" si="56"/>
        <v>-8.9999999999996305E-2</v>
      </c>
      <c r="M360" s="6" t="str">
        <f t="shared" si="57"/>
        <v/>
      </c>
      <c r="N360" s="6" t="str">
        <f t="shared" si="58"/>
        <v/>
      </c>
    </row>
    <row r="361" spans="1:14" x14ac:dyDescent="0.25">
      <c r="A361" s="3">
        <v>42769</v>
      </c>
      <c r="B361" s="6">
        <v>35.04</v>
      </c>
      <c r="D361" s="6">
        <v>36.43</v>
      </c>
      <c r="E361" s="6">
        <v>34.06</v>
      </c>
      <c r="F361" s="6">
        <v>38.79</v>
      </c>
      <c r="G361" s="9" t="str">
        <f t="shared" si="59"/>
        <v/>
      </c>
      <c r="I361" s="6" t="str">
        <f t="shared" si="53"/>
        <v/>
      </c>
      <c r="J361" s="6" t="str">
        <f t="shared" si="54"/>
        <v/>
      </c>
      <c r="K361" s="6" t="str">
        <f t="shared" si="55"/>
        <v/>
      </c>
      <c r="L361" s="6" t="str">
        <f t="shared" si="56"/>
        <v/>
      </c>
      <c r="M361" s="6">
        <f t="shared" si="57"/>
        <v>-0.10999999999999943</v>
      </c>
      <c r="N361" s="6" t="str">
        <f t="shared" si="58"/>
        <v/>
      </c>
    </row>
    <row r="362" spans="1:14" x14ac:dyDescent="0.25">
      <c r="A362" s="3">
        <v>42772</v>
      </c>
      <c r="B362" s="6">
        <v>34.799999999999997</v>
      </c>
      <c r="D362" s="6">
        <v>36.31</v>
      </c>
      <c r="E362" s="6">
        <v>33.869999999999997</v>
      </c>
      <c r="F362" s="6">
        <v>38.75</v>
      </c>
      <c r="G362" s="9" t="str">
        <f t="shared" si="59"/>
        <v/>
      </c>
      <c r="I362" s="6" t="str">
        <f t="shared" si="53"/>
        <v/>
      </c>
      <c r="J362" s="6" t="str">
        <f t="shared" si="54"/>
        <v/>
      </c>
      <c r="K362" s="6" t="str">
        <f t="shared" si="55"/>
        <v/>
      </c>
      <c r="L362" s="6" t="str">
        <f t="shared" si="56"/>
        <v/>
      </c>
      <c r="M362" s="6" t="str">
        <f t="shared" si="57"/>
        <v/>
      </c>
      <c r="N362" s="6">
        <f t="shared" si="58"/>
        <v>-0.35000000000000142</v>
      </c>
    </row>
    <row r="363" spans="1:14" x14ac:dyDescent="0.25">
      <c r="G363" s="9" t="str">
        <f t="shared" si="59"/>
        <v/>
      </c>
      <c r="I363" s="6" t="str">
        <f t="shared" si="53"/>
        <v/>
      </c>
      <c r="J363" s="6" t="str">
        <f t="shared" si="54"/>
        <v/>
      </c>
      <c r="K363" s="6" t="str">
        <f t="shared" si="55"/>
        <v/>
      </c>
      <c r="L363" s="6" t="str">
        <f t="shared" si="56"/>
        <v/>
      </c>
      <c r="M363" s="6" t="str">
        <f t="shared" si="57"/>
        <v/>
      </c>
      <c r="N363" s="6" t="str">
        <f t="shared" si="58"/>
        <v/>
      </c>
    </row>
    <row r="364" spans="1:14" x14ac:dyDescent="0.25">
      <c r="A364" s="3">
        <v>43031</v>
      </c>
      <c r="B364" s="6">
        <v>37.57</v>
      </c>
      <c r="D364" s="6">
        <v>38.85</v>
      </c>
      <c r="E364" s="6">
        <v>37.619999999999997</v>
      </c>
      <c r="F364" s="6">
        <v>40.08</v>
      </c>
      <c r="G364" s="9" t="str">
        <f t="shared" si="59"/>
        <v>below</v>
      </c>
      <c r="I364" s="6">
        <f t="shared" si="53"/>
        <v>4.9999999999997158E-2</v>
      </c>
      <c r="J364" s="6" t="str">
        <f t="shared" si="54"/>
        <v/>
      </c>
      <c r="K364" s="6" t="str">
        <f t="shared" si="55"/>
        <v/>
      </c>
      <c r="L364" s="6" t="str">
        <f t="shared" si="56"/>
        <v/>
      </c>
      <c r="M364" s="6" t="str">
        <f t="shared" si="57"/>
        <v/>
      </c>
      <c r="N364" s="6" t="str">
        <f t="shared" si="58"/>
        <v/>
      </c>
    </row>
    <row r="365" spans="1:14" x14ac:dyDescent="0.25">
      <c r="A365" s="3">
        <v>43032</v>
      </c>
      <c r="B365" s="6">
        <v>37.75</v>
      </c>
      <c r="D365" s="6">
        <v>38.81</v>
      </c>
      <c r="E365" s="6">
        <v>37.33</v>
      </c>
      <c r="F365" s="6">
        <v>40.29</v>
      </c>
      <c r="G365" s="9" t="str">
        <f t="shared" si="59"/>
        <v/>
      </c>
      <c r="I365" s="6" t="str">
        <f t="shared" si="53"/>
        <v/>
      </c>
      <c r="J365" s="6">
        <f t="shared" si="54"/>
        <v>0.17999999999999972</v>
      </c>
      <c r="K365" s="6" t="str">
        <f t="shared" si="55"/>
        <v/>
      </c>
      <c r="L365" s="6" t="str">
        <f t="shared" si="56"/>
        <v/>
      </c>
      <c r="M365" s="6" t="str">
        <f t="shared" si="57"/>
        <v/>
      </c>
      <c r="N365" s="6" t="str">
        <f t="shared" si="58"/>
        <v/>
      </c>
    </row>
    <row r="366" spans="1:14" x14ac:dyDescent="0.25">
      <c r="A366" s="3">
        <v>43033</v>
      </c>
      <c r="B366" s="6">
        <v>37.770000000000003</v>
      </c>
      <c r="D366" s="6">
        <v>38.770000000000003</v>
      </c>
      <c r="E366" s="6">
        <v>37.14</v>
      </c>
      <c r="F366" s="6">
        <v>40.4</v>
      </c>
      <c r="G366" s="9" t="str">
        <f t="shared" si="59"/>
        <v/>
      </c>
      <c r="I366" s="6" t="str">
        <f t="shared" si="53"/>
        <v/>
      </c>
      <c r="J366" s="6" t="str">
        <f t="shared" si="54"/>
        <v/>
      </c>
      <c r="K366" s="6">
        <f t="shared" si="55"/>
        <v>0.20000000000000284</v>
      </c>
      <c r="L366" s="6" t="str">
        <f t="shared" si="56"/>
        <v/>
      </c>
      <c r="M366" s="6" t="str">
        <f t="shared" si="57"/>
        <v/>
      </c>
      <c r="N366" s="6" t="str">
        <f t="shared" si="58"/>
        <v/>
      </c>
    </row>
    <row r="367" spans="1:14" x14ac:dyDescent="0.25">
      <c r="A367" s="3">
        <v>43034</v>
      </c>
      <c r="B367" s="6">
        <v>37.9</v>
      </c>
      <c r="D367" s="6">
        <v>38.74</v>
      </c>
      <c r="E367" s="6">
        <v>36.979999999999997</v>
      </c>
      <c r="F367" s="6">
        <v>40.49</v>
      </c>
      <c r="G367" s="9" t="str">
        <f t="shared" si="59"/>
        <v/>
      </c>
      <c r="I367" s="6" t="str">
        <f t="shared" si="53"/>
        <v/>
      </c>
      <c r="J367" s="6" t="str">
        <f t="shared" si="54"/>
        <v/>
      </c>
      <c r="K367" s="6" t="str">
        <f t="shared" si="55"/>
        <v/>
      </c>
      <c r="L367" s="6">
        <f t="shared" si="56"/>
        <v>0.32999999999999829</v>
      </c>
      <c r="M367" s="6" t="str">
        <f t="shared" si="57"/>
        <v/>
      </c>
      <c r="N367" s="6" t="str">
        <f t="shared" si="58"/>
        <v/>
      </c>
    </row>
    <row r="368" spans="1:14" x14ac:dyDescent="0.25">
      <c r="A368" s="3">
        <v>43035</v>
      </c>
      <c r="B368" s="6">
        <v>37.96</v>
      </c>
      <c r="D368" s="6">
        <v>38.72</v>
      </c>
      <c r="E368" s="6">
        <v>36.92</v>
      </c>
      <c r="F368" s="6">
        <v>40.520000000000003</v>
      </c>
      <c r="G368" s="9" t="str">
        <f t="shared" si="59"/>
        <v/>
      </c>
      <c r="I368" s="6" t="str">
        <f t="shared" si="53"/>
        <v/>
      </c>
      <c r="J368" s="6" t="str">
        <f t="shared" si="54"/>
        <v/>
      </c>
      <c r="K368" s="6" t="str">
        <f t="shared" si="55"/>
        <v/>
      </c>
      <c r="L368" s="6" t="str">
        <f t="shared" si="56"/>
        <v/>
      </c>
      <c r="M368" s="6">
        <f t="shared" si="57"/>
        <v>0.39000000000000057</v>
      </c>
      <c r="N368" s="6" t="str">
        <f t="shared" si="58"/>
        <v/>
      </c>
    </row>
    <row r="369" spans="1:14" x14ac:dyDescent="0.25">
      <c r="A369" s="3">
        <v>43038</v>
      </c>
      <c r="B369" s="6">
        <v>37.86</v>
      </c>
      <c r="D369" s="6">
        <v>38.700000000000003</v>
      </c>
      <c r="E369" s="6">
        <v>36.85</v>
      </c>
      <c r="F369" s="6">
        <v>40.56</v>
      </c>
      <c r="G369" s="9" t="str">
        <f t="shared" si="59"/>
        <v/>
      </c>
      <c r="I369" s="6" t="str">
        <f t="shared" si="53"/>
        <v/>
      </c>
      <c r="J369" s="6" t="str">
        <f t="shared" si="54"/>
        <v/>
      </c>
      <c r="K369" s="6" t="str">
        <f t="shared" si="55"/>
        <v/>
      </c>
      <c r="L369" s="6" t="str">
        <f t="shared" si="56"/>
        <v/>
      </c>
      <c r="M369" s="6" t="str">
        <f t="shared" si="57"/>
        <v/>
      </c>
      <c r="N369" s="6">
        <f t="shared" si="58"/>
        <v>0.28999999999999915</v>
      </c>
    </row>
    <row r="370" spans="1:14" x14ac:dyDescent="0.25">
      <c r="G370" s="9" t="str">
        <f t="shared" si="59"/>
        <v/>
      </c>
      <c r="I370" s="6" t="str">
        <f t="shared" si="53"/>
        <v/>
      </c>
      <c r="J370" s="6" t="str">
        <f t="shared" si="54"/>
        <v/>
      </c>
      <c r="K370" s="6" t="str">
        <f t="shared" si="55"/>
        <v/>
      </c>
      <c r="L370" s="6" t="str">
        <f t="shared" si="56"/>
        <v/>
      </c>
      <c r="M370" s="6" t="str">
        <f t="shared" si="57"/>
        <v/>
      </c>
      <c r="N370" s="6" t="str">
        <f t="shared" si="58"/>
        <v/>
      </c>
    </row>
    <row r="371" spans="1:14" x14ac:dyDescent="0.25">
      <c r="A371" s="3">
        <v>43201</v>
      </c>
      <c r="B371" s="6">
        <v>37.57</v>
      </c>
      <c r="D371" s="6">
        <v>39.270000000000003</v>
      </c>
      <c r="E371" s="6">
        <v>37.68</v>
      </c>
      <c r="F371" s="6">
        <v>40.86</v>
      </c>
      <c r="G371" s="9" t="str">
        <f t="shared" si="59"/>
        <v>below</v>
      </c>
      <c r="I371" s="6">
        <f t="shared" si="53"/>
        <v>0.10999999999999943</v>
      </c>
      <c r="J371" s="6" t="str">
        <f t="shared" si="54"/>
        <v/>
      </c>
      <c r="K371" s="6" t="str">
        <f t="shared" si="55"/>
        <v/>
      </c>
      <c r="L371" s="6" t="str">
        <f t="shared" si="56"/>
        <v/>
      </c>
      <c r="M371" s="6" t="str">
        <f t="shared" si="57"/>
        <v/>
      </c>
      <c r="N371" s="6" t="str">
        <f t="shared" si="58"/>
        <v/>
      </c>
    </row>
    <row r="372" spans="1:14" x14ac:dyDescent="0.25">
      <c r="A372" s="3">
        <v>43202</v>
      </c>
      <c r="B372" s="6">
        <v>37.9</v>
      </c>
      <c r="D372" s="6">
        <v>39.15</v>
      </c>
      <c r="E372" s="6">
        <v>37.28</v>
      </c>
      <c r="F372" s="6">
        <v>41.01</v>
      </c>
      <c r="G372" s="9" t="str">
        <f t="shared" si="59"/>
        <v/>
      </c>
      <c r="I372" s="6" t="str">
        <f t="shared" si="53"/>
        <v/>
      </c>
      <c r="J372" s="6">
        <f t="shared" si="54"/>
        <v>0.32999999999999829</v>
      </c>
      <c r="K372" s="6" t="str">
        <f t="shared" si="55"/>
        <v/>
      </c>
      <c r="L372" s="6" t="str">
        <f t="shared" si="56"/>
        <v/>
      </c>
      <c r="M372" s="6" t="str">
        <f t="shared" si="57"/>
        <v/>
      </c>
      <c r="N372" s="6" t="str">
        <f t="shared" si="58"/>
        <v/>
      </c>
    </row>
    <row r="373" spans="1:14" x14ac:dyDescent="0.25">
      <c r="A373" s="3">
        <v>43203</v>
      </c>
      <c r="B373" s="6">
        <v>37.729999999999997</v>
      </c>
      <c r="D373" s="6">
        <v>39.06</v>
      </c>
      <c r="E373" s="6">
        <v>37.049999999999997</v>
      </c>
      <c r="F373" s="6">
        <v>41.08</v>
      </c>
      <c r="G373" s="9" t="str">
        <f t="shared" si="59"/>
        <v/>
      </c>
      <c r="I373" s="6" t="str">
        <f t="shared" si="53"/>
        <v/>
      </c>
      <c r="J373" s="6" t="str">
        <f t="shared" si="54"/>
        <v/>
      </c>
      <c r="K373" s="6">
        <f t="shared" si="55"/>
        <v>0.15999999999999659</v>
      </c>
      <c r="L373" s="6" t="str">
        <f t="shared" si="56"/>
        <v/>
      </c>
      <c r="M373" s="6" t="str">
        <f t="shared" si="57"/>
        <v/>
      </c>
      <c r="N373" s="6" t="str">
        <f t="shared" si="58"/>
        <v/>
      </c>
    </row>
    <row r="374" spans="1:14" x14ac:dyDescent="0.25">
      <c r="A374" s="3">
        <v>43206</v>
      </c>
      <c r="B374" s="6">
        <v>37.74</v>
      </c>
      <c r="D374" s="6">
        <v>38.97</v>
      </c>
      <c r="E374" s="6">
        <v>36.81</v>
      </c>
      <c r="F374" s="6">
        <v>41.13</v>
      </c>
      <c r="G374" s="9" t="str">
        <f t="shared" si="59"/>
        <v/>
      </c>
      <c r="I374" s="6" t="str">
        <f t="shared" si="53"/>
        <v/>
      </c>
      <c r="J374" s="6" t="str">
        <f t="shared" si="54"/>
        <v/>
      </c>
      <c r="K374" s="6" t="str">
        <f t="shared" si="55"/>
        <v/>
      </c>
      <c r="L374" s="6">
        <f t="shared" si="56"/>
        <v>0.17000000000000171</v>
      </c>
      <c r="M374" s="6" t="str">
        <f t="shared" si="57"/>
        <v/>
      </c>
      <c r="N374" s="6" t="str">
        <f t="shared" si="58"/>
        <v/>
      </c>
    </row>
    <row r="375" spans="1:14" x14ac:dyDescent="0.25">
      <c r="A375" s="3">
        <v>43207</v>
      </c>
      <c r="B375" s="6">
        <v>38.22</v>
      </c>
      <c r="D375" s="6">
        <v>38.869999999999997</v>
      </c>
      <c r="E375" s="6">
        <v>36.630000000000003</v>
      </c>
      <c r="F375" s="6">
        <v>41.11</v>
      </c>
      <c r="G375" s="9" t="str">
        <f t="shared" si="59"/>
        <v/>
      </c>
      <c r="I375" s="6" t="str">
        <f t="shared" ref="I375:I399" si="60">IF(B375&lt;E375,E375-B375,"")</f>
        <v/>
      </c>
      <c r="J375" s="6" t="str">
        <f t="shared" si="54"/>
        <v/>
      </c>
      <c r="K375" s="6" t="str">
        <f t="shared" si="55"/>
        <v/>
      </c>
      <c r="L375" s="6" t="str">
        <f t="shared" si="56"/>
        <v/>
      </c>
      <c r="M375" s="6">
        <f t="shared" si="57"/>
        <v>0.64999999999999858</v>
      </c>
      <c r="N375" s="6" t="str">
        <f t="shared" si="58"/>
        <v/>
      </c>
    </row>
    <row r="376" spans="1:14" x14ac:dyDescent="0.25">
      <c r="A376" s="3">
        <v>43208</v>
      </c>
      <c r="B376" s="6">
        <v>38.11</v>
      </c>
      <c r="D376" s="6">
        <v>38.799999999999997</v>
      </c>
      <c r="E376" s="6">
        <v>36.590000000000003</v>
      </c>
      <c r="F376" s="6">
        <v>41</v>
      </c>
      <c r="G376" s="9" t="str">
        <f t="shared" si="59"/>
        <v/>
      </c>
      <c r="I376" s="6" t="str">
        <f t="shared" si="60"/>
        <v/>
      </c>
      <c r="J376" s="6" t="str">
        <f t="shared" ref="J376:J399" si="61">IF(ISNUMBER(I375),B376-B375,"")</f>
        <v/>
      </c>
      <c r="K376" s="6" t="str">
        <f t="shared" si="55"/>
        <v/>
      </c>
      <c r="L376" s="6" t="str">
        <f t="shared" si="56"/>
        <v/>
      </c>
      <c r="M376" s="6" t="str">
        <f t="shared" si="57"/>
        <v/>
      </c>
      <c r="N376" s="6">
        <f t="shared" si="58"/>
        <v>0.53999999999999915</v>
      </c>
    </row>
    <row r="377" spans="1:14" x14ac:dyDescent="0.25">
      <c r="G377" s="9" t="str">
        <f t="shared" si="59"/>
        <v/>
      </c>
      <c r="I377" s="6" t="str">
        <f t="shared" si="60"/>
        <v/>
      </c>
      <c r="J377" s="6" t="str">
        <f t="shared" si="61"/>
        <v/>
      </c>
      <c r="K377" s="6" t="str">
        <f t="shared" ref="K377:K399" si="62">IF(ISNUMBER(I375),B377-B375,"")</f>
        <v/>
      </c>
      <c r="L377" s="6" t="str">
        <f t="shared" si="56"/>
        <v/>
      </c>
      <c r="M377" s="6" t="str">
        <f t="shared" si="57"/>
        <v/>
      </c>
      <c r="N377" s="6" t="str">
        <f t="shared" si="58"/>
        <v/>
      </c>
    </row>
    <row r="378" spans="1:14" x14ac:dyDescent="0.25">
      <c r="A378" s="3">
        <v>43245</v>
      </c>
      <c r="B378" s="6">
        <v>42.06</v>
      </c>
      <c r="D378" s="6">
        <v>43.28</v>
      </c>
      <c r="E378" s="6">
        <v>42.35</v>
      </c>
      <c r="F378" s="6">
        <v>44.21</v>
      </c>
      <c r="G378" s="9" t="str">
        <f t="shared" si="59"/>
        <v>below</v>
      </c>
      <c r="I378" s="6">
        <f t="shared" si="60"/>
        <v>0.28999999999999915</v>
      </c>
      <c r="J378" s="6" t="str">
        <f t="shared" si="61"/>
        <v/>
      </c>
      <c r="K378" s="6" t="str">
        <f t="shared" si="62"/>
        <v/>
      </c>
      <c r="L378" s="6" t="str">
        <f t="shared" ref="L378:L399" si="63">IF(ISNUMBER(I375),B378-B375,"")</f>
        <v/>
      </c>
      <c r="M378" s="6" t="str">
        <f t="shared" si="57"/>
        <v/>
      </c>
      <c r="N378" s="6" t="str">
        <f t="shared" si="58"/>
        <v/>
      </c>
    </row>
    <row r="379" spans="1:14" x14ac:dyDescent="0.25">
      <c r="A379" s="3">
        <v>43248</v>
      </c>
      <c r="B379" s="6">
        <v>41.33</v>
      </c>
      <c r="D379" s="6">
        <v>43.25</v>
      </c>
      <c r="E379" s="6">
        <v>42.06</v>
      </c>
      <c r="F379" s="6">
        <v>44.43</v>
      </c>
      <c r="G379" s="9" t="str">
        <f t="shared" si="59"/>
        <v>below</v>
      </c>
      <c r="I379" s="6">
        <f t="shared" si="60"/>
        <v>0.73000000000000398</v>
      </c>
      <c r="J379" s="6">
        <f t="shared" si="61"/>
        <v>-0.73000000000000398</v>
      </c>
      <c r="K379" s="6" t="str">
        <f t="shared" si="62"/>
        <v/>
      </c>
      <c r="L379" s="6" t="str">
        <f t="shared" si="63"/>
        <v/>
      </c>
      <c r="M379" s="6" t="str">
        <f t="shared" ref="M379:M399" si="64">IF(ISNUMBER(I375),B379-B375,"")</f>
        <v/>
      </c>
      <c r="N379" s="6" t="str">
        <f t="shared" si="58"/>
        <v/>
      </c>
    </row>
    <row r="380" spans="1:14" x14ac:dyDescent="0.25">
      <c r="A380" s="3">
        <v>43249</v>
      </c>
      <c r="B380" s="6">
        <v>41.31</v>
      </c>
      <c r="D380" s="6">
        <v>43.15</v>
      </c>
      <c r="E380" s="6">
        <v>41.4</v>
      </c>
      <c r="F380" s="6">
        <v>44.9</v>
      </c>
      <c r="G380" s="9" t="str">
        <f t="shared" si="59"/>
        <v>below</v>
      </c>
      <c r="I380" s="6">
        <f t="shared" si="60"/>
        <v>8.9999999999996305E-2</v>
      </c>
      <c r="J380" s="6">
        <f t="shared" si="61"/>
        <v>-1.9999999999996021E-2</v>
      </c>
      <c r="K380" s="6">
        <f t="shared" si="62"/>
        <v>-0.75</v>
      </c>
      <c r="L380" s="6" t="str">
        <f t="shared" si="63"/>
        <v/>
      </c>
      <c r="M380" s="6" t="str">
        <f t="shared" si="64"/>
        <v/>
      </c>
      <c r="N380" s="6" t="str">
        <f t="shared" ref="N380:N399" si="65">IF(ISNUMBER(I375),B380-B375,"")</f>
        <v/>
      </c>
    </row>
    <row r="381" spans="1:14" x14ac:dyDescent="0.25">
      <c r="A381" s="3">
        <v>43250</v>
      </c>
      <c r="B381" s="6">
        <v>41.69</v>
      </c>
      <c r="D381" s="6">
        <v>43.05</v>
      </c>
      <c r="E381" s="6">
        <v>40.92</v>
      </c>
      <c r="F381" s="6">
        <v>45.19</v>
      </c>
      <c r="G381" s="9" t="str">
        <f t="shared" si="59"/>
        <v/>
      </c>
      <c r="I381" s="6" t="str">
        <f t="shared" si="60"/>
        <v/>
      </c>
      <c r="J381" s="6">
        <f t="shared" si="61"/>
        <v>0.37999999999999545</v>
      </c>
      <c r="K381" s="6">
        <f t="shared" si="62"/>
        <v>0.35999999999999943</v>
      </c>
      <c r="L381" s="6">
        <f t="shared" si="63"/>
        <v>-0.37000000000000455</v>
      </c>
      <c r="M381" s="6" t="str">
        <f t="shared" si="64"/>
        <v/>
      </c>
      <c r="N381" s="6" t="str">
        <f t="shared" si="65"/>
        <v/>
      </c>
    </row>
    <row r="382" spans="1:14" x14ac:dyDescent="0.25">
      <c r="A382" s="3">
        <v>43251</v>
      </c>
      <c r="B382" s="6">
        <v>41.34</v>
      </c>
      <c r="D382" s="6">
        <v>42.98</v>
      </c>
      <c r="E382" s="6">
        <v>40.659999999999997</v>
      </c>
      <c r="F382" s="6">
        <v>45.3</v>
      </c>
      <c r="G382" s="9" t="str">
        <f t="shared" si="59"/>
        <v/>
      </c>
      <c r="I382" s="6" t="str">
        <f t="shared" si="60"/>
        <v/>
      </c>
      <c r="J382" s="6" t="str">
        <f t="shared" si="61"/>
        <v/>
      </c>
      <c r="K382" s="6">
        <f t="shared" si="62"/>
        <v>3.0000000000001137E-2</v>
      </c>
      <c r="L382" s="6">
        <f t="shared" si="63"/>
        <v>1.0000000000005116E-2</v>
      </c>
      <c r="M382" s="6">
        <f t="shared" si="64"/>
        <v>-0.71999999999999886</v>
      </c>
      <c r="N382" s="6" t="str">
        <f t="shared" si="65"/>
        <v/>
      </c>
    </row>
    <row r="383" spans="1:14" x14ac:dyDescent="0.25">
      <c r="A383" s="3">
        <v>43252</v>
      </c>
      <c r="B383" s="6">
        <v>41.76</v>
      </c>
      <c r="D383" s="6">
        <v>42.88</v>
      </c>
      <c r="E383" s="6">
        <v>40.33</v>
      </c>
      <c r="F383" s="6">
        <v>45.44</v>
      </c>
      <c r="G383" s="9" t="str">
        <f t="shared" si="59"/>
        <v/>
      </c>
      <c r="I383" s="6" t="str">
        <f t="shared" si="60"/>
        <v/>
      </c>
      <c r="J383" s="6" t="str">
        <f t="shared" si="61"/>
        <v/>
      </c>
      <c r="K383" s="6" t="str">
        <f t="shared" si="62"/>
        <v/>
      </c>
      <c r="L383" s="6">
        <f t="shared" si="63"/>
        <v>0.44999999999999574</v>
      </c>
      <c r="M383" s="6">
        <f t="shared" si="64"/>
        <v>0.42999999999999972</v>
      </c>
      <c r="N383" s="6">
        <f t="shared" si="65"/>
        <v>-0.30000000000000426</v>
      </c>
    </row>
    <row r="384" spans="1:14" x14ac:dyDescent="0.25">
      <c r="A384" s="3">
        <v>43255</v>
      </c>
      <c r="B384" s="6">
        <v>41.91</v>
      </c>
      <c r="D384" s="6">
        <v>42.83</v>
      </c>
      <c r="E384" s="6">
        <v>40.17</v>
      </c>
      <c r="F384" s="6">
        <v>45.49</v>
      </c>
      <c r="G384" s="9" t="str">
        <f t="shared" si="59"/>
        <v/>
      </c>
      <c r="I384" s="6" t="str">
        <f t="shared" si="60"/>
        <v/>
      </c>
      <c r="J384" s="6" t="str">
        <f t="shared" si="61"/>
        <v/>
      </c>
      <c r="K384" s="6" t="str">
        <f t="shared" si="62"/>
        <v/>
      </c>
      <c r="L384" s="6" t="str">
        <f t="shared" si="63"/>
        <v/>
      </c>
      <c r="M384" s="6">
        <f t="shared" si="64"/>
        <v>0.59999999999999432</v>
      </c>
      <c r="N384" s="6">
        <f t="shared" si="65"/>
        <v>0.57999999999999829</v>
      </c>
    </row>
    <row r="385" spans="1:14" x14ac:dyDescent="0.25">
      <c r="A385" s="3">
        <v>43256</v>
      </c>
      <c r="B385" s="6">
        <v>41.94</v>
      </c>
      <c r="D385" s="6">
        <v>42.78</v>
      </c>
      <c r="E385" s="6">
        <v>40.04</v>
      </c>
      <c r="F385" s="6">
        <v>45.51</v>
      </c>
      <c r="G385" s="9" t="str">
        <f t="shared" si="59"/>
        <v/>
      </c>
      <c r="I385" s="6" t="str">
        <f t="shared" si="60"/>
        <v/>
      </c>
      <c r="J385" s="6" t="str">
        <f t="shared" si="61"/>
        <v/>
      </c>
      <c r="K385" s="6" t="str">
        <f t="shared" si="62"/>
        <v/>
      </c>
      <c r="L385" s="6" t="str">
        <f t="shared" si="63"/>
        <v/>
      </c>
      <c r="M385" s="6" t="str">
        <f t="shared" si="64"/>
        <v/>
      </c>
      <c r="N385" s="6">
        <f t="shared" si="65"/>
        <v>0.62999999999999545</v>
      </c>
    </row>
    <row r="386" spans="1:14" x14ac:dyDescent="0.25">
      <c r="G386" s="9" t="str">
        <f t="shared" ref="G386:G399" si="66">IF(B386&lt;E386,"below","")</f>
        <v/>
      </c>
      <c r="I386" s="6" t="str">
        <f t="shared" si="60"/>
        <v/>
      </c>
      <c r="J386" s="6" t="str">
        <f t="shared" si="61"/>
        <v/>
      </c>
      <c r="K386" s="6" t="str">
        <f t="shared" si="62"/>
        <v/>
      </c>
      <c r="L386" s="6" t="str">
        <f t="shared" si="63"/>
        <v/>
      </c>
      <c r="M386" s="6" t="str">
        <f t="shared" si="64"/>
        <v/>
      </c>
      <c r="N386" s="6" t="str">
        <f t="shared" si="65"/>
        <v/>
      </c>
    </row>
    <row r="387" spans="1:14" x14ac:dyDescent="0.25">
      <c r="A387" s="3">
        <v>43279</v>
      </c>
      <c r="B387" s="6">
        <v>40.56</v>
      </c>
      <c r="D387" s="6">
        <v>42</v>
      </c>
      <c r="E387" s="6">
        <v>40.64</v>
      </c>
      <c r="F387" s="6">
        <v>43.36</v>
      </c>
      <c r="G387" s="9" t="str">
        <f t="shared" si="66"/>
        <v>below</v>
      </c>
      <c r="I387" s="6">
        <f t="shared" si="60"/>
        <v>7.9999999999998295E-2</v>
      </c>
      <c r="J387" s="6" t="str">
        <f t="shared" si="61"/>
        <v/>
      </c>
      <c r="K387" s="6" t="str">
        <f t="shared" si="62"/>
        <v/>
      </c>
      <c r="L387" s="6" t="str">
        <f t="shared" si="63"/>
        <v/>
      </c>
      <c r="M387" s="6" t="str">
        <f t="shared" si="64"/>
        <v/>
      </c>
      <c r="N387" s="6" t="str">
        <f t="shared" si="65"/>
        <v/>
      </c>
    </row>
    <row r="388" spans="1:14" x14ac:dyDescent="0.25">
      <c r="A388" s="3">
        <v>43280</v>
      </c>
      <c r="B388" s="6">
        <v>40.96</v>
      </c>
      <c r="D388" s="6">
        <v>41.96</v>
      </c>
      <c r="E388" s="6">
        <v>40.35</v>
      </c>
      <c r="F388" s="6">
        <v>43.58</v>
      </c>
      <c r="G388" s="9" t="str">
        <f t="shared" si="66"/>
        <v/>
      </c>
      <c r="I388" s="6" t="str">
        <f t="shared" si="60"/>
        <v/>
      </c>
      <c r="J388" s="6">
        <f t="shared" si="61"/>
        <v>0.39999999999999858</v>
      </c>
      <c r="K388" s="6" t="str">
        <f t="shared" si="62"/>
        <v/>
      </c>
      <c r="L388" s="6" t="str">
        <f t="shared" si="63"/>
        <v/>
      </c>
      <c r="M388" s="6" t="str">
        <f t="shared" si="64"/>
        <v/>
      </c>
      <c r="N388" s="6" t="str">
        <f t="shared" si="65"/>
        <v/>
      </c>
    </row>
    <row r="389" spans="1:14" x14ac:dyDescent="0.25">
      <c r="A389" s="3">
        <v>43283</v>
      </c>
      <c r="B389" s="6">
        <v>40.81</v>
      </c>
      <c r="D389" s="6">
        <v>41.92</v>
      </c>
      <c r="E389" s="6">
        <v>40.17</v>
      </c>
      <c r="F389" s="6">
        <v>43.67</v>
      </c>
      <c r="G389" s="9" t="str">
        <f t="shared" si="66"/>
        <v/>
      </c>
      <c r="I389" s="6" t="str">
        <f t="shared" si="60"/>
        <v/>
      </c>
      <c r="J389" s="6" t="str">
        <f t="shared" si="61"/>
        <v/>
      </c>
      <c r="K389" s="6">
        <f t="shared" si="62"/>
        <v>0.25</v>
      </c>
      <c r="L389" s="6" t="str">
        <f t="shared" si="63"/>
        <v/>
      </c>
      <c r="M389" s="6" t="str">
        <f t="shared" si="64"/>
        <v/>
      </c>
      <c r="N389" s="6" t="str">
        <f t="shared" si="65"/>
        <v/>
      </c>
    </row>
    <row r="390" spans="1:14" x14ac:dyDescent="0.25">
      <c r="A390" s="3">
        <v>43284</v>
      </c>
      <c r="B390" s="6">
        <v>40.880000000000003</v>
      </c>
      <c r="D390" s="6">
        <v>41.87</v>
      </c>
      <c r="E390" s="6">
        <v>39.97</v>
      </c>
      <c r="F390" s="6">
        <v>43.77</v>
      </c>
      <c r="G390" s="9" t="str">
        <f t="shared" si="66"/>
        <v/>
      </c>
      <c r="I390" s="6" t="str">
        <f t="shared" si="60"/>
        <v/>
      </c>
      <c r="J390" s="6" t="str">
        <f t="shared" si="61"/>
        <v/>
      </c>
      <c r="K390" s="6" t="str">
        <f t="shared" si="62"/>
        <v/>
      </c>
      <c r="L390" s="6">
        <f t="shared" si="63"/>
        <v>0.32000000000000028</v>
      </c>
      <c r="M390" s="6" t="str">
        <f t="shared" si="64"/>
        <v/>
      </c>
      <c r="N390" s="6" t="str">
        <f t="shared" si="65"/>
        <v/>
      </c>
    </row>
    <row r="391" spans="1:14" x14ac:dyDescent="0.25">
      <c r="A391" s="3">
        <v>43285</v>
      </c>
      <c r="B391" s="6">
        <v>41.1</v>
      </c>
      <c r="D391" s="6">
        <v>41.81</v>
      </c>
      <c r="E391" s="6">
        <v>39.799999999999997</v>
      </c>
      <c r="F391" s="6">
        <v>43.82</v>
      </c>
      <c r="G391" s="9" t="str">
        <f t="shared" si="66"/>
        <v/>
      </c>
      <c r="I391" s="6" t="str">
        <f t="shared" si="60"/>
        <v/>
      </c>
      <c r="J391" s="6" t="str">
        <f t="shared" si="61"/>
        <v/>
      </c>
      <c r="K391" s="6" t="str">
        <f t="shared" si="62"/>
        <v/>
      </c>
      <c r="L391" s="6" t="str">
        <f t="shared" si="63"/>
        <v/>
      </c>
      <c r="M391" s="6">
        <f t="shared" si="64"/>
        <v>0.53999999999999915</v>
      </c>
      <c r="N391" s="6" t="str">
        <f t="shared" si="65"/>
        <v/>
      </c>
    </row>
    <row r="392" spans="1:14" x14ac:dyDescent="0.25">
      <c r="A392" s="3">
        <v>43286</v>
      </c>
      <c r="B392" s="6">
        <v>41.26</v>
      </c>
      <c r="D392" s="6">
        <v>41.77</v>
      </c>
      <c r="E392" s="6">
        <v>39.71</v>
      </c>
      <c r="F392" s="6">
        <v>43.83</v>
      </c>
      <c r="G392" s="9" t="str">
        <f t="shared" si="66"/>
        <v/>
      </c>
      <c r="I392" s="6" t="str">
        <f t="shared" si="60"/>
        <v/>
      </c>
      <c r="J392" s="6" t="str">
        <f t="shared" si="61"/>
        <v/>
      </c>
      <c r="K392" s="6" t="str">
        <f t="shared" si="62"/>
        <v/>
      </c>
      <c r="L392" s="6" t="str">
        <f t="shared" si="63"/>
        <v/>
      </c>
      <c r="M392" s="6" t="str">
        <f t="shared" si="64"/>
        <v/>
      </c>
      <c r="N392" s="6">
        <f t="shared" si="65"/>
        <v>0.69999999999999574</v>
      </c>
    </row>
    <row r="393" spans="1:14" x14ac:dyDescent="0.25">
      <c r="G393" s="9" t="str">
        <f t="shared" si="66"/>
        <v/>
      </c>
      <c r="I393" s="6" t="str">
        <f t="shared" si="60"/>
        <v/>
      </c>
      <c r="J393" s="6" t="str">
        <f t="shared" si="61"/>
        <v/>
      </c>
      <c r="K393" s="6" t="str">
        <f t="shared" si="62"/>
        <v/>
      </c>
      <c r="L393" s="6" t="str">
        <f t="shared" si="63"/>
        <v/>
      </c>
      <c r="M393" s="6" t="str">
        <f t="shared" si="64"/>
        <v/>
      </c>
      <c r="N393" s="6" t="str">
        <f t="shared" si="65"/>
        <v/>
      </c>
    </row>
    <row r="394" spans="1:14" x14ac:dyDescent="0.25">
      <c r="A394" s="3">
        <v>43298</v>
      </c>
      <c r="B394" s="6">
        <v>39.25</v>
      </c>
      <c r="D394" s="6">
        <v>41.39</v>
      </c>
      <c r="E394" s="6">
        <v>40.08</v>
      </c>
      <c r="F394" s="6">
        <v>42.69</v>
      </c>
      <c r="G394" s="9" t="str">
        <f t="shared" si="66"/>
        <v>below</v>
      </c>
      <c r="I394" s="6">
        <f t="shared" si="60"/>
        <v>0.82999999999999829</v>
      </c>
      <c r="J394" s="6" t="str">
        <f t="shared" si="61"/>
        <v/>
      </c>
      <c r="K394" s="6" t="str">
        <f t="shared" si="62"/>
        <v/>
      </c>
      <c r="L394" s="6" t="str">
        <f t="shared" si="63"/>
        <v/>
      </c>
      <c r="M394" s="6" t="str">
        <f t="shared" si="64"/>
        <v/>
      </c>
      <c r="N394" s="6" t="str">
        <f t="shared" si="65"/>
        <v/>
      </c>
    </row>
    <row r="395" spans="1:14" x14ac:dyDescent="0.25">
      <c r="A395" s="3">
        <v>43299</v>
      </c>
      <c r="B395" s="6">
        <v>39.86</v>
      </c>
      <c r="D395" s="6">
        <v>41.24</v>
      </c>
      <c r="E395" s="6">
        <v>39.42</v>
      </c>
      <c r="F395" s="6">
        <v>43.05</v>
      </c>
      <c r="G395" s="9" t="str">
        <f t="shared" si="66"/>
        <v/>
      </c>
      <c r="I395" s="6" t="str">
        <f t="shared" si="60"/>
        <v/>
      </c>
      <c r="J395" s="6">
        <f t="shared" si="61"/>
        <v>0.60999999999999943</v>
      </c>
      <c r="K395" s="6" t="str">
        <f t="shared" si="62"/>
        <v/>
      </c>
      <c r="L395" s="6" t="str">
        <f t="shared" si="63"/>
        <v/>
      </c>
      <c r="M395" s="6" t="str">
        <f t="shared" si="64"/>
        <v/>
      </c>
      <c r="N395" s="6" t="str">
        <f t="shared" si="65"/>
        <v/>
      </c>
    </row>
    <row r="396" spans="1:14" x14ac:dyDescent="0.25">
      <c r="A396" s="3">
        <v>43300</v>
      </c>
      <c r="B396" s="6">
        <v>39.799999999999997</v>
      </c>
      <c r="D396" s="6">
        <v>41.13</v>
      </c>
      <c r="E396" s="6">
        <v>39.19</v>
      </c>
      <c r="F396" s="6">
        <v>43.06</v>
      </c>
      <c r="G396" s="9" t="str">
        <f t="shared" si="66"/>
        <v/>
      </c>
      <c r="I396" s="6" t="str">
        <f t="shared" si="60"/>
        <v/>
      </c>
      <c r="J396" s="6" t="str">
        <f t="shared" si="61"/>
        <v/>
      </c>
      <c r="K396" s="6">
        <f t="shared" si="62"/>
        <v>0.54999999999999716</v>
      </c>
      <c r="L396" s="6" t="str">
        <f t="shared" si="63"/>
        <v/>
      </c>
      <c r="M396" s="6" t="str">
        <f t="shared" si="64"/>
        <v/>
      </c>
      <c r="N396" s="6" t="str">
        <f t="shared" si="65"/>
        <v/>
      </c>
    </row>
    <row r="397" spans="1:14" x14ac:dyDescent="0.25">
      <c r="A397" s="3">
        <v>43301</v>
      </c>
      <c r="B397" s="6">
        <v>39.06</v>
      </c>
      <c r="D397" s="6">
        <v>41.04</v>
      </c>
      <c r="E397" s="6">
        <v>38.93</v>
      </c>
      <c r="F397" s="6">
        <v>43.15</v>
      </c>
      <c r="G397" s="9" t="str">
        <f t="shared" si="66"/>
        <v/>
      </c>
      <c r="I397" s="6" t="str">
        <f t="shared" si="60"/>
        <v/>
      </c>
      <c r="J397" s="6" t="str">
        <f t="shared" si="61"/>
        <v/>
      </c>
      <c r="K397" s="6" t="str">
        <f t="shared" si="62"/>
        <v/>
      </c>
      <c r="L397" s="6">
        <f t="shared" si="63"/>
        <v>-0.18999999999999773</v>
      </c>
      <c r="M397" s="6" t="str">
        <f t="shared" si="64"/>
        <v/>
      </c>
      <c r="N397" s="6" t="str">
        <f t="shared" si="65"/>
        <v/>
      </c>
    </row>
    <row r="398" spans="1:14" x14ac:dyDescent="0.25">
      <c r="A398" s="3">
        <v>43304</v>
      </c>
      <c r="B398" s="6">
        <v>40.36</v>
      </c>
      <c r="D398" s="6">
        <v>40.92</v>
      </c>
      <c r="E398" s="6">
        <v>38.450000000000003</v>
      </c>
      <c r="F398" s="6">
        <v>43.39</v>
      </c>
      <c r="G398" s="9" t="str">
        <f t="shared" si="66"/>
        <v/>
      </c>
      <c r="I398" s="6" t="str">
        <f t="shared" si="60"/>
        <v/>
      </c>
      <c r="J398" s="6" t="str">
        <f t="shared" si="61"/>
        <v/>
      </c>
      <c r="K398" s="6" t="str">
        <f t="shared" si="62"/>
        <v/>
      </c>
      <c r="L398" s="6" t="str">
        <f t="shared" si="63"/>
        <v/>
      </c>
      <c r="M398" s="6">
        <f t="shared" si="64"/>
        <v>1.1099999999999994</v>
      </c>
      <c r="N398" s="6" t="str">
        <f t="shared" si="65"/>
        <v/>
      </c>
    </row>
    <row r="399" spans="1:14" x14ac:dyDescent="0.25">
      <c r="A399" s="3">
        <v>43305</v>
      </c>
      <c r="B399" s="6">
        <v>40.700000000000003</v>
      </c>
      <c r="D399" s="6">
        <v>40.86</v>
      </c>
      <c r="E399" s="6">
        <v>38.4</v>
      </c>
      <c r="F399" s="6">
        <v>43.32</v>
      </c>
      <c r="G399" s="9" t="str">
        <f t="shared" si="66"/>
        <v/>
      </c>
      <c r="I399" s="6" t="str">
        <f t="shared" si="60"/>
        <v/>
      </c>
      <c r="J399" s="6" t="str">
        <f t="shared" si="61"/>
        <v/>
      </c>
      <c r="K399" s="6" t="str">
        <f t="shared" si="62"/>
        <v/>
      </c>
      <c r="L399" s="6" t="str">
        <f t="shared" si="63"/>
        <v/>
      </c>
      <c r="M399" s="6" t="str">
        <f t="shared" si="64"/>
        <v/>
      </c>
      <c r="N399" s="6">
        <f t="shared" si="65"/>
        <v>1.4500000000000028</v>
      </c>
    </row>
  </sheetData>
  <mergeCells count="7">
    <mergeCell ref="A1:P1"/>
    <mergeCell ref="O4:P4"/>
    <mergeCell ref="O19:P19"/>
    <mergeCell ref="O16:P16"/>
    <mergeCell ref="O13:P13"/>
    <mergeCell ref="O10:P10"/>
    <mergeCell ref="O7: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C810-1238-4835-9E89-B1B07D5C782E}">
  <dimension ref="A1:P92"/>
  <sheetViews>
    <sheetView workbookViewId="0">
      <selection activeCell="A2" sqref="A2:XFD2"/>
    </sheetView>
  </sheetViews>
  <sheetFormatPr defaultRowHeight="15" x14ac:dyDescent="0.25"/>
  <cols>
    <col min="1" max="1" width="15.85546875" style="1" customWidth="1"/>
    <col min="2" max="7" width="9.140625" style="1"/>
    <col min="8" max="8" width="6.42578125" style="1" customWidth="1"/>
    <col min="9" max="9" width="10.5703125" style="2" customWidth="1"/>
    <col min="10" max="14" width="9.140625" style="2"/>
    <col min="15" max="16384" width="9.140625" style="1"/>
  </cols>
  <sheetData>
    <row r="1" spans="1:16" x14ac:dyDescent="0.25">
      <c r="A1" s="12" t="s">
        <v>15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6" x14ac:dyDescent="0.25">
      <c r="I2" s="1"/>
      <c r="J2" s="1"/>
      <c r="K2" s="1"/>
      <c r="L2" s="1"/>
      <c r="M2" s="1"/>
      <c r="N2" s="1"/>
    </row>
    <row r="3" spans="1:16" x14ac:dyDescent="0.25">
      <c r="A3" s="1" t="s">
        <v>0</v>
      </c>
      <c r="B3" s="1" t="s">
        <v>13</v>
      </c>
      <c r="D3" s="1" t="s">
        <v>1</v>
      </c>
      <c r="E3" s="1" t="s">
        <v>2</v>
      </c>
      <c r="F3" s="1" t="s">
        <v>3</v>
      </c>
      <c r="G3" s="1" t="s">
        <v>4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</row>
    <row r="4" spans="1:16" x14ac:dyDescent="0.25">
      <c r="A4" s="11">
        <v>37120</v>
      </c>
      <c r="B4" s="2">
        <v>46</v>
      </c>
      <c r="D4" s="2">
        <v>51.39</v>
      </c>
      <c r="E4" s="2">
        <v>46.23</v>
      </c>
      <c r="F4" s="2">
        <v>56.55</v>
      </c>
      <c r="G4" s="1" t="s">
        <v>5</v>
      </c>
      <c r="I4" s="2">
        <v>0.22999999999999687</v>
      </c>
      <c r="J4" s="2">
        <v>-1.5</v>
      </c>
      <c r="K4" s="2">
        <v>-0.5</v>
      </c>
      <c r="L4" s="2">
        <v>-0.89999999999999858</v>
      </c>
      <c r="M4" s="2">
        <v>-1.6000000000000014</v>
      </c>
      <c r="N4" s="2">
        <v>-0.60000000000000142</v>
      </c>
      <c r="O4" s="2"/>
      <c r="P4" s="2"/>
    </row>
    <row r="5" spans="1:16" x14ac:dyDescent="0.25">
      <c r="A5" s="11">
        <v>37123</v>
      </c>
      <c r="B5" s="2">
        <v>44.5</v>
      </c>
      <c r="D5" s="2">
        <v>51.2</v>
      </c>
      <c r="E5" s="2">
        <v>44.95</v>
      </c>
      <c r="F5" s="2">
        <v>57.44</v>
      </c>
      <c r="G5" s="1" t="s">
        <v>5</v>
      </c>
      <c r="I5" s="2">
        <v>0.45000000000000284</v>
      </c>
      <c r="J5" s="2">
        <v>1</v>
      </c>
      <c r="K5" s="2">
        <v>0.60000000000000142</v>
      </c>
      <c r="L5" s="2">
        <v>-0.10000000000000142</v>
      </c>
      <c r="M5" s="2">
        <v>0.89999999999999858</v>
      </c>
      <c r="N5" s="2">
        <v>0.60000000000000142</v>
      </c>
      <c r="O5" s="12"/>
      <c r="P5" s="12"/>
    </row>
    <row r="6" spans="1:16" x14ac:dyDescent="0.25">
      <c r="A6" s="11">
        <v>37272</v>
      </c>
      <c r="B6" s="2">
        <v>42.5</v>
      </c>
      <c r="D6" s="2">
        <v>45.84</v>
      </c>
      <c r="E6" s="2">
        <v>42.9</v>
      </c>
      <c r="F6" s="2">
        <v>48.78</v>
      </c>
      <c r="G6" s="1" t="s">
        <v>5</v>
      </c>
      <c r="I6" s="2">
        <v>0.39999999999999858</v>
      </c>
      <c r="J6" s="2">
        <v>-0.3</v>
      </c>
      <c r="K6" s="2">
        <v>-0.5</v>
      </c>
      <c r="L6" s="2">
        <v>0</v>
      </c>
      <c r="M6" s="2">
        <v>1.6000000000000014</v>
      </c>
      <c r="N6" s="2">
        <v>2</v>
      </c>
      <c r="O6" s="2"/>
      <c r="P6" s="2"/>
    </row>
    <row r="7" spans="1:16" x14ac:dyDescent="0.25">
      <c r="A7" s="11">
        <v>37378</v>
      </c>
      <c r="B7" s="2">
        <v>29.7</v>
      </c>
      <c r="D7" s="2">
        <v>33.69</v>
      </c>
      <c r="E7" s="2">
        <v>30.23</v>
      </c>
      <c r="F7" s="2">
        <v>37.15</v>
      </c>
      <c r="G7" s="1" t="s">
        <v>5</v>
      </c>
      <c r="I7" s="2">
        <v>0.53000000000000114</v>
      </c>
      <c r="J7" s="2">
        <v>-1.2</v>
      </c>
      <c r="K7" s="2">
        <v>-1.6999999999999993</v>
      </c>
      <c r="L7" s="2">
        <v>-0.80000000000000071</v>
      </c>
      <c r="M7" s="2">
        <v>0.40000000000000213</v>
      </c>
      <c r="N7" s="2">
        <v>0.40000000000000213</v>
      </c>
      <c r="O7" s="2"/>
      <c r="P7" s="2"/>
    </row>
    <row r="8" spans="1:16" x14ac:dyDescent="0.25">
      <c r="A8" s="11">
        <v>37379</v>
      </c>
      <c r="B8" s="2">
        <v>28.5</v>
      </c>
      <c r="D8" s="2">
        <v>33.479999999999997</v>
      </c>
      <c r="E8" s="2">
        <v>29.11</v>
      </c>
      <c r="F8" s="2">
        <v>37.85</v>
      </c>
      <c r="G8" s="1" t="s">
        <v>5</v>
      </c>
      <c r="I8" s="2">
        <v>0.60999999999999943</v>
      </c>
      <c r="J8" s="2">
        <v>-0.5</v>
      </c>
      <c r="K8" s="2">
        <v>0.39999999999999858</v>
      </c>
      <c r="L8" s="2">
        <v>1.6000000000000014</v>
      </c>
      <c r="M8" s="2">
        <v>1.6000000000000014</v>
      </c>
      <c r="N8" s="2">
        <v>-0.10000000000000142</v>
      </c>
      <c r="O8" s="12"/>
      <c r="P8" s="12"/>
    </row>
    <row r="9" spans="1:16" x14ac:dyDescent="0.25">
      <c r="A9" s="11">
        <v>37406</v>
      </c>
      <c r="B9" s="2">
        <v>25.3</v>
      </c>
      <c r="D9" s="2">
        <v>28.67</v>
      </c>
      <c r="E9" s="2">
        <v>25.69</v>
      </c>
      <c r="F9" s="2">
        <v>31.64</v>
      </c>
      <c r="G9" s="1" t="s">
        <v>5</v>
      </c>
      <c r="I9" s="2">
        <v>0.39000000000000057</v>
      </c>
      <c r="J9" s="2">
        <v>-0.6</v>
      </c>
      <c r="K9" s="2">
        <v>-0.19999999999999929</v>
      </c>
      <c r="L9" s="2">
        <v>-0.90000000000000213</v>
      </c>
      <c r="M9" s="2">
        <v>-0.40000000000000213</v>
      </c>
      <c r="N9" s="2">
        <v>-0.10000000000000142</v>
      </c>
      <c r="O9" s="2"/>
      <c r="P9" s="2"/>
    </row>
    <row r="10" spans="1:16" x14ac:dyDescent="0.25">
      <c r="A10" s="11">
        <v>37407</v>
      </c>
      <c r="B10" s="2">
        <v>24.7</v>
      </c>
      <c r="D10" s="2">
        <v>28.45</v>
      </c>
      <c r="E10" s="2">
        <v>24.81</v>
      </c>
      <c r="F10" s="2">
        <v>32.08</v>
      </c>
      <c r="G10" s="1" t="s">
        <v>5</v>
      </c>
      <c r="I10" s="2">
        <v>0.10999999999999943</v>
      </c>
      <c r="J10" s="2">
        <v>0.4</v>
      </c>
      <c r="K10" s="2">
        <v>-0.30000000000000071</v>
      </c>
      <c r="L10" s="2">
        <v>0.19999999999999929</v>
      </c>
      <c r="M10" s="2">
        <v>0.5</v>
      </c>
      <c r="N10" s="2">
        <v>0.40000000000000213</v>
      </c>
      <c r="O10" s="2"/>
      <c r="P10" s="2"/>
    </row>
    <row r="11" spans="1:16" x14ac:dyDescent="0.25">
      <c r="A11" s="11">
        <v>37431</v>
      </c>
      <c r="B11" s="2">
        <v>21.6</v>
      </c>
      <c r="D11" s="2">
        <v>25.31</v>
      </c>
      <c r="E11" s="2">
        <v>21.61</v>
      </c>
      <c r="F11" s="2">
        <v>29.01</v>
      </c>
      <c r="G11" s="1" t="s">
        <v>5</v>
      </c>
      <c r="I11" s="2">
        <v>9.9999999999980105E-3</v>
      </c>
      <c r="J11" s="2">
        <v>2.6</v>
      </c>
      <c r="K11" s="2">
        <v>2.2999999999999972</v>
      </c>
      <c r="L11" s="2">
        <v>2.3999999999999986</v>
      </c>
      <c r="M11" s="2">
        <v>4</v>
      </c>
      <c r="N11" s="2">
        <v>4</v>
      </c>
      <c r="O11" s="2"/>
      <c r="P11" s="2"/>
    </row>
    <row r="12" spans="1:16" x14ac:dyDescent="0.25">
      <c r="A12" s="11">
        <v>37461</v>
      </c>
      <c r="B12" s="2">
        <v>22.3</v>
      </c>
      <c r="D12" s="2">
        <v>25.48</v>
      </c>
      <c r="E12" s="2">
        <v>22.59</v>
      </c>
      <c r="F12" s="2">
        <v>28.36</v>
      </c>
      <c r="G12" s="1" t="s">
        <v>5</v>
      </c>
      <c r="I12" s="2">
        <v>0.28999999999999915</v>
      </c>
      <c r="J12" s="2">
        <v>4.8</v>
      </c>
      <c r="K12" s="2">
        <v>2.6999999999999993</v>
      </c>
      <c r="L12" s="2">
        <v>5.8000000000000007</v>
      </c>
      <c r="M12" s="2">
        <v>5.5999999999999979</v>
      </c>
      <c r="N12" s="2">
        <v>4.1999999999999993</v>
      </c>
      <c r="O12" s="2"/>
      <c r="P12" s="2"/>
    </row>
    <row r="13" spans="1:16" x14ac:dyDescent="0.25">
      <c r="A13" s="11">
        <v>37523</v>
      </c>
      <c r="B13" s="2">
        <v>22.9</v>
      </c>
      <c r="D13" s="2">
        <v>27.65</v>
      </c>
      <c r="E13" s="2">
        <v>22.93</v>
      </c>
      <c r="F13" s="2">
        <v>32.369999999999997</v>
      </c>
      <c r="G13" s="1" t="s">
        <v>5</v>
      </c>
      <c r="I13" s="2">
        <v>3.0000000000001137E-2</v>
      </c>
      <c r="J13" s="2">
        <v>0.7</v>
      </c>
      <c r="K13" s="2">
        <v>3.2000000000000028</v>
      </c>
      <c r="L13" s="2">
        <v>2.7000000000000028</v>
      </c>
      <c r="M13" s="2">
        <v>0.40000000000000213</v>
      </c>
      <c r="N13" s="2">
        <v>2.1000000000000014</v>
      </c>
      <c r="O13" s="2"/>
      <c r="P13" s="2"/>
    </row>
    <row r="14" spans="1:16" x14ac:dyDescent="0.25">
      <c r="A14" s="11">
        <v>37649</v>
      </c>
      <c r="B14" s="2">
        <v>31.1</v>
      </c>
      <c r="D14" s="2">
        <v>33.49</v>
      </c>
      <c r="E14" s="2">
        <v>31.24</v>
      </c>
      <c r="F14" s="2">
        <v>35.729999999999997</v>
      </c>
      <c r="G14" s="1" t="s">
        <v>5</v>
      </c>
      <c r="I14" s="2">
        <v>0.13999999999999702</v>
      </c>
      <c r="J14" s="2">
        <v>-0.1</v>
      </c>
      <c r="K14" s="2">
        <v>-0.30000000000000071</v>
      </c>
      <c r="L14" s="2">
        <v>-0.60000000000000142</v>
      </c>
      <c r="M14" s="2">
        <v>-0.40000000000000213</v>
      </c>
      <c r="N14" s="2">
        <v>-1.1000000000000014</v>
      </c>
      <c r="O14" s="2"/>
      <c r="P14" s="2"/>
    </row>
    <row r="15" spans="1:16" x14ac:dyDescent="0.25">
      <c r="A15" s="11">
        <v>37823</v>
      </c>
      <c r="B15" s="2">
        <v>30.5</v>
      </c>
      <c r="D15" s="2">
        <v>32.56</v>
      </c>
      <c r="E15" s="2">
        <v>30.59</v>
      </c>
      <c r="F15" s="2">
        <v>34.53</v>
      </c>
      <c r="G15" s="1" t="s">
        <v>5</v>
      </c>
      <c r="I15" s="2">
        <v>8.9999999999999858E-2</v>
      </c>
      <c r="J15" s="2">
        <v>0.2</v>
      </c>
      <c r="K15" s="2">
        <v>-0.10000000000000142</v>
      </c>
      <c r="L15" s="2">
        <v>1.1999999999999993</v>
      </c>
      <c r="M15" s="2">
        <v>0.89999999999999858</v>
      </c>
      <c r="N15" s="2">
        <v>2.1000000000000014</v>
      </c>
      <c r="O15" s="2"/>
      <c r="P15" s="2"/>
    </row>
    <row r="16" spans="1:16" x14ac:dyDescent="0.25">
      <c r="A16" s="11">
        <v>37896</v>
      </c>
      <c r="B16" s="2">
        <v>32.6</v>
      </c>
      <c r="D16" s="2">
        <v>34.72</v>
      </c>
      <c r="E16" s="2">
        <v>32.9</v>
      </c>
      <c r="F16" s="2">
        <v>36.53</v>
      </c>
      <c r="G16" s="1" t="s">
        <v>5</v>
      </c>
      <c r="I16" s="2">
        <v>0.29999999999999716</v>
      </c>
      <c r="J16" s="2">
        <v>0.9</v>
      </c>
      <c r="K16" s="2">
        <v>0.60000000000000142</v>
      </c>
      <c r="L16" s="2">
        <v>1</v>
      </c>
      <c r="M16" s="2">
        <v>1.6000000000000014</v>
      </c>
      <c r="N16" s="2">
        <v>2.5</v>
      </c>
      <c r="O16" s="2"/>
      <c r="P16" s="2"/>
    </row>
    <row r="17" spans="1:16" x14ac:dyDescent="0.25">
      <c r="A17" s="11">
        <v>37951</v>
      </c>
      <c r="B17" s="2">
        <v>33.299999999999997</v>
      </c>
      <c r="D17" s="2">
        <v>34.19</v>
      </c>
      <c r="E17" s="2">
        <v>33.31</v>
      </c>
      <c r="F17" s="2">
        <v>35.07</v>
      </c>
      <c r="G17" s="1" t="s">
        <v>5</v>
      </c>
      <c r="I17" s="2">
        <v>1.0000000000005116E-2</v>
      </c>
      <c r="J17" s="2">
        <v>0.6</v>
      </c>
      <c r="K17" s="2">
        <v>0.30000000000000426</v>
      </c>
      <c r="L17" s="2">
        <v>2</v>
      </c>
      <c r="M17" s="2">
        <v>2</v>
      </c>
      <c r="N17" s="2">
        <v>1.7000000000000028</v>
      </c>
      <c r="O17" s="2"/>
      <c r="P17" s="2"/>
    </row>
    <row r="18" spans="1:16" x14ac:dyDescent="0.25">
      <c r="A18" s="11">
        <v>38028</v>
      </c>
      <c r="B18" s="2">
        <v>34.1</v>
      </c>
      <c r="D18" s="2">
        <v>37.97</v>
      </c>
      <c r="E18" s="2">
        <v>34.950000000000003</v>
      </c>
      <c r="F18" s="2">
        <v>40.98</v>
      </c>
      <c r="G18" s="1" t="s">
        <v>5</v>
      </c>
      <c r="I18" s="2">
        <v>0.85000000000000142</v>
      </c>
      <c r="J18" s="2">
        <v>0.3</v>
      </c>
      <c r="K18" s="2">
        <v>0.29999999999999716</v>
      </c>
      <c r="L18" s="2">
        <v>0.69999999999999574</v>
      </c>
      <c r="M18" s="2">
        <v>0.60000000000000142</v>
      </c>
      <c r="N18" s="2">
        <v>0.5</v>
      </c>
      <c r="O18" s="2"/>
      <c r="P18" s="2"/>
    </row>
    <row r="19" spans="1:16" x14ac:dyDescent="0.25">
      <c r="A19" s="11">
        <v>38061</v>
      </c>
      <c r="B19" s="2">
        <v>32.299999999999997</v>
      </c>
      <c r="D19" s="2">
        <v>34.090000000000003</v>
      </c>
      <c r="E19" s="2">
        <v>32.549999999999997</v>
      </c>
      <c r="F19" s="2">
        <v>35.619999999999997</v>
      </c>
      <c r="G19" s="1" t="s">
        <v>5</v>
      </c>
      <c r="I19" s="2">
        <v>0.25</v>
      </c>
      <c r="J19" s="2">
        <v>0.5</v>
      </c>
      <c r="K19" s="2">
        <v>1.4000000000000057</v>
      </c>
      <c r="L19" s="2">
        <v>0.60000000000000142</v>
      </c>
      <c r="M19" s="2">
        <v>0.80000000000000426</v>
      </c>
      <c r="N19" s="2">
        <v>0.60000000000000142</v>
      </c>
      <c r="O19" s="2"/>
      <c r="P19" s="2"/>
    </row>
    <row r="20" spans="1:16" x14ac:dyDescent="0.25">
      <c r="A20" s="11">
        <v>38105</v>
      </c>
      <c r="B20" s="2">
        <v>32.6</v>
      </c>
      <c r="D20" s="2">
        <v>34.06</v>
      </c>
      <c r="E20" s="2">
        <v>32.68</v>
      </c>
      <c r="F20" s="2">
        <v>35.44</v>
      </c>
      <c r="G20" s="1" t="s">
        <v>5</v>
      </c>
      <c r="I20" s="2">
        <v>7.9999999999998295E-2</v>
      </c>
      <c r="J20" s="2">
        <v>-0.8</v>
      </c>
      <c r="K20" s="2">
        <v>-1.2000000000000028</v>
      </c>
      <c r="L20" s="2">
        <v>-1.4000000000000021</v>
      </c>
      <c r="M20" s="2">
        <v>-1.8000000000000007</v>
      </c>
      <c r="N20" s="2">
        <v>-1.8000000000000007</v>
      </c>
      <c r="O20" s="2"/>
      <c r="P20" s="2"/>
    </row>
    <row r="21" spans="1:16" x14ac:dyDescent="0.25">
      <c r="A21" s="11">
        <v>38106</v>
      </c>
      <c r="B21" s="2">
        <v>31.8</v>
      </c>
      <c r="D21" s="2">
        <v>34.06</v>
      </c>
      <c r="E21" s="2">
        <v>32.68</v>
      </c>
      <c r="F21" s="2">
        <v>35.44</v>
      </c>
      <c r="G21" s="1" t="s">
        <v>5</v>
      </c>
      <c r="I21" s="2">
        <v>0.87999999999999901</v>
      </c>
      <c r="J21" s="2">
        <v>-0.4</v>
      </c>
      <c r="K21" s="2">
        <v>-0.60000000000000142</v>
      </c>
      <c r="L21" s="2">
        <v>-1</v>
      </c>
      <c r="M21" s="2">
        <v>-1</v>
      </c>
      <c r="N21" s="2">
        <v>-1</v>
      </c>
      <c r="O21" s="2"/>
      <c r="P21" s="2"/>
    </row>
    <row r="22" spans="1:16" x14ac:dyDescent="0.25">
      <c r="A22" s="11">
        <v>38107</v>
      </c>
      <c r="B22" s="2">
        <v>31.4</v>
      </c>
      <c r="D22" s="2">
        <v>33.97</v>
      </c>
      <c r="E22" s="2">
        <v>31.93</v>
      </c>
      <c r="F22" s="2">
        <v>36.01</v>
      </c>
      <c r="G22" s="1" t="s">
        <v>5</v>
      </c>
      <c r="I22" s="2">
        <v>0.53000000000000114</v>
      </c>
      <c r="J22" s="2">
        <v>-0.2</v>
      </c>
      <c r="K22" s="2">
        <v>-0.59999999999999787</v>
      </c>
      <c r="L22" s="2">
        <v>-0.59999999999999787</v>
      </c>
      <c r="M22" s="2">
        <v>-0.59999999999999787</v>
      </c>
      <c r="N22" s="2">
        <v>-1</v>
      </c>
      <c r="O22" s="2"/>
      <c r="P22" s="2"/>
    </row>
    <row r="23" spans="1:16" x14ac:dyDescent="0.25">
      <c r="A23" s="11">
        <v>38329</v>
      </c>
      <c r="B23" s="2">
        <v>39.200000000000003</v>
      </c>
      <c r="D23" s="2">
        <v>40.909999999999997</v>
      </c>
      <c r="E23" s="2">
        <v>39.590000000000003</v>
      </c>
      <c r="F23" s="2">
        <v>42.23</v>
      </c>
      <c r="G23" s="1" t="s">
        <v>5</v>
      </c>
      <c r="I23" s="2">
        <v>0.39000000000000057</v>
      </c>
      <c r="J23" s="2">
        <v>-0.8</v>
      </c>
      <c r="K23" s="2">
        <v>-1</v>
      </c>
      <c r="L23" s="2">
        <v>-0.20000000000000284</v>
      </c>
      <c r="M23" s="2">
        <v>-0.10000000000000142</v>
      </c>
      <c r="N23" s="2">
        <v>-0.20000000000000284</v>
      </c>
      <c r="O23" s="2"/>
      <c r="P23" s="2"/>
    </row>
    <row r="24" spans="1:16" x14ac:dyDescent="0.25">
      <c r="A24" s="11">
        <v>38330</v>
      </c>
      <c r="B24" s="2">
        <v>38.4</v>
      </c>
      <c r="D24" s="2">
        <v>40.869999999999997</v>
      </c>
      <c r="E24" s="2">
        <v>39.200000000000003</v>
      </c>
      <c r="F24" s="2">
        <v>42.53</v>
      </c>
      <c r="G24" s="1" t="s">
        <v>5</v>
      </c>
      <c r="I24" s="2">
        <v>0.80000000000000426</v>
      </c>
      <c r="J24" s="2">
        <v>-0.2</v>
      </c>
      <c r="K24" s="2">
        <v>0.60000000000000142</v>
      </c>
      <c r="L24" s="2">
        <v>0.70000000000000284</v>
      </c>
      <c r="M24" s="2">
        <v>0.60000000000000142</v>
      </c>
      <c r="N24" s="2">
        <v>1.1000000000000014</v>
      </c>
      <c r="O24" s="2"/>
      <c r="P24" s="2"/>
    </row>
    <row r="25" spans="1:16" x14ac:dyDescent="0.25">
      <c r="A25" s="11">
        <v>38331</v>
      </c>
      <c r="B25" s="2">
        <v>38.200000000000003</v>
      </c>
      <c r="D25" s="2">
        <v>40.729999999999997</v>
      </c>
      <c r="E25" s="2">
        <v>38.39</v>
      </c>
      <c r="F25" s="2">
        <v>43.07</v>
      </c>
      <c r="G25" s="1" t="s">
        <v>5</v>
      </c>
      <c r="I25" s="2">
        <v>0.18999999999999773</v>
      </c>
      <c r="J25" s="2">
        <v>0.8</v>
      </c>
      <c r="K25" s="2">
        <v>0.89999999999999858</v>
      </c>
      <c r="L25" s="2">
        <v>0.79999999999999716</v>
      </c>
      <c r="M25" s="2">
        <v>1.2999999999999972</v>
      </c>
      <c r="N25" s="2">
        <v>1.1999999999999957</v>
      </c>
      <c r="O25" s="2"/>
      <c r="P25" s="2"/>
    </row>
    <row r="26" spans="1:16" x14ac:dyDescent="0.25">
      <c r="A26" s="11">
        <v>38376</v>
      </c>
      <c r="B26" s="2">
        <v>38.799999999999997</v>
      </c>
      <c r="D26" s="2">
        <v>39.9</v>
      </c>
      <c r="E26" s="2">
        <v>38.82</v>
      </c>
      <c r="F26" s="2">
        <v>40.97</v>
      </c>
      <c r="G26" s="1" t="s">
        <v>5</v>
      </c>
      <c r="I26" s="2">
        <v>2.0000000000003126E-2</v>
      </c>
      <c r="J26" s="2">
        <v>0.6</v>
      </c>
      <c r="K26" s="2">
        <v>1</v>
      </c>
      <c r="L26" s="2">
        <v>0.90000000000000568</v>
      </c>
      <c r="M26" s="2">
        <v>0.70000000000000284</v>
      </c>
      <c r="N26" s="2">
        <v>0.80000000000000426</v>
      </c>
      <c r="O26" s="2"/>
      <c r="P26" s="2"/>
    </row>
    <row r="27" spans="1:16" x14ac:dyDescent="0.25">
      <c r="A27" s="11">
        <v>38468</v>
      </c>
      <c r="B27" s="2">
        <v>39.700000000000003</v>
      </c>
      <c r="D27" s="2">
        <v>42.33</v>
      </c>
      <c r="E27" s="2">
        <v>40.83</v>
      </c>
      <c r="F27" s="2">
        <v>43.82</v>
      </c>
      <c r="G27" s="1" t="s">
        <v>5</v>
      </c>
      <c r="I27" s="2">
        <v>1.1299999999999955</v>
      </c>
      <c r="J27" s="2">
        <v>-1.9</v>
      </c>
      <c r="K27" s="2">
        <v>-2.4000000000000057</v>
      </c>
      <c r="L27" s="2">
        <v>-2.4000000000000057</v>
      </c>
      <c r="M27" s="2">
        <v>-2.3000000000000043</v>
      </c>
      <c r="N27" s="2">
        <v>-1.6000000000000014</v>
      </c>
      <c r="O27" s="2"/>
      <c r="P27" s="2"/>
    </row>
    <row r="28" spans="1:16" x14ac:dyDescent="0.25">
      <c r="A28" s="11">
        <v>38469</v>
      </c>
      <c r="B28" s="2">
        <v>37.799999999999997</v>
      </c>
      <c r="D28" s="2">
        <v>42.24</v>
      </c>
      <c r="E28" s="2">
        <v>39.979999999999997</v>
      </c>
      <c r="F28" s="2">
        <v>44.49</v>
      </c>
      <c r="G28" s="1" t="s">
        <v>5</v>
      </c>
      <c r="I28" s="2">
        <v>2.1799999999999997</v>
      </c>
      <c r="J28" s="2">
        <v>-0.5</v>
      </c>
      <c r="K28" s="2">
        <v>-0.5</v>
      </c>
      <c r="L28" s="2">
        <v>-0.39999999999999858</v>
      </c>
      <c r="M28" s="2">
        <v>0.30000000000000426</v>
      </c>
      <c r="N28" s="2">
        <v>-9.9999999999994316E-2</v>
      </c>
      <c r="O28" s="2"/>
      <c r="P28" s="2"/>
    </row>
    <row r="29" spans="1:16" x14ac:dyDescent="0.25">
      <c r="A29" s="11">
        <v>38470</v>
      </c>
      <c r="B29" s="2">
        <v>37.299999999999997</v>
      </c>
      <c r="D29" s="2">
        <v>42.02</v>
      </c>
      <c r="E29" s="2">
        <v>38.28</v>
      </c>
      <c r="F29" s="2">
        <v>45.75</v>
      </c>
      <c r="G29" s="1" t="s">
        <v>5</v>
      </c>
      <c r="I29" s="2">
        <v>0.98000000000000398</v>
      </c>
      <c r="J29" s="2">
        <v>0</v>
      </c>
      <c r="K29" s="2">
        <v>0.10000000000000142</v>
      </c>
      <c r="L29" s="2">
        <v>0.80000000000000426</v>
      </c>
      <c r="M29" s="2">
        <v>0.40000000000000568</v>
      </c>
      <c r="N29" s="2">
        <v>0.40000000000000568</v>
      </c>
      <c r="O29" s="2"/>
      <c r="P29" s="2"/>
    </row>
    <row r="30" spans="1:16" x14ac:dyDescent="0.25">
      <c r="A30" s="11">
        <v>38883</v>
      </c>
      <c r="B30" s="2">
        <v>40</v>
      </c>
      <c r="D30" s="2">
        <v>43.7</v>
      </c>
      <c r="E30" s="2">
        <v>40.47</v>
      </c>
      <c r="F30" s="2">
        <v>46.92</v>
      </c>
      <c r="G30" s="1" t="s">
        <v>5</v>
      </c>
      <c r="I30" s="2">
        <v>0.46999999999999886</v>
      </c>
      <c r="J30" s="2">
        <v>-0.3</v>
      </c>
      <c r="K30" s="2">
        <v>-1</v>
      </c>
      <c r="L30" s="2">
        <v>-1.8999999999999986</v>
      </c>
      <c r="M30" s="2">
        <v>-1.3999999999999986</v>
      </c>
      <c r="N30" s="2">
        <v>-0.89999999999999858</v>
      </c>
      <c r="O30" s="2"/>
      <c r="P30" s="2"/>
    </row>
    <row r="31" spans="1:16" x14ac:dyDescent="0.25">
      <c r="A31" s="11">
        <v>39106</v>
      </c>
      <c r="B31" s="2">
        <v>56</v>
      </c>
      <c r="D31" s="2">
        <v>57.5</v>
      </c>
      <c r="E31" s="2">
        <v>56.06</v>
      </c>
      <c r="F31" s="2">
        <v>58.94</v>
      </c>
      <c r="G31" s="1" t="s">
        <v>5</v>
      </c>
      <c r="I31" s="2">
        <v>6.0000000000002274E-2</v>
      </c>
      <c r="J31" s="2">
        <v>-0.75</v>
      </c>
      <c r="K31" s="2">
        <v>-0.5</v>
      </c>
      <c r="L31" s="2">
        <v>-0.75</v>
      </c>
      <c r="M31" s="2">
        <v>0</v>
      </c>
      <c r="N31" s="2">
        <v>-0.5</v>
      </c>
      <c r="O31" s="2"/>
      <c r="P31" s="2"/>
    </row>
    <row r="32" spans="1:16" x14ac:dyDescent="0.25">
      <c r="A32" s="11">
        <v>39107</v>
      </c>
      <c r="B32" s="2">
        <v>55.25</v>
      </c>
      <c r="D32" s="2">
        <v>57.43</v>
      </c>
      <c r="E32" s="2">
        <v>55.67</v>
      </c>
      <c r="F32" s="2">
        <v>59.18</v>
      </c>
      <c r="G32" s="1" t="s">
        <v>5</v>
      </c>
      <c r="I32" s="2">
        <v>0.42000000000000171</v>
      </c>
      <c r="J32" s="2">
        <v>0.25</v>
      </c>
      <c r="K32" s="2">
        <v>0</v>
      </c>
      <c r="L32" s="2">
        <v>0.75</v>
      </c>
      <c r="M32" s="2">
        <v>0.25</v>
      </c>
      <c r="N32" s="2">
        <v>0.75</v>
      </c>
      <c r="O32" s="2"/>
      <c r="P32" s="2"/>
    </row>
    <row r="33" spans="1:16" x14ac:dyDescent="0.25">
      <c r="A33" s="11">
        <v>39197</v>
      </c>
      <c r="B33" s="2">
        <v>54</v>
      </c>
      <c r="D33" s="2">
        <v>63.39</v>
      </c>
      <c r="E33" s="2">
        <v>57.38</v>
      </c>
      <c r="F33" s="2">
        <v>69.400000000000006</v>
      </c>
      <c r="G33" s="1" t="s">
        <v>5</v>
      </c>
      <c r="I33" s="2">
        <v>3.3800000000000026</v>
      </c>
      <c r="J33" s="2">
        <v>0.75</v>
      </c>
      <c r="K33" s="2">
        <v>-0.5</v>
      </c>
      <c r="L33" s="2">
        <v>0.75</v>
      </c>
      <c r="M33" s="2">
        <v>-2.5</v>
      </c>
      <c r="N33" s="2">
        <v>-2.75</v>
      </c>
      <c r="O33" s="2"/>
      <c r="P33" s="2"/>
    </row>
    <row r="34" spans="1:16" x14ac:dyDescent="0.25">
      <c r="A34" s="11">
        <v>39409</v>
      </c>
      <c r="B34" s="2">
        <v>58.75</v>
      </c>
      <c r="D34" s="2">
        <v>61.49</v>
      </c>
      <c r="E34" s="2">
        <v>59.35</v>
      </c>
      <c r="F34" s="2">
        <v>63.63</v>
      </c>
      <c r="G34" s="1" t="s">
        <v>5</v>
      </c>
      <c r="I34" s="2">
        <v>0.60000000000000142</v>
      </c>
      <c r="J34" s="2">
        <v>1</v>
      </c>
      <c r="K34" s="2">
        <v>1</v>
      </c>
      <c r="L34" s="2">
        <v>2.25</v>
      </c>
      <c r="M34" s="2">
        <v>2</v>
      </c>
      <c r="N34" s="2">
        <v>2.25</v>
      </c>
      <c r="O34" s="2"/>
      <c r="P34" s="2"/>
    </row>
    <row r="35" spans="1:16" x14ac:dyDescent="0.25">
      <c r="A35" s="11">
        <v>39470</v>
      </c>
      <c r="B35" s="2">
        <v>53.75</v>
      </c>
      <c r="D35" s="2">
        <v>59.14</v>
      </c>
      <c r="E35" s="2">
        <v>55.24</v>
      </c>
      <c r="F35" s="2">
        <v>63.03</v>
      </c>
      <c r="G35" s="1" t="s">
        <v>5</v>
      </c>
      <c r="I35" s="2">
        <v>1.490000000000002</v>
      </c>
      <c r="J35" s="2">
        <v>1.75</v>
      </c>
      <c r="K35" s="2">
        <v>1</v>
      </c>
      <c r="L35" s="2">
        <v>1.75</v>
      </c>
      <c r="M35" s="2">
        <v>2.5</v>
      </c>
      <c r="N35" s="2">
        <v>3.25</v>
      </c>
      <c r="O35" s="2"/>
      <c r="P35" s="2"/>
    </row>
    <row r="36" spans="1:16" x14ac:dyDescent="0.25">
      <c r="A36" s="11">
        <v>39486</v>
      </c>
      <c r="B36" s="2">
        <v>50.5</v>
      </c>
      <c r="D36" s="2">
        <v>57.04</v>
      </c>
      <c r="E36" s="2">
        <v>52.19</v>
      </c>
      <c r="F36" s="2">
        <v>61.88</v>
      </c>
      <c r="G36" s="1" t="s">
        <v>5</v>
      </c>
      <c r="I36" s="2">
        <v>1.6899999999999977</v>
      </c>
      <c r="J36" s="2">
        <v>-0.5</v>
      </c>
      <c r="K36" s="2">
        <v>-1.2000000000000028</v>
      </c>
      <c r="L36" s="2">
        <v>-2.3999999999999986</v>
      </c>
      <c r="M36" s="2">
        <v>-1.6000000000000014</v>
      </c>
      <c r="N36" s="2">
        <v>-2</v>
      </c>
      <c r="O36" s="2"/>
      <c r="P36" s="2"/>
    </row>
    <row r="37" spans="1:16" x14ac:dyDescent="0.25">
      <c r="A37" s="11">
        <v>39489</v>
      </c>
      <c r="B37" s="2">
        <v>50</v>
      </c>
      <c r="D37" s="2">
        <v>56.56</v>
      </c>
      <c r="E37" s="2">
        <v>50.45</v>
      </c>
      <c r="F37" s="2">
        <v>62.68</v>
      </c>
      <c r="G37" s="1" t="s">
        <v>5</v>
      </c>
      <c r="I37" s="2">
        <v>0.45000000000000284</v>
      </c>
      <c r="J37" s="2">
        <v>-0.7</v>
      </c>
      <c r="K37" s="2">
        <v>-1.8999999999999986</v>
      </c>
      <c r="L37" s="2">
        <v>-1.1000000000000014</v>
      </c>
      <c r="M37" s="2">
        <v>-1.5</v>
      </c>
      <c r="N37" s="2">
        <v>-1</v>
      </c>
      <c r="O37" s="2"/>
      <c r="P37" s="2"/>
    </row>
    <row r="38" spans="1:16" x14ac:dyDescent="0.25">
      <c r="A38" s="11">
        <v>39524</v>
      </c>
      <c r="B38" s="2">
        <v>45.2</v>
      </c>
      <c r="D38" s="2">
        <v>47.93</v>
      </c>
      <c r="E38" s="2">
        <v>45.34</v>
      </c>
      <c r="F38" s="2">
        <v>50.51</v>
      </c>
      <c r="G38" s="1" t="s">
        <v>5</v>
      </c>
      <c r="I38" s="2">
        <v>0.14000000000000057</v>
      </c>
      <c r="J38" s="2">
        <v>1.1000000000000001</v>
      </c>
      <c r="K38" s="2">
        <v>0.59999999999999432</v>
      </c>
      <c r="L38" s="2">
        <v>-0.10000000000000142</v>
      </c>
      <c r="M38" s="2">
        <v>2.2999999999999972</v>
      </c>
      <c r="N38" s="2">
        <v>1.8999999999999986</v>
      </c>
      <c r="O38" s="2"/>
      <c r="P38" s="2"/>
    </row>
    <row r="39" spans="1:16" x14ac:dyDescent="0.25">
      <c r="A39" s="11">
        <v>39629</v>
      </c>
      <c r="B39" s="2">
        <v>44.6</v>
      </c>
      <c r="D39" s="2">
        <v>54.52</v>
      </c>
      <c r="E39" s="2">
        <v>47.76</v>
      </c>
      <c r="F39" s="2">
        <v>61.27</v>
      </c>
      <c r="G39" s="1" t="s">
        <v>5</v>
      </c>
      <c r="I39" s="2">
        <v>3.1599999999999966</v>
      </c>
      <c r="J39" s="2">
        <v>-0.1</v>
      </c>
      <c r="K39" s="2">
        <v>1.1999999999999957</v>
      </c>
      <c r="L39" s="2">
        <v>1.2999999999999972</v>
      </c>
      <c r="M39" s="2">
        <v>0.89999999999999858</v>
      </c>
      <c r="N39" s="2">
        <v>1.2999999999999972</v>
      </c>
      <c r="O39" s="2"/>
      <c r="P39" s="2"/>
    </row>
    <row r="40" spans="1:16" x14ac:dyDescent="0.25">
      <c r="A40" s="11">
        <v>39630</v>
      </c>
      <c r="B40" s="2">
        <v>44.5</v>
      </c>
      <c r="D40" s="2">
        <v>54.05</v>
      </c>
      <c r="E40" s="2">
        <v>44.56</v>
      </c>
      <c r="F40" s="2">
        <v>63.53</v>
      </c>
      <c r="G40" s="1" t="s">
        <v>5</v>
      </c>
      <c r="I40" s="2">
        <v>6.0000000000002274E-2</v>
      </c>
      <c r="J40" s="2">
        <v>1.3</v>
      </c>
      <c r="K40" s="2">
        <v>1.3999999999999986</v>
      </c>
      <c r="L40" s="2">
        <v>1</v>
      </c>
      <c r="M40" s="2">
        <v>1.3999999999999986</v>
      </c>
      <c r="N40" s="2">
        <v>0.60000000000000142</v>
      </c>
      <c r="O40" s="2"/>
      <c r="P40" s="2"/>
    </row>
    <row r="41" spans="1:16" x14ac:dyDescent="0.25">
      <c r="A41" s="11">
        <v>39729</v>
      </c>
      <c r="B41" s="2">
        <v>34.4</v>
      </c>
      <c r="D41" s="2">
        <v>41.57</v>
      </c>
      <c r="E41" s="2">
        <v>34.799999999999997</v>
      </c>
      <c r="F41" s="2">
        <v>48.33</v>
      </c>
      <c r="G41" s="1" t="s">
        <v>5</v>
      </c>
      <c r="I41" s="2">
        <v>0.39999999999999858</v>
      </c>
      <c r="J41" s="2">
        <v>0.6</v>
      </c>
      <c r="K41" s="2">
        <v>-2</v>
      </c>
      <c r="L41" s="2">
        <v>0.5</v>
      </c>
      <c r="M41" s="2">
        <v>1.1000000000000014</v>
      </c>
      <c r="N41" s="2">
        <v>0.39999999999999858</v>
      </c>
      <c r="O41" s="2"/>
      <c r="P41" s="2"/>
    </row>
    <row r="42" spans="1:16" x14ac:dyDescent="0.25">
      <c r="A42" s="11">
        <v>40276</v>
      </c>
      <c r="B42" s="2">
        <v>49.75</v>
      </c>
      <c r="D42" s="2">
        <v>52.09</v>
      </c>
      <c r="E42" s="2">
        <v>51.06</v>
      </c>
      <c r="F42" s="2">
        <v>53.13</v>
      </c>
      <c r="G42" s="1" t="s">
        <v>5</v>
      </c>
      <c r="I42" s="2">
        <v>1.3100000000000023</v>
      </c>
      <c r="J42" s="2">
        <v>0.35</v>
      </c>
      <c r="K42" s="2">
        <v>-0.32999999999999829</v>
      </c>
      <c r="L42" s="2">
        <v>-0.35999999999999943</v>
      </c>
      <c r="M42" s="2">
        <v>3.9999999999999147E-2</v>
      </c>
      <c r="N42" s="2">
        <v>0.25</v>
      </c>
      <c r="O42" s="2"/>
      <c r="P42" s="2"/>
    </row>
    <row r="43" spans="1:16" x14ac:dyDescent="0.25">
      <c r="A43" s="11">
        <v>40277</v>
      </c>
      <c r="B43" s="2">
        <v>50.1</v>
      </c>
      <c r="D43" s="2">
        <v>51.99</v>
      </c>
      <c r="E43" s="2">
        <v>50.11</v>
      </c>
      <c r="F43" s="2">
        <v>53.87</v>
      </c>
      <c r="G43" s="1" t="s">
        <v>5</v>
      </c>
      <c r="I43" s="2">
        <v>9.9999999999980105E-3</v>
      </c>
      <c r="J43" s="2">
        <v>-0.68</v>
      </c>
      <c r="K43" s="2">
        <v>-0.71000000000000085</v>
      </c>
      <c r="L43" s="2">
        <v>-0.31000000000000227</v>
      </c>
      <c r="M43" s="2">
        <v>-0.10000000000000142</v>
      </c>
      <c r="N43" s="2">
        <v>-0.24000000000000199</v>
      </c>
      <c r="O43" s="2"/>
      <c r="P43" s="2"/>
    </row>
    <row r="44" spans="1:16" x14ac:dyDescent="0.25">
      <c r="A44" s="11">
        <v>40280</v>
      </c>
      <c r="B44" s="2">
        <v>49.42</v>
      </c>
      <c r="D44" s="2">
        <v>51.91</v>
      </c>
      <c r="E44" s="2">
        <v>49.64</v>
      </c>
      <c r="F44" s="2">
        <v>54.17</v>
      </c>
      <c r="G44" s="1" t="s">
        <v>5</v>
      </c>
      <c r="I44" s="2">
        <v>0.21999999999999886</v>
      </c>
      <c r="J44" s="2">
        <v>-0.03</v>
      </c>
      <c r="K44" s="2">
        <v>0.36999999999999744</v>
      </c>
      <c r="L44" s="2">
        <v>0.57999999999999829</v>
      </c>
      <c r="M44" s="2">
        <v>0.43999999999999773</v>
      </c>
      <c r="N44" s="2">
        <v>0.62999999999999545</v>
      </c>
      <c r="O44" s="2"/>
      <c r="P44" s="2"/>
    </row>
    <row r="45" spans="1:16" x14ac:dyDescent="0.25">
      <c r="A45" s="11">
        <v>40304</v>
      </c>
      <c r="B45" s="2">
        <v>46.57</v>
      </c>
      <c r="D45" s="2">
        <v>49.6</v>
      </c>
      <c r="E45" s="2">
        <v>47.72</v>
      </c>
      <c r="F45" s="2">
        <v>51.49</v>
      </c>
      <c r="G45" s="1" t="s">
        <v>5</v>
      </c>
      <c r="I45" s="2">
        <v>1.1499999999999986</v>
      </c>
      <c r="J45" s="2">
        <v>-1.81</v>
      </c>
      <c r="K45" s="2">
        <v>0.72999999999999687</v>
      </c>
      <c r="L45" s="2">
        <v>0.38000000000000256</v>
      </c>
      <c r="M45" s="2">
        <v>1.2800000000000011</v>
      </c>
      <c r="N45" s="2">
        <v>0.71999999999999886</v>
      </c>
      <c r="O45" s="2"/>
      <c r="P45" s="2"/>
    </row>
    <row r="46" spans="1:16" x14ac:dyDescent="0.25">
      <c r="A46" s="11">
        <v>40305</v>
      </c>
      <c r="B46" s="2">
        <v>44.76</v>
      </c>
      <c r="D46" s="2">
        <v>49.44</v>
      </c>
      <c r="E46" s="2">
        <v>46.68</v>
      </c>
      <c r="F46" s="2">
        <v>52.21</v>
      </c>
      <c r="G46" s="1" t="s">
        <v>5</v>
      </c>
      <c r="I46" s="2">
        <v>1.9200000000000017</v>
      </c>
      <c r="J46" s="2">
        <v>2.54</v>
      </c>
      <c r="K46" s="2">
        <v>2.1900000000000048</v>
      </c>
      <c r="L46" s="2">
        <v>3.0900000000000034</v>
      </c>
      <c r="M46" s="2">
        <v>2.5300000000000011</v>
      </c>
      <c r="N46" s="2">
        <v>2.740000000000002</v>
      </c>
      <c r="O46" s="2"/>
      <c r="P46" s="2"/>
    </row>
    <row r="47" spans="1:16" x14ac:dyDescent="0.25">
      <c r="A47" s="11">
        <v>40563</v>
      </c>
      <c r="B47" s="2">
        <v>52</v>
      </c>
      <c r="D47" s="2">
        <v>53.71</v>
      </c>
      <c r="E47" s="2">
        <v>52.1</v>
      </c>
      <c r="F47" s="2">
        <v>55.33</v>
      </c>
      <c r="G47" s="1" t="s">
        <v>5</v>
      </c>
      <c r="I47" s="2">
        <v>0.10000000000000142</v>
      </c>
      <c r="J47" s="2">
        <v>1.1000000000000001</v>
      </c>
      <c r="K47" s="2">
        <v>1</v>
      </c>
      <c r="L47" s="2">
        <v>1.0499999999999972</v>
      </c>
      <c r="M47" s="2">
        <v>1.25</v>
      </c>
      <c r="N47" s="2">
        <v>1.7000000000000028</v>
      </c>
      <c r="O47" s="2"/>
      <c r="P47" s="2"/>
    </row>
    <row r="48" spans="1:16" x14ac:dyDescent="0.25">
      <c r="A48" s="11">
        <v>40617</v>
      </c>
      <c r="B48" s="2">
        <v>51.95</v>
      </c>
      <c r="D48" s="2">
        <v>53.56</v>
      </c>
      <c r="E48" s="2">
        <v>52.09</v>
      </c>
      <c r="F48" s="2">
        <v>55.02</v>
      </c>
      <c r="G48" s="1" t="s">
        <v>5</v>
      </c>
      <c r="I48" s="2">
        <v>0.14000000000000057</v>
      </c>
      <c r="J48" s="2">
        <v>-0.75</v>
      </c>
      <c r="K48" s="2">
        <v>0.34999999999999432</v>
      </c>
      <c r="L48" s="2">
        <v>0.14999999999999858</v>
      </c>
      <c r="M48" s="2">
        <v>0.89999999999999858</v>
      </c>
      <c r="N48" s="2">
        <v>0.79999999999999716</v>
      </c>
      <c r="O48" s="2"/>
      <c r="P48" s="2"/>
    </row>
    <row r="49" spans="1:16" x14ac:dyDescent="0.25">
      <c r="A49" s="11">
        <v>40618</v>
      </c>
      <c r="B49" s="2">
        <v>51.2</v>
      </c>
      <c r="D49" s="2">
        <v>53.47</v>
      </c>
      <c r="E49" s="2">
        <v>51.65</v>
      </c>
      <c r="F49" s="2">
        <v>55.28</v>
      </c>
      <c r="G49" s="1" t="s">
        <v>5</v>
      </c>
      <c r="I49" s="2">
        <v>0.44999999999999574</v>
      </c>
      <c r="J49" s="2">
        <v>1.1000000000000001</v>
      </c>
      <c r="K49" s="2">
        <v>0.89999999999999858</v>
      </c>
      <c r="L49" s="2">
        <v>1.6499999999999986</v>
      </c>
      <c r="M49" s="2">
        <v>1.5499999999999972</v>
      </c>
      <c r="N49" s="2">
        <v>1.5999999999999943</v>
      </c>
      <c r="O49" s="2"/>
      <c r="P49" s="2"/>
    </row>
    <row r="50" spans="1:16" x14ac:dyDescent="0.25">
      <c r="A50" s="11">
        <v>40689</v>
      </c>
      <c r="B50" s="2">
        <v>47.11</v>
      </c>
      <c r="D50" s="2">
        <v>49.16</v>
      </c>
      <c r="E50" s="2">
        <v>47.55</v>
      </c>
      <c r="F50" s="2">
        <v>50.76</v>
      </c>
      <c r="G50" s="1" t="s">
        <v>5</v>
      </c>
      <c r="I50" s="2">
        <v>0.43999999999999773</v>
      </c>
      <c r="J50" s="2">
        <v>0.65</v>
      </c>
      <c r="K50" s="2">
        <v>0.57000000000000028</v>
      </c>
      <c r="L50" s="2">
        <v>0.96000000000000085</v>
      </c>
      <c r="M50" s="2">
        <v>1.6400000000000006</v>
      </c>
      <c r="N50" s="2">
        <v>9.0000000000003411E-2</v>
      </c>
      <c r="O50" s="2"/>
      <c r="P50" s="2"/>
    </row>
    <row r="51" spans="1:16" x14ac:dyDescent="0.25">
      <c r="A51" s="11">
        <v>41003</v>
      </c>
      <c r="B51" s="2">
        <v>42.31</v>
      </c>
      <c r="D51" s="2">
        <v>46.55</v>
      </c>
      <c r="E51" s="2">
        <v>44.71</v>
      </c>
      <c r="F51" s="2">
        <v>48.39</v>
      </c>
      <c r="G51" s="1" t="s">
        <v>5</v>
      </c>
      <c r="I51" s="2">
        <v>2.3999999999999986</v>
      </c>
      <c r="J51" s="2">
        <v>0.37</v>
      </c>
      <c r="K51" s="2">
        <v>-0.75</v>
      </c>
      <c r="L51" s="2">
        <v>0.64000000000000057</v>
      </c>
      <c r="M51" s="2">
        <v>1.009999999999998</v>
      </c>
      <c r="N51" s="2">
        <v>0.14999999999999858</v>
      </c>
      <c r="O51" s="2"/>
      <c r="P51" s="2"/>
    </row>
    <row r="52" spans="1:16" x14ac:dyDescent="0.25">
      <c r="A52" s="11">
        <v>41004</v>
      </c>
      <c r="B52" s="2">
        <v>42.68</v>
      </c>
      <c r="D52" s="2">
        <v>46.32</v>
      </c>
      <c r="E52" s="2">
        <v>42.95</v>
      </c>
      <c r="F52" s="2">
        <v>49.68</v>
      </c>
      <c r="G52" s="1" t="s">
        <v>5</v>
      </c>
      <c r="I52" s="2">
        <v>0.27000000000000313</v>
      </c>
      <c r="J52" s="2">
        <v>-1.1200000000000001</v>
      </c>
      <c r="K52" s="2">
        <v>0.27000000000000313</v>
      </c>
      <c r="L52" s="2">
        <v>0.64000000000000057</v>
      </c>
      <c r="M52" s="2">
        <v>-0.21999999999999886</v>
      </c>
      <c r="N52" s="2">
        <v>-0.14000000000000057</v>
      </c>
      <c r="O52" s="2"/>
      <c r="P52" s="2"/>
    </row>
    <row r="53" spans="1:16" x14ac:dyDescent="0.25">
      <c r="A53" s="11">
        <v>41009</v>
      </c>
      <c r="B53" s="2">
        <v>41.56</v>
      </c>
      <c r="D53" s="2">
        <v>46.09</v>
      </c>
      <c r="E53" s="2">
        <v>42</v>
      </c>
      <c r="F53" s="2">
        <v>50.18</v>
      </c>
      <c r="G53" s="1" t="s">
        <v>5</v>
      </c>
      <c r="I53" s="2">
        <v>0.43999999999999773</v>
      </c>
      <c r="J53" s="2">
        <v>1.39</v>
      </c>
      <c r="K53" s="2">
        <v>1.759999999999998</v>
      </c>
      <c r="L53" s="2">
        <v>0.89999999999999858</v>
      </c>
      <c r="M53" s="2">
        <v>0.97999999999999687</v>
      </c>
      <c r="N53" s="2">
        <v>2.0399999999999991</v>
      </c>
      <c r="O53" s="2"/>
      <c r="P53" s="2"/>
    </row>
    <row r="54" spans="1:16" x14ac:dyDescent="0.25">
      <c r="A54" s="11">
        <v>41368</v>
      </c>
      <c r="B54" s="2">
        <v>43.4</v>
      </c>
      <c r="D54" s="2">
        <v>45.74</v>
      </c>
      <c r="E54" s="2">
        <v>43.6</v>
      </c>
      <c r="F54" s="2">
        <v>47.87</v>
      </c>
      <c r="G54" s="1" t="s">
        <v>5</v>
      </c>
      <c r="I54" s="2">
        <v>0.20000000000000284</v>
      </c>
      <c r="J54" s="2">
        <v>-0.62</v>
      </c>
      <c r="K54" s="2">
        <v>-0.37999999999999545</v>
      </c>
      <c r="L54" s="2">
        <v>9.0000000000003411E-2</v>
      </c>
      <c r="M54" s="2">
        <v>0.84000000000000341</v>
      </c>
      <c r="N54" s="2">
        <v>0.74000000000000199</v>
      </c>
      <c r="O54" s="2"/>
      <c r="P54" s="2"/>
    </row>
    <row r="55" spans="1:16" x14ac:dyDescent="0.25">
      <c r="A55" s="11">
        <v>41369</v>
      </c>
      <c r="B55" s="2">
        <v>42.78</v>
      </c>
      <c r="D55" s="2">
        <v>45.67</v>
      </c>
      <c r="E55" s="2">
        <v>43.12</v>
      </c>
      <c r="F55" s="2">
        <v>48.23</v>
      </c>
      <c r="G55" s="1" t="s">
        <v>5</v>
      </c>
      <c r="I55" s="2">
        <v>0.33999999999999631</v>
      </c>
      <c r="J55" s="2">
        <v>0.24</v>
      </c>
      <c r="K55" s="2">
        <v>0.71000000000000085</v>
      </c>
      <c r="L55" s="2">
        <v>1.4600000000000009</v>
      </c>
      <c r="M55" s="2">
        <v>1.3599999999999994</v>
      </c>
      <c r="N55" s="2">
        <v>1.3599999999999994</v>
      </c>
      <c r="O55" s="2"/>
      <c r="P55" s="2"/>
    </row>
    <row r="56" spans="1:16" x14ac:dyDescent="0.25">
      <c r="A56" s="11">
        <v>41611</v>
      </c>
      <c r="B56" s="2">
        <v>52.2</v>
      </c>
      <c r="D56" s="2">
        <v>53.95</v>
      </c>
      <c r="E56" s="2">
        <v>52.28</v>
      </c>
      <c r="F56" s="2">
        <v>55.62</v>
      </c>
      <c r="G56" s="1" t="s">
        <v>5</v>
      </c>
      <c r="I56" s="2">
        <v>7.9999999999998295E-2</v>
      </c>
      <c r="J56" s="2">
        <v>-0.55000000000000004</v>
      </c>
      <c r="K56" s="2">
        <v>-0.90000000000000568</v>
      </c>
      <c r="L56" s="2">
        <v>-0.80000000000000426</v>
      </c>
      <c r="M56" s="2">
        <v>-0.75</v>
      </c>
      <c r="N56" s="2">
        <v>-1.4500000000000028</v>
      </c>
      <c r="O56" s="2"/>
      <c r="P56" s="2"/>
    </row>
    <row r="57" spans="1:16" x14ac:dyDescent="0.25">
      <c r="A57" s="11">
        <v>41612</v>
      </c>
      <c r="B57" s="2">
        <v>51.65</v>
      </c>
      <c r="D57" s="2">
        <v>53.88</v>
      </c>
      <c r="E57" s="2">
        <v>51.85</v>
      </c>
      <c r="F57" s="2">
        <v>55.91</v>
      </c>
      <c r="G57" s="1" t="s">
        <v>5</v>
      </c>
      <c r="I57" s="2">
        <v>0.20000000000000284</v>
      </c>
      <c r="J57" s="2">
        <v>-0.35</v>
      </c>
      <c r="K57" s="2">
        <v>-0.25</v>
      </c>
      <c r="L57" s="2">
        <v>-0.19999999999999574</v>
      </c>
      <c r="M57" s="2">
        <v>-0.89999999999999858</v>
      </c>
      <c r="N57" s="2">
        <v>-0.75</v>
      </c>
      <c r="O57" s="2"/>
      <c r="P57" s="2"/>
    </row>
    <row r="58" spans="1:16" x14ac:dyDescent="0.25">
      <c r="A58" s="11">
        <v>41663</v>
      </c>
      <c r="B58" s="2">
        <v>51.45</v>
      </c>
      <c r="D58" s="2">
        <v>52.85</v>
      </c>
      <c r="E58" s="2">
        <v>51.74</v>
      </c>
      <c r="F58" s="2">
        <v>53.96</v>
      </c>
      <c r="G58" s="1" t="s">
        <v>5</v>
      </c>
      <c r="I58" s="2">
        <v>0.28999999999999915</v>
      </c>
      <c r="J58" s="2">
        <v>-0.5</v>
      </c>
      <c r="K58" s="2">
        <v>-1.4000000000000057</v>
      </c>
      <c r="L58" s="2">
        <v>-1.3000000000000043</v>
      </c>
      <c r="M58" s="2">
        <v>-2.6799999999999997</v>
      </c>
      <c r="N58" s="2">
        <v>-2.8400000000000034</v>
      </c>
      <c r="O58" s="2"/>
      <c r="P58" s="2"/>
    </row>
    <row r="59" spans="1:16" x14ac:dyDescent="0.25">
      <c r="A59" s="11">
        <v>41666</v>
      </c>
      <c r="B59" s="2">
        <v>50.95</v>
      </c>
      <c r="D59" s="2">
        <v>52.8</v>
      </c>
      <c r="E59" s="2">
        <v>51.35</v>
      </c>
      <c r="F59" s="2">
        <v>54.24</v>
      </c>
      <c r="G59" s="1" t="s">
        <v>5</v>
      </c>
      <c r="I59" s="2">
        <v>0.39999999999999858</v>
      </c>
      <c r="J59" s="2">
        <v>-0.9</v>
      </c>
      <c r="K59" s="2">
        <v>-0.80000000000000426</v>
      </c>
      <c r="L59" s="2">
        <v>-2.1799999999999997</v>
      </c>
      <c r="M59" s="2">
        <v>-2.3400000000000034</v>
      </c>
      <c r="N59" s="2">
        <v>-2.6400000000000006</v>
      </c>
      <c r="O59" s="2"/>
      <c r="P59" s="2"/>
    </row>
    <row r="60" spans="1:16" x14ac:dyDescent="0.25">
      <c r="A60" s="11">
        <v>41667</v>
      </c>
      <c r="B60" s="2">
        <v>50.05</v>
      </c>
      <c r="D60" s="2">
        <v>52.69</v>
      </c>
      <c r="E60" s="2">
        <v>50.81</v>
      </c>
      <c r="F60" s="2">
        <v>54.56</v>
      </c>
      <c r="G60" s="1" t="s">
        <v>5</v>
      </c>
      <c r="I60" s="2">
        <v>0.76000000000000512</v>
      </c>
      <c r="J60" s="2">
        <v>0.1</v>
      </c>
      <c r="K60" s="2">
        <v>-1.279999999999994</v>
      </c>
      <c r="L60" s="2">
        <v>-1.4399999999999977</v>
      </c>
      <c r="M60" s="2">
        <v>-1.7399999999999949</v>
      </c>
      <c r="N60" s="2">
        <v>-2.1699999999999946</v>
      </c>
      <c r="O60" s="2"/>
      <c r="P60" s="2"/>
    </row>
    <row r="61" spans="1:16" x14ac:dyDescent="0.25">
      <c r="A61" s="11">
        <v>41669</v>
      </c>
      <c r="B61" s="2">
        <v>48.77</v>
      </c>
      <c r="D61" s="2">
        <v>52.35</v>
      </c>
      <c r="E61" s="2">
        <v>49.49</v>
      </c>
      <c r="F61" s="2">
        <v>55.21</v>
      </c>
      <c r="G61" s="1" t="s">
        <v>5</v>
      </c>
      <c r="I61" s="2">
        <v>0.71999999999999886</v>
      </c>
      <c r="J61" s="2">
        <v>-0.16</v>
      </c>
      <c r="K61" s="2">
        <v>-0.46000000000000085</v>
      </c>
      <c r="L61" s="2">
        <v>-0.89000000000000057</v>
      </c>
      <c r="M61" s="2">
        <v>-0.42000000000000171</v>
      </c>
      <c r="N61" s="2">
        <v>-0.30000000000000426</v>
      </c>
      <c r="O61" s="2"/>
      <c r="P61" s="2"/>
    </row>
    <row r="62" spans="1:16" x14ac:dyDescent="0.25">
      <c r="A62" s="11">
        <v>41732</v>
      </c>
      <c r="B62" s="2">
        <v>45.24</v>
      </c>
      <c r="D62" s="2">
        <v>48.36</v>
      </c>
      <c r="E62" s="2">
        <v>46.92</v>
      </c>
      <c r="F62" s="2">
        <v>49.79</v>
      </c>
      <c r="G62" s="1" t="s">
        <v>5</v>
      </c>
      <c r="I62" s="2">
        <v>1.6799999999999997</v>
      </c>
      <c r="J62" s="2">
        <v>-0.01</v>
      </c>
      <c r="K62" s="2">
        <v>-0.44000000000000483</v>
      </c>
      <c r="L62" s="2">
        <v>-0.53999999999999915</v>
      </c>
      <c r="M62" s="2">
        <v>0.11999999999999744</v>
      </c>
      <c r="N62" s="2">
        <v>-0.44000000000000483</v>
      </c>
      <c r="O62" s="2"/>
      <c r="P62" s="2"/>
    </row>
    <row r="63" spans="1:16" x14ac:dyDescent="0.25">
      <c r="A63" s="11">
        <v>41733</v>
      </c>
      <c r="B63" s="2">
        <v>45.23</v>
      </c>
      <c r="D63" s="2">
        <v>48.17</v>
      </c>
      <c r="E63" s="2">
        <v>45.68</v>
      </c>
      <c r="F63" s="2">
        <v>50.66</v>
      </c>
      <c r="G63" s="1" t="s">
        <v>5</v>
      </c>
      <c r="I63" s="2">
        <v>0.45000000000000284</v>
      </c>
      <c r="J63" s="2">
        <v>-0.43</v>
      </c>
      <c r="K63" s="2">
        <v>-0.52999999999999403</v>
      </c>
      <c r="L63" s="2">
        <v>0.13000000000000256</v>
      </c>
      <c r="M63" s="2">
        <v>-0.42999999999999972</v>
      </c>
      <c r="N63" s="2">
        <v>-0.85999999999999943</v>
      </c>
      <c r="O63" s="2"/>
      <c r="P63" s="2"/>
    </row>
    <row r="64" spans="1:16" x14ac:dyDescent="0.25">
      <c r="A64" s="11">
        <v>41736</v>
      </c>
      <c r="B64" s="2">
        <v>44.8</v>
      </c>
      <c r="D64" s="2">
        <v>48.01</v>
      </c>
      <c r="E64" s="2">
        <v>44.85</v>
      </c>
      <c r="F64" s="2">
        <v>51.17</v>
      </c>
      <c r="G64" s="1" t="s">
        <v>5</v>
      </c>
      <c r="I64" s="2">
        <v>5.0000000000004263E-2</v>
      </c>
      <c r="J64" s="2">
        <v>-0.1</v>
      </c>
      <c r="K64" s="2">
        <v>0.56000000000000227</v>
      </c>
      <c r="L64" s="2">
        <v>0</v>
      </c>
      <c r="M64" s="2">
        <v>-0.42999999999999972</v>
      </c>
      <c r="N64" s="2">
        <v>0.12000000000000455</v>
      </c>
      <c r="O64" s="2"/>
      <c r="P64" s="2"/>
    </row>
    <row r="65" spans="1:16" x14ac:dyDescent="0.25">
      <c r="A65" s="11">
        <v>41914</v>
      </c>
      <c r="B65" s="2">
        <v>48.73</v>
      </c>
      <c r="D65" s="2">
        <v>49.93</v>
      </c>
      <c r="E65" s="2">
        <v>49.08</v>
      </c>
      <c r="F65" s="2">
        <v>50.77</v>
      </c>
      <c r="G65" s="1" t="s">
        <v>5</v>
      </c>
      <c r="I65" s="2">
        <v>0.35000000000000142</v>
      </c>
      <c r="J65" s="2">
        <v>0.38</v>
      </c>
      <c r="K65" s="2">
        <v>0</v>
      </c>
      <c r="L65" s="2">
        <v>-0.79999999999999716</v>
      </c>
      <c r="M65" s="2">
        <v>-1.0899999999999963</v>
      </c>
      <c r="N65" s="2">
        <v>-1.5999999999999943</v>
      </c>
      <c r="O65" s="2"/>
      <c r="P65" s="2"/>
    </row>
    <row r="66" spans="1:16" x14ac:dyDescent="0.25">
      <c r="A66" s="11">
        <v>41919</v>
      </c>
      <c r="B66" s="2">
        <v>47.93</v>
      </c>
      <c r="D66" s="2">
        <v>49.72</v>
      </c>
      <c r="E66" s="2">
        <v>48.36</v>
      </c>
      <c r="F66" s="2">
        <v>51.09</v>
      </c>
      <c r="G66" s="1" t="s">
        <v>5</v>
      </c>
      <c r="I66" s="2">
        <v>0.42999999999999972</v>
      </c>
      <c r="J66" s="2">
        <v>-0.28999999999999998</v>
      </c>
      <c r="K66" s="2">
        <v>-0.79999999999999716</v>
      </c>
      <c r="L66" s="2">
        <v>-1.2700000000000031</v>
      </c>
      <c r="M66" s="2">
        <v>-1.5300000000000011</v>
      </c>
      <c r="N66" s="2">
        <v>-1.259999999999998</v>
      </c>
      <c r="O66" s="2"/>
      <c r="P66" s="2"/>
    </row>
    <row r="67" spans="1:16" x14ac:dyDescent="0.25">
      <c r="A67" s="11">
        <v>41920</v>
      </c>
      <c r="B67" s="2">
        <v>47.64</v>
      </c>
      <c r="D67" s="2">
        <v>49.63</v>
      </c>
      <c r="E67" s="2">
        <v>47.82</v>
      </c>
      <c r="F67" s="2">
        <v>51.44</v>
      </c>
      <c r="G67" s="1" t="s">
        <v>5</v>
      </c>
      <c r="I67" s="2">
        <v>0.17999999999999972</v>
      </c>
      <c r="J67" s="2">
        <v>-0.51</v>
      </c>
      <c r="K67" s="2">
        <v>-0.98000000000000398</v>
      </c>
      <c r="L67" s="2">
        <v>-1.240000000000002</v>
      </c>
      <c r="M67" s="2">
        <v>-0.96999999999999886</v>
      </c>
      <c r="N67" s="2">
        <v>-1.8299999999999983</v>
      </c>
      <c r="O67" s="2"/>
      <c r="P67" s="2"/>
    </row>
    <row r="68" spans="1:16" x14ac:dyDescent="0.25">
      <c r="A68" s="11">
        <v>41921</v>
      </c>
      <c r="B68" s="2">
        <v>47.13</v>
      </c>
      <c r="D68" s="2">
        <v>49.5</v>
      </c>
      <c r="E68" s="2">
        <v>47.29</v>
      </c>
      <c r="F68" s="2">
        <v>51.71</v>
      </c>
      <c r="G68" s="1" t="s">
        <v>5</v>
      </c>
      <c r="I68" s="2">
        <v>0.15999999999999659</v>
      </c>
      <c r="J68" s="2">
        <v>-0.47</v>
      </c>
      <c r="K68" s="2">
        <v>-0.73000000000000398</v>
      </c>
      <c r="L68" s="2">
        <v>-0.46000000000000085</v>
      </c>
      <c r="M68" s="2">
        <v>-1.3200000000000003</v>
      </c>
      <c r="N68" s="2">
        <v>-1.0700000000000003</v>
      </c>
      <c r="O68" s="2"/>
      <c r="P68" s="2"/>
    </row>
    <row r="69" spans="1:16" x14ac:dyDescent="0.25">
      <c r="A69" s="11">
        <v>41989</v>
      </c>
      <c r="B69" s="2">
        <v>49.31</v>
      </c>
      <c r="D69" s="2">
        <v>52.23</v>
      </c>
      <c r="E69" s="2">
        <v>49.82</v>
      </c>
      <c r="F69" s="2">
        <v>54.63</v>
      </c>
      <c r="G69" s="1" t="s">
        <v>5</v>
      </c>
      <c r="I69" s="2">
        <v>0.50999999999999801</v>
      </c>
      <c r="J69" s="2">
        <v>-0.03</v>
      </c>
      <c r="K69" s="2">
        <v>0.93999999999999773</v>
      </c>
      <c r="L69" s="2">
        <v>1.2399999999999949</v>
      </c>
      <c r="M69" s="2">
        <v>1.3900000000000006</v>
      </c>
      <c r="N69" s="2">
        <v>1.5899999999999963</v>
      </c>
      <c r="O69" s="2"/>
      <c r="P69" s="2"/>
    </row>
    <row r="70" spans="1:16" x14ac:dyDescent="0.25">
      <c r="A70" s="11">
        <v>42230</v>
      </c>
      <c r="B70" s="2">
        <v>50.25</v>
      </c>
      <c r="D70" s="2">
        <v>52.2</v>
      </c>
      <c r="E70" s="2">
        <v>50.74</v>
      </c>
      <c r="F70" s="2">
        <v>53.65</v>
      </c>
      <c r="G70" s="1" t="s">
        <v>5</v>
      </c>
      <c r="I70" s="2">
        <v>0.49000000000000199</v>
      </c>
      <c r="J70" s="2">
        <v>-0.2</v>
      </c>
      <c r="K70" s="2">
        <v>-0.46000000000000085</v>
      </c>
      <c r="L70" s="2">
        <v>-1.5</v>
      </c>
      <c r="M70" s="2">
        <v>-2.0799999999999983</v>
      </c>
      <c r="N70" s="2">
        <v>-3.0200000000000031</v>
      </c>
      <c r="O70" s="2"/>
      <c r="P70" s="2"/>
    </row>
    <row r="71" spans="1:16" x14ac:dyDescent="0.25">
      <c r="A71" s="11">
        <v>42233</v>
      </c>
      <c r="B71" s="2">
        <v>50.05</v>
      </c>
      <c r="D71" s="2">
        <v>52.09</v>
      </c>
      <c r="E71" s="2">
        <v>50.14</v>
      </c>
      <c r="F71" s="2">
        <v>54.04</v>
      </c>
      <c r="G71" s="1" t="s">
        <v>5</v>
      </c>
      <c r="I71" s="2">
        <v>9.0000000000003411E-2</v>
      </c>
      <c r="J71" s="2">
        <v>-0.26</v>
      </c>
      <c r="K71" s="2">
        <v>-1.2999999999999972</v>
      </c>
      <c r="L71" s="2">
        <v>-1.8799999999999955</v>
      </c>
      <c r="M71" s="2">
        <v>-2.8200000000000003</v>
      </c>
      <c r="N71" s="2">
        <v>-5.2099999999999937</v>
      </c>
      <c r="O71" s="2"/>
      <c r="P71" s="2"/>
    </row>
    <row r="72" spans="1:16" x14ac:dyDescent="0.25">
      <c r="A72" s="11">
        <v>42235</v>
      </c>
      <c r="B72" s="2">
        <v>48.75</v>
      </c>
      <c r="D72" s="2">
        <v>51.83</v>
      </c>
      <c r="E72" s="2">
        <v>49.11</v>
      </c>
      <c r="F72" s="2">
        <v>54.55</v>
      </c>
      <c r="G72" s="1" t="s">
        <v>5</v>
      </c>
      <c r="I72" s="2">
        <v>0.35999999999999943</v>
      </c>
      <c r="J72" s="2">
        <v>-0.57999999999999996</v>
      </c>
      <c r="K72" s="2">
        <v>-1.5200000000000031</v>
      </c>
      <c r="L72" s="2">
        <v>-3.9099999999999966</v>
      </c>
      <c r="M72" s="2">
        <v>-1.4399999999999977</v>
      </c>
      <c r="N72" s="2">
        <v>-2.0900000000000034</v>
      </c>
      <c r="O72" s="2"/>
      <c r="P72" s="2"/>
    </row>
    <row r="73" spans="1:16" x14ac:dyDescent="0.25">
      <c r="A73" s="11">
        <v>42236</v>
      </c>
      <c r="B73" s="2">
        <v>48.17</v>
      </c>
      <c r="D73" s="2">
        <v>51.66</v>
      </c>
      <c r="E73" s="2">
        <v>48.26</v>
      </c>
      <c r="F73" s="2">
        <v>55.06</v>
      </c>
      <c r="G73" s="1" t="s">
        <v>5</v>
      </c>
      <c r="I73" s="2">
        <v>8.9999999999996305E-2</v>
      </c>
      <c r="J73" s="2">
        <v>-0.94</v>
      </c>
      <c r="K73" s="2">
        <v>-3.3299999999999983</v>
      </c>
      <c r="L73" s="2">
        <v>-0.85999999999999943</v>
      </c>
      <c r="M73" s="2">
        <v>-1.5100000000000051</v>
      </c>
      <c r="N73" s="2">
        <v>-0.10999999999999943</v>
      </c>
      <c r="O73" s="2"/>
      <c r="P73" s="2"/>
    </row>
    <row r="74" spans="1:16" x14ac:dyDescent="0.25">
      <c r="A74" s="11">
        <v>42237</v>
      </c>
      <c r="B74" s="2">
        <v>47.23</v>
      </c>
      <c r="D74" s="2">
        <v>51.45</v>
      </c>
      <c r="E74" s="2">
        <v>47.36</v>
      </c>
      <c r="F74" s="2">
        <v>55.54</v>
      </c>
      <c r="G74" s="1" t="s">
        <v>5</v>
      </c>
      <c r="I74" s="2">
        <v>0.13000000000000256</v>
      </c>
      <c r="J74" s="2">
        <v>-2.39</v>
      </c>
      <c r="K74" s="2">
        <v>8.00000000000054E-2</v>
      </c>
      <c r="L74" s="2">
        <v>-0.57000000000000028</v>
      </c>
      <c r="M74" s="2">
        <v>0.8300000000000054</v>
      </c>
      <c r="N74" s="2">
        <v>0.78000000000000114</v>
      </c>
      <c r="O74" s="2"/>
      <c r="P74" s="2"/>
    </row>
    <row r="75" spans="1:16" x14ac:dyDescent="0.25">
      <c r="A75" s="11">
        <v>42240</v>
      </c>
      <c r="B75" s="2">
        <v>44.84</v>
      </c>
      <c r="D75" s="2">
        <v>51.19</v>
      </c>
      <c r="E75" s="2">
        <v>46.29</v>
      </c>
      <c r="F75" s="2">
        <v>56.1</v>
      </c>
      <c r="G75" s="1" t="s">
        <v>5</v>
      </c>
      <c r="I75" s="2">
        <v>1.4499999999999957</v>
      </c>
      <c r="J75" s="2">
        <v>2.4700000000000002</v>
      </c>
      <c r="K75" s="2">
        <v>1.8199999999999932</v>
      </c>
      <c r="L75" s="2">
        <v>3.2199999999999989</v>
      </c>
      <c r="M75" s="2">
        <v>3.1699999999999946</v>
      </c>
      <c r="N75" s="2">
        <v>2.9399999999999977</v>
      </c>
      <c r="O75" s="2"/>
      <c r="P75" s="2"/>
    </row>
    <row r="76" spans="1:16" x14ac:dyDescent="0.25">
      <c r="A76" s="11">
        <v>42269</v>
      </c>
      <c r="B76" s="2">
        <v>45.28</v>
      </c>
      <c r="D76" s="2">
        <v>47.12</v>
      </c>
      <c r="E76" s="2">
        <v>45.29</v>
      </c>
      <c r="F76" s="2">
        <v>48.96</v>
      </c>
      <c r="G76" s="1" t="s">
        <v>5</v>
      </c>
      <c r="I76" s="2">
        <v>9.9999999999980105E-3</v>
      </c>
      <c r="J76" s="2">
        <v>0.03</v>
      </c>
      <c r="K76" s="2">
        <v>-0.87000000000000455</v>
      </c>
      <c r="L76" s="2">
        <v>1.9999999999996021E-2</v>
      </c>
      <c r="M76" s="2">
        <v>-1.1200000000000045</v>
      </c>
      <c r="N76" s="2">
        <v>-0.78999999999999915</v>
      </c>
      <c r="O76" s="2"/>
      <c r="P76" s="2"/>
    </row>
    <row r="77" spans="1:16" x14ac:dyDescent="0.25">
      <c r="A77" s="11">
        <v>42271</v>
      </c>
      <c r="B77" s="2">
        <v>44.41</v>
      </c>
      <c r="D77" s="2">
        <v>46.95</v>
      </c>
      <c r="E77" s="2">
        <v>44.47</v>
      </c>
      <c r="F77" s="2">
        <v>49.43</v>
      </c>
      <c r="G77" s="1" t="s">
        <v>5</v>
      </c>
      <c r="I77" s="2">
        <v>6.0000000000002274E-2</v>
      </c>
      <c r="J77" s="2">
        <v>0.89</v>
      </c>
      <c r="K77" s="2">
        <v>-0.25</v>
      </c>
      <c r="L77" s="2">
        <v>8.00000000000054E-2</v>
      </c>
      <c r="M77" s="2">
        <v>0.63000000000000256</v>
      </c>
      <c r="N77" s="2">
        <v>-0.75</v>
      </c>
      <c r="O77" s="2"/>
      <c r="P77" s="2"/>
    </row>
    <row r="78" spans="1:16" x14ac:dyDescent="0.25">
      <c r="A78" s="11">
        <v>42474</v>
      </c>
      <c r="B78" s="2">
        <v>39.159999999999997</v>
      </c>
      <c r="D78" s="2">
        <v>41.77</v>
      </c>
      <c r="E78" s="2">
        <v>39.18</v>
      </c>
      <c r="F78" s="2">
        <v>44.36</v>
      </c>
      <c r="G78" s="1" t="s">
        <v>5</v>
      </c>
      <c r="I78" s="2">
        <v>2.0000000000003126E-2</v>
      </c>
      <c r="J78" s="2">
        <v>-0.02</v>
      </c>
      <c r="K78" s="2">
        <v>-0.43999999999999773</v>
      </c>
      <c r="L78" s="2">
        <v>0.49000000000000199</v>
      </c>
      <c r="M78" s="2">
        <v>0.95000000000000284</v>
      </c>
      <c r="N78" s="2">
        <v>0.77000000000000313</v>
      </c>
      <c r="O78" s="2"/>
      <c r="P78" s="2"/>
    </row>
    <row r="79" spans="1:16" x14ac:dyDescent="0.25">
      <c r="A79" s="11">
        <v>42535</v>
      </c>
      <c r="B79" s="2">
        <v>36.119999999999997</v>
      </c>
      <c r="D79" s="2">
        <v>38.619999999999997</v>
      </c>
      <c r="E79" s="2">
        <v>36.270000000000003</v>
      </c>
      <c r="F79" s="2">
        <v>40.96</v>
      </c>
      <c r="G79" s="1" t="s">
        <v>5</v>
      </c>
      <c r="I79" s="2">
        <v>0.15000000000000568</v>
      </c>
      <c r="J79" s="2">
        <v>0.75</v>
      </c>
      <c r="K79" s="2">
        <v>0.44000000000000483</v>
      </c>
      <c r="L79" s="2">
        <v>0.10000000000000142</v>
      </c>
      <c r="M79" s="2">
        <v>1.0100000000000051</v>
      </c>
      <c r="N79" s="2">
        <v>0.90000000000000568</v>
      </c>
      <c r="O79" s="2"/>
      <c r="P79" s="2"/>
    </row>
    <row r="80" spans="1:16" x14ac:dyDescent="0.25">
      <c r="A80" s="11">
        <v>42626</v>
      </c>
      <c r="B80" s="2">
        <v>37.619999999999997</v>
      </c>
      <c r="D80" s="2">
        <v>38.57</v>
      </c>
      <c r="E80" s="2">
        <v>37.950000000000003</v>
      </c>
      <c r="F80" s="2">
        <v>39.19</v>
      </c>
      <c r="G80" s="1" t="s">
        <v>5</v>
      </c>
      <c r="I80" s="2">
        <v>0.3300000000000054</v>
      </c>
      <c r="J80" s="2">
        <v>-0.22</v>
      </c>
      <c r="K80" s="2">
        <v>-0.4199999999999946</v>
      </c>
      <c r="L80" s="2">
        <v>-0.25</v>
      </c>
      <c r="M80" s="2">
        <v>0.17999999999999972</v>
      </c>
      <c r="N80" s="2">
        <v>0.31000000000000227</v>
      </c>
      <c r="O80" s="2"/>
      <c r="P80" s="2"/>
    </row>
    <row r="81" spans="1:16" x14ac:dyDescent="0.25">
      <c r="A81" s="11">
        <v>42627</v>
      </c>
      <c r="B81" s="2">
        <v>37.4</v>
      </c>
      <c r="D81" s="2">
        <v>38.520000000000003</v>
      </c>
      <c r="E81" s="2">
        <v>37.630000000000003</v>
      </c>
      <c r="F81" s="2">
        <v>39.4</v>
      </c>
      <c r="G81" s="1" t="s">
        <v>5</v>
      </c>
      <c r="I81" s="2">
        <v>0.23000000000000398</v>
      </c>
      <c r="J81" s="2">
        <v>-0.2</v>
      </c>
      <c r="K81" s="2">
        <v>-3.0000000000001137E-2</v>
      </c>
      <c r="L81" s="2">
        <v>0.39999999999999858</v>
      </c>
      <c r="M81" s="2">
        <v>0.53000000000000114</v>
      </c>
      <c r="N81" s="2">
        <v>0.49000000000000199</v>
      </c>
      <c r="O81" s="2"/>
      <c r="P81" s="2"/>
    </row>
    <row r="82" spans="1:16" x14ac:dyDescent="0.25">
      <c r="A82" s="11">
        <v>42628</v>
      </c>
      <c r="B82" s="2">
        <v>37.200000000000003</v>
      </c>
      <c r="D82" s="2">
        <v>38.479999999999997</v>
      </c>
      <c r="E82" s="2">
        <v>37.33</v>
      </c>
      <c r="F82" s="2">
        <v>39.619999999999997</v>
      </c>
      <c r="G82" s="1" t="s">
        <v>5</v>
      </c>
      <c r="I82" s="2">
        <v>0.12999999999999545</v>
      </c>
      <c r="J82" s="2">
        <v>0.17</v>
      </c>
      <c r="K82" s="2">
        <v>0.59999999999999432</v>
      </c>
      <c r="L82" s="2">
        <v>0.72999999999999687</v>
      </c>
      <c r="M82" s="2">
        <v>0.68999999999999773</v>
      </c>
      <c r="N82" s="2">
        <v>1.4199999999999946</v>
      </c>
      <c r="O82" s="2"/>
      <c r="P82" s="2"/>
    </row>
    <row r="83" spans="1:16" x14ac:dyDescent="0.25">
      <c r="A83" s="11">
        <v>42667</v>
      </c>
      <c r="B83" s="2">
        <v>37.11</v>
      </c>
      <c r="D83" s="2">
        <v>38.409999999999997</v>
      </c>
      <c r="E83" s="2">
        <v>37.200000000000003</v>
      </c>
      <c r="F83" s="2">
        <v>39.619999999999997</v>
      </c>
      <c r="G83" s="1" t="s">
        <v>5</v>
      </c>
      <c r="I83" s="2">
        <v>9.0000000000003411E-2</v>
      </c>
      <c r="J83" s="2">
        <v>-0.1</v>
      </c>
      <c r="K83" s="2">
        <v>-0.57000000000000028</v>
      </c>
      <c r="L83" s="2">
        <v>-0.36999999999999744</v>
      </c>
      <c r="M83" s="2">
        <v>-0.57000000000000028</v>
      </c>
      <c r="N83" s="2">
        <v>-1.009999999999998</v>
      </c>
      <c r="O83" s="2"/>
      <c r="P83" s="2"/>
    </row>
    <row r="84" spans="1:16" x14ac:dyDescent="0.25">
      <c r="A84" s="11">
        <v>42758</v>
      </c>
      <c r="B84" s="2">
        <v>35.79</v>
      </c>
      <c r="D84" s="2">
        <v>36.93</v>
      </c>
      <c r="E84" s="2">
        <v>36.06</v>
      </c>
      <c r="F84" s="2">
        <v>37.81</v>
      </c>
      <c r="G84" s="1" t="s">
        <v>5</v>
      </c>
      <c r="I84" s="2">
        <v>0.27000000000000313</v>
      </c>
      <c r="J84" s="2">
        <v>0.19</v>
      </c>
      <c r="K84" s="2">
        <v>0.64000000000000057</v>
      </c>
      <c r="L84" s="2">
        <v>0.80000000000000426</v>
      </c>
      <c r="M84" s="2">
        <v>0</v>
      </c>
      <c r="N84" s="2">
        <v>-0.64000000000000057</v>
      </c>
      <c r="O84" s="2"/>
      <c r="P84" s="2"/>
    </row>
    <row r="85" spans="1:16" x14ac:dyDescent="0.25">
      <c r="A85" s="11">
        <v>42765</v>
      </c>
      <c r="B85" s="2">
        <v>35.15</v>
      </c>
      <c r="D85" s="2">
        <v>36.79</v>
      </c>
      <c r="E85" s="2">
        <v>35.32</v>
      </c>
      <c r="F85" s="2">
        <v>38.26</v>
      </c>
      <c r="G85" s="1" t="s">
        <v>5</v>
      </c>
      <c r="I85" s="2">
        <v>0.17000000000000171</v>
      </c>
      <c r="J85" s="2">
        <v>0.32</v>
      </c>
      <c r="K85" s="2">
        <v>-1.9999999999996021E-2</v>
      </c>
      <c r="L85" s="2">
        <v>-8.9999999999996305E-2</v>
      </c>
      <c r="M85" s="2">
        <v>-0.10999999999999943</v>
      </c>
      <c r="N85" s="2">
        <v>-0.35000000000000142</v>
      </c>
      <c r="O85" s="2"/>
      <c r="P85" s="2"/>
    </row>
    <row r="86" spans="1:16" x14ac:dyDescent="0.25">
      <c r="A86" s="11">
        <v>43031</v>
      </c>
      <c r="B86" s="2">
        <v>37.57</v>
      </c>
      <c r="D86" s="2">
        <v>38.85</v>
      </c>
      <c r="E86" s="2">
        <v>37.619999999999997</v>
      </c>
      <c r="F86" s="2">
        <v>40.08</v>
      </c>
      <c r="G86" s="1" t="s">
        <v>5</v>
      </c>
      <c r="I86" s="2">
        <v>4.9999999999997158E-2</v>
      </c>
      <c r="J86" s="2">
        <v>0.18</v>
      </c>
      <c r="K86" s="2">
        <v>0.20000000000000284</v>
      </c>
      <c r="L86" s="2">
        <v>0.32999999999999829</v>
      </c>
      <c r="M86" s="2">
        <v>0.39000000000000057</v>
      </c>
      <c r="N86" s="2">
        <v>0.28999999999999915</v>
      </c>
      <c r="O86" s="2"/>
      <c r="P86" s="2"/>
    </row>
    <row r="87" spans="1:16" x14ac:dyDescent="0.25">
      <c r="A87" s="11">
        <v>43201</v>
      </c>
      <c r="B87" s="2">
        <v>37.57</v>
      </c>
      <c r="D87" s="2">
        <v>39.270000000000003</v>
      </c>
      <c r="E87" s="2">
        <v>37.68</v>
      </c>
      <c r="F87" s="2">
        <v>40.86</v>
      </c>
      <c r="G87" s="1" t="s">
        <v>5</v>
      </c>
      <c r="I87" s="2">
        <v>0.10999999999999943</v>
      </c>
      <c r="J87" s="2">
        <v>0.33</v>
      </c>
      <c r="K87" s="2">
        <v>0.15999999999999659</v>
      </c>
      <c r="L87" s="2">
        <v>0.17000000000000171</v>
      </c>
      <c r="M87" s="2">
        <v>0.64999999999999858</v>
      </c>
      <c r="N87" s="2">
        <v>0.53999999999999915</v>
      </c>
      <c r="O87" s="2"/>
      <c r="P87" s="2"/>
    </row>
    <row r="88" spans="1:16" x14ac:dyDescent="0.25">
      <c r="A88" s="11">
        <v>43245</v>
      </c>
      <c r="B88" s="2">
        <v>42.06</v>
      </c>
      <c r="D88" s="2">
        <v>43.28</v>
      </c>
      <c r="E88" s="2">
        <v>42.35</v>
      </c>
      <c r="F88" s="2">
        <v>44.21</v>
      </c>
      <c r="G88" s="1" t="s">
        <v>5</v>
      </c>
      <c r="I88" s="2">
        <v>0.28999999999999915</v>
      </c>
      <c r="J88" s="2">
        <v>-0.73</v>
      </c>
      <c r="K88" s="2">
        <v>-0.75</v>
      </c>
      <c r="L88" s="2">
        <v>-0.37000000000000455</v>
      </c>
      <c r="M88" s="2">
        <v>-0.71999999999999886</v>
      </c>
      <c r="N88" s="2">
        <v>-0.30000000000000426</v>
      </c>
      <c r="O88" s="2"/>
      <c r="P88" s="2"/>
    </row>
    <row r="89" spans="1:16" x14ac:dyDescent="0.25">
      <c r="A89" s="11">
        <v>43248</v>
      </c>
      <c r="B89" s="2">
        <v>41.33</v>
      </c>
      <c r="D89" s="2">
        <v>43.25</v>
      </c>
      <c r="E89" s="2">
        <v>42.06</v>
      </c>
      <c r="F89" s="2">
        <v>44.43</v>
      </c>
      <c r="G89" s="1" t="s">
        <v>5</v>
      </c>
      <c r="I89" s="2">
        <v>0.73000000000000398</v>
      </c>
      <c r="J89" s="2">
        <v>-0.02</v>
      </c>
      <c r="K89" s="2">
        <v>0.35999999999999943</v>
      </c>
      <c r="L89" s="2">
        <v>1.0000000000005116E-2</v>
      </c>
      <c r="M89" s="2">
        <v>0.42999999999999972</v>
      </c>
      <c r="N89" s="2">
        <v>0.57999999999999829</v>
      </c>
      <c r="O89" s="2"/>
      <c r="P89" s="2"/>
    </row>
    <row r="90" spans="1:16" x14ac:dyDescent="0.25">
      <c r="A90" s="11">
        <v>43249</v>
      </c>
      <c r="B90" s="2">
        <v>41.31</v>
      </c>
      <c r="D90" s="2">
        <v>43.15</v>
      </c>
      <c r="E90" s="2">
        <v>41.4</v>
      </c>
      <c r="F90" s="2">
        <v>44.9</v>
      </c>
      <c r="G90" s="1" t="s">
        <v>5</v>
      </c>
      <c r="I90" s="2">
        <v>8.9999999999996305E-2</v>
      </c>
      <c r="J90" s="2">
        <v>0.38</v>
      </c>
      <c r="K90" s="2">
        <v>3.0000000000001137E-2</v>
      </c>
      <c r="L90" s="2">
        <v>0.44999999999999574</v>
      </c>
      <c r="M90" s="2">
        <v>0.59999999999999432</v>
      </c>
      <c r="N90" s="2">
        <v>0.62999999999999545</v>
      </c>
      <c r="O90" s="2"/>
      <c r="P90" s="2"/>
    </row>
    <row r="91" spans="1:16" x14ac:dyDescent="0.25">
      <c r="A91" s="11">
        <v>43279</v>
      </c>
      <c r="B91" s="2">
        <v>40.56</v>
      </c>
      <c r="D91" s="2">
        <v>42</v>
      </c>
      <c r="E91" s="2">
        <v>40.64</v>
      </c>
      <c r="F91" s="2">
        <v>43.36</v>
      </c>
      <c r="G91" s="1" t="s">
        <v>5</v>
      </c>
      <c r="I91" s="2">
        <v>7.9999999999998295E-2</v>
      </c>
      <c r="J91" s="2">
        <v>0.4</v>
      </c>
      <c r="K91" s="2">
        <v>0.25</v>
      </c>
      <c r="L91" s="2">
        <v>0.32000000000000028</v>
      </c>
      <c r="M91" s="2">
        <v>0.53999999999999915</v>
      </c>
      <c r="N91" s="2">
        <v>0.69999999999999574</v>
      </c>
      <c r="O91" s="2"/>
      <c r="P91" s="2"/>
    </row>
    <row r="92" spans="1:16" x14ac:dyDescent="0.25">
      <c r="A92" s="11">
        <v>43298</v>
      </c>
      <c r="B92" s="2">
        <v>39.25</v>
      </c>
      <c r="D92" s="2">
        <v>41.39</v>
      </c>
      <c r="E92" s="2">
        <v>40.08</v>
      </c>
      <c r="F92" s="2">
        <v>42.69</v>
      </c>
      <c r="G92" s="1" t="s">
        <v>5</v>
      </c>
      <c r="I92" s="2">
        <v>0.82999999999999829</v>
      </c>
      <c r="J92" s="2">
        <v>0.61</v>
      </c>
      <c r="K92" s="2">
        <v>0.54999999999999716</v>
      </c>
      <c r="L92" s="2">
        <v>-0.18999999999999773</v>
      </c>
      <c r="M92" s="2">
        <v>1.1099999999999994</v>
      </c>
      <c r="N92" s="2">
        <v>1.4500000000000028</v>
      </c>
      <c r="O92" s="2"/>
      <c r="P92" s="2"/>
    </row>
  </sheetData>
  <mergeCells count="3">
    <mergeCell ref="O5:P5"/>
    <mergeCell ref="O8:P8"/>
    <mergeCell ref="A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F766-05DA-4F92-A4F1-F783DEACAB92}">
  <dimension ref="A1:P92"/>
  <sheetViews>
    <sheetView workbookViewId="0">
      <selection activeCell="A2" sqref="A2:XFD2"/>
    </sheetView>
  </sheetViews>
  <sheetFormatPr defaultRowHeight="15" x14ac:dyDescent="0.25"/>
  <cols>
    <col min="1" max="1" width="15.85546875" style="1" customWidth="1"/>
    <col min="2" max="7" width="9.140625" style="1"/>
    <col min="8" max="8" width="6.42578125" style="1" customWidth="1"/>
    <col min="9" max="9" width="10.5703125" style="13" customWidth="1"/>
    <col min="10" max="14" width="9.140625" style="13"/>
    <col min="15" max="16384" width="9.140625" style="1"/>
  </cols>
  <sheetData>
    <row r="1" spans="1:16" x14ac:dyDescent="0.25">
      <c r="A1" s="12" t="s">
        <v>16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6" x14ac:dyDescent="0.25">
      <c r="I2" s="1"/>
      <c r="J2" s="1"/>
      <c r="K2" s="1"/>
      <c r="L2" s="1"/>
      <c r="M2" s="1"/>
      <c r="N2" s="1"/>
    </row>
    <row r="3" spans="1:16" x14ac:dyDescent="0.25">
      <c r="A3" s="1" t="s">
        <v>0</v>
      </c>
      <c r="B3" s="1" t="s">
        <v>13</v>
      </c>
      <c r="D3" s="1" t="s">
        <v>1</v>
      </c>
      <c r="E3" s="1" t="s">
        <v>2</v>
      </c>
      <c r="F3" s="1" t="s">
        <v>3</v>
      </c>
      <c r="G3" s="1" t="s">
        <v>4</v>
      </c>
      <c r="I3" s="13" t="s">
        <v>6</v>
      </c>
      <c r="J3" s="13" t="s">
        <v>7</v>
      </c>
      <c r="K3" s="13" t="s">
        <v>8</v>
      </c>
      <c r="L3" s="13" t="s">
        <v>9</v>
      </c>
      <c r="M3" s="13" t="s">
        <v>10</v>
      </c>
      <c r="N3" s="13" t="s">
        <v>11</v>
      </c>
    </row>
    <row r="4" spans="1:16" x14ac:dyDescent="0.25">
      <c r="A4" s="11">
        <v>37120</v>
      </c>
      <c r="B4" s="2">
        <v>46</v>
      </c>
      <c r="D4" s="2">
        <v>51.39</v>
      </c>
      <c r="E4" s="2">
        <v>46.23</v>
      </c>
      <c r="F4" s="2">
        <v>56.55</v>
      </c>
      <c r="G4" s="1" t="s">
        <v>5</v>
      </c>
      <c r="I4" s="13">
        <v>6.5299999999999997E-2</v>
      </c>
      <c r="J4" s="13">
        <v>0.12379999999999999</v>
      </c>
      <c r="K4" s="13">
        <v>0.43340000000000001</v>
      </c>
      <c r="L4" s="13">
        <v>0.31</v>
      </c>
      <c r="M4" s="13">
        <v>0.1449</v>
      </c>
      <c r="N4" s="13">
        <v>0.4899</v>
      </c>
      <c r="O4" s="2"/>
      <c r="P4" s="2"/>
    </row>
    <row r="5" spans="1:16" x14ac:dyDescent="0.25">
      <c r="A5" s="11">
        <v>37123</v>
      </c>
      <c r="B5" s="2">
        <v>44.5</v>
      </c>
      <c r="D5" s="2">
        <v>51.2</v>
      </c>
      <c r="E5" s="2">
        <v>44.95</v>
      </c>
      <c r="F5" s="2">
        <v>57.44</v>
      </c>
      <c r="G5" s="1" t="s">
        <v>5</v>
      </c>
      <c r="I5" s="13">
        <v>0.13059999999999999</v>
      </c>
      <c r="J5" s="13">
        <v>0.47149999999999997</v>
      </c>
      <c r="K5" s="13">
        <v>0.6018</v>
      </c>
      <c r="L5" s="13">
        <v>0.39240000000000003</v>
      </c>
      <c r="M5" s="13">
        <v>0.44180000000000003</v>
      </c>
      <c r="N5" s="13">
        <v>0.61739999999999995</v>
      </c>
    </row>
    <row r="6" spans="1:16" x14ac:dyDescent="0.25">
      <c r="A6" s="11">
        <v>37272</v>
      </c>
      <c r="B6" s="2">
        <v>42.5</v>
      </c>
      <c r="D6" s="2">
        <v>45.84</v>
      </c>
      <c r="E6" s="2">
        <v>42.9</v>
      </c>
      <c r="F6" s="2">
        <v>48.78</v>
      </c>
      <c r="G6" s="1" t="s">
        <v>5</v>
      </c>
      <c r="I6" s="13">
        <v>0.1157</v>
      </c>
      <c r="J6" s="13">
        <v>0.29070000000000001</v>
      </c>
      <c r="K6" s="13">
        <v>0.43340000000000001</v>
      </c>
      <c r="L6" s="13">
        <v>0.4027</v>
      </c>
      <c r="M6" s="13">
        <v>0.52490000000000003</v>
      </c>
      <c r="N6" s="13">
        <v>0.76619999999999999</v>
      </c>
      <c r="O6" s="2"/>
      <c r="P6" s="2"/>
    </row>
    <row r="7" spans="1:16" x14ac:dyDescent="0.25">
      <c r="A7" s="11">
        <v>37378</v>
      </c>
      <c r="B7" s="2">
        <v>29.7</v>
      </c>
      <c r="D7" s="2">
        <v>33.69</v>
      </c>
      <c r="E7" s="2">
        <v>30.23</v>
      </c>
      <c r="F7" s="2">
        <v>37.15</v>
      </c>
      <c r="G7" s="1" t="s">
        <v>5</v>
      </c>
      <c r="I7" s="13">
        <v>0.15429999999999999</v>
      </c>
      <c r="J7" s="13">
        <v>0.16550000000000001</v>
      </c>
      <c r="K7" s="13">
        <v>0.24959999999999999</v>
      </c>
      <c r="L7" s="13">
        <v>0.32029999999999997</v>
      </c>
      <c r="M7" s="13">
        <v>0.38240000000000002</v>
      </c>
      <c r="N7" s="13">
        <v>0.59619999999999995</v>
      </c>
      <c r="O7" s="2"/>
    </row>
    <row r="8" spans="1:16" x14ac:dyDescent="0.25">
      <c r="A8" s="11">
        <v>37379</v>
      </c>
      <c r="B8" s="2">
        <v>28.5</v>
      </c>
      <c r="D8" s="2">
        <v>33.479999999999997</v>
      </c>
      <c r="E8" s="2">
        <v>29.11</v>
      </c>
      <c r="F8" s="2">
        <v>37.85</v>
      </c>
      <c r="G8" s="1" t="s">
        <v>5</v>
      </c>
      <c r="I8" s="13">
        <v>0.17799999999999999</v>
      </c>
      <c r="J8" s="13">
        <v>0.26290000000000002</v>
      </c>
      <c r="K8" s="13">
        <v>0.57120000000000004</v>
      </c>
      <c r="L8" s="13">
        <v>0.5675</v>
      </c>
      <c r="M8" s="13">
        <v>0.52490000000000003</v>
      </c>
      <c r="N8" s="13">
        <v>0.54300000000000004</v>
      </c>
    </row>
    <row r="9" spans="1:16" x14ac:dyDescent="0.25">
      <c r="A9" s="11">
        <v>37406</v>
      </c>
      <c r="B9" s="2">
        <v>25.3</v>
      </c>
      <c r="D9" s="2">
        <v>28.67</v>
      </c>
      <c r="E9" s="2">
        <v>25.69</v>
      </c>
      <c r="F9" s="2">
        <v>31.64</v>
      </c>
      <c r="G9" s="1" t="s">
        <v>5</v>
      </c>
      <c r="I9" s="13">
        <v>0.1128</v>
      </c>
      <c r="J9" s="13">
        <v>0.249</v>
      </c>
      <c r="K9" s="13">
        <v>0.4793</v>
      </c>
      <c r="L9" s="13">
        <v>0.31</v>
      </c>
      <c r="M9" s="13">
        <v>0.28739999999999999</v>
      </c>
      <c r="N9" s="13">
        <v>0.54300000000000004</v>
      </c>
      <c r="O9" s="2"/>
      <c r="P9" s="2"/>
    </row>
    <row r="10" spans="1:16" x14ac:dyDescent="0.25">
      <c r="A10" s="11">
        <v>37407</v>
      </c>
      <c r="B10" s="2">
        <v>24.7</v>
      </c>
      <c r="D10" s="2">
        <v>28.45</v>
      </c>
      <c r="E10" s="2">
        <v>24.81</v>
      </c>
      <c r="F10" s="2">
        <v>32.08</v>
      </c>
      <c r="G10" s="1" t="s">
        <v>5</v>
      </c>
      <c r="I10" s="13">
        <v>2.9700000000000001E-2</v>
      </c>
      <c r="J10" s="13">
        <v>0.38800000000000001</v>
      </c>
      <c r="K10" s="13">
        <v>0.46400000000000002</v>
      </c>
      <c r="L10" s="13">
        <v>0.42330000000000001</v>
      </c>
      <c r="M10" s="13">
        <v>0.39429999999999998</v>
      </c>
      <c r="N10" s="13">
        <v>0.59619999999999995</v>
      </c>
      <c r="O10" s="2"/>
      <c r="P10" s="2"/>
    </row>
    <row r="11" spans="1:16" x14ac:dyDescent="0.25">
      <c r="A11" s="11">
        <v>37431</v>
      </c>
      <c r="B11" s="2">
        <v>21.6</v>
      </c>
      <c r="D11" s="2">
        <v>25.31</v>
      </c>
      <c r="E11" s="2">
        <v>21.61</v>
      </c>
      <c r="F11" s="2">
        <v>29.01</v>
      </c>
      <c r="G11" s="1" t="s">
        <v>5</v>
      </c>
      <c r="I11" s="13">
        <v>0</v>
      </c>
      <c r="J11" s="13">
        <v>0.69399999999999995</v>
      </c>
      <c r="K11" s="13">
        <v>0.86219999999999997</v>
      </c>
      <c r="L11" s="13">
        <v>0.64980000000000004</v>
      </c>
      <c r="M11" s="13">
        <v>0.81</v>
      </c>
      <c r="N11" s="13">
        <v>0.97870000000000001</v>
      </c>
      <c r="O11" s="2"/>
      <c r="P11" s="2"/>
    </row>
    <row r="12" spans="1:16" x14ac:dyDescent="0.25">
      <c r="A12" s="11">
        <v>37461</v>
      </c>
      <c r="B12" s="2">
        <v>22.3</v>
      </c>
      <c r="D12" s="2">
        <v>25.48</v>
      </c>
      <c r="E12" s="2">
        <v>22.59</v>
      </c>
      <c r="F12" s="2">
        <v>28.36</v>
      </c>
      <c r="G12" s="1" t="s">
        <v>5</v>
      </c>
      <c r="I12" s="13">
        <v>8.3099999999999993E-2</v>
      </c>
      <c r="J12" s="13">
        <v>1</v>
      </c>
      <c r="K12" s="13">
        <v>0.9234</v>
      </c>
      <c r="L12" s="13">
        <v>1</v>
      </c>
      <c r="M12" s="13">
        <v>1</v>
      </c>
      <c r="N12" s="13">
        <v>1</v>
      </c>
      <c r="O12" s="2"/>
      <c r="P12" s="2"/>
    </row>
    <row r="13" spans="1:16" x14ac:dyDescent="0.25">
      <c r="A13" s="11">
        <v>37523</v>
      </c>
      <c r="B13" s="2">
        <v>22.9</v>
      </c>
      <c r="D13" s="2">
        <v>27.65</v>
      </c>
      <c r="E13" s="2">
        <v>22.93</v>
      </c>
      <c r="F13" s="2">
        <v>32.369999999999997</v>
      </c>
      <c r="G13" s="1" t="s">
        <v>5</v>
      </c>
      <c r="I13" s="13">
        <v>5.8999999999999999E-3</v>
      </c>
      <c r="J13" s="13">
        <v>0.42980000000000002</v>
      </c>
      <c r="K13" s="13">
        <v>1</v>
      </c>
      <c r="L13" s="13">
        <v>0.68069999999999997</v>
      </c>
      <c r="M13" s="13">
        <v>0.38240000000000002</v>
      </c>
      <c r="N13" s="13">
        <v>0.77680000000000005</v>
      </c>
      <c r="O13" s="2"/>
      <c r="P13" s="2"/>
    </row>
    <row r="14" spans="1:16" x14ac:dyDescent="0.25">
      <c r="A14" s="11">
        <v>37649</v>
      </c>
      <c r="B14" s="2">
        <v>31.1</v>
      </c>
      <c r="D14" s="2">
        <v>33.49</v>
      </c>
      <c r="E14" s="2">
        <v>31.24</v>
      </c>
      <c r="F14" s="2">
        <v>35.729999999999997</v>
      </c>
      <c r="G14" s="1" t="s">
        <v>5</v>
      </c>
      <c r="I14" s="13">
        <v>3.8600000000000002E-2</v>
      </c>
      <c r="J14" s="13">
        <v>0.31850000000000001</v>
      </c>
      <c r="K14" s="13">
        <v>0.46400000000000002</v>
      </c>
      <c r="L14" s="13">
        <v>0.34089999999999998</v>
      </c>
      <c r="M14" s="13">
        <v>0.28739999999999999</v>
      </c>
      <c r="N14" s="13">
        <v>0.43680000000000002</v>
      </c>
      <c r="O14" s="2"/>
      <c r="P14" s="2"/>
    </row>
    <row r="15" spans="1:16" x14ac:dyDescent="0.25">
      <c r="A15" s="11">
        <v>37823</v>
      </c>
      <c r="B15" s="2">
        <v>30.5</v>
      </c>
      <c r="D15" s="2">
        <v>32.56</v>
      </c>
      <c r="E15" s="2">
        <v>30.59</v>
      </c>
      <c r="F15" s="2">
        <v>34.53</v>
      </c>
      <c r="G15" s="1" t="s">
        <v>5</v>
      </c>
      <c r="I15" s="13">
        <v>2.3699999999999999E-2</v>
      </c>
      <c r="J15" s="13">
        <v>0.36020000000000002</v>
      </c>
      <c r="K15" s="13">
        <v>0.49459999999999998</v>
      </c>
      <c r="L15" s="13">
        <v>0.52629999999999999</v>
      </c>
      <c r="M15" s="13">
        <v>0.44180000000000003</v>
      </c>
      <c r="N15" s="13">
        <v>0.77680000000000005</v>
      </c>
      <c r="O15" s="2"/>
      <c r="P15" s="2"/>
    </row>
    <row r="16" spans="1:16" x14ac:dyDescent="0.25">
      <c r="A16" s="11">
        <v>37896</v>
      </c>
      <c r="B16" s="2">
        <v>32.6</v>
      </c>
      <c r="D16" s="2">
        <v>34.72</v>
      </c>
      <c r="E16" s="2">
        <v>32.9</v>
      </c>
      <c r="F16" s="2">
        <v>36.53</v>
      </c>
      <c r="G16" s="1" t="s">
        <v>5</v>
      </c>
      <c r="I16" s="13">
        <v>8.6099999999999996E-2</v>
      </c>
      <c r="J16" s="13">
        <v>0.45760000000000001</v>
      </c>
      <c r="K16" s="13">
        <v>0.6018</v>
      </c>
      <c r="L16" s="13">
        <v>0.50570000000000004</v>
      </c>
      <c r="M16" s="13">
        <v>0.52490000000000003</v>
      </c>
      <c r="N16" s="13">
        <v>0.81930000000000003</v>
      </c>
      <c r="O16" s="2"/>
      <c r="P16" s="2"/>
    </row>
    <row r="17" spans="1:16" x14ac:dyDescent="0.25">
      <c r="A17" s="11">
        <v>37951</v>
      </c>
      <c r="B17" s="2">
        <v>33.299999999999997</v>
      </c>
      <c r="D17" s="2">
        <v>34.19</v>
      </c>
      <c r="E17" s="2">
        <v>33.31</v>
      </c>
      <c r="F17" s="2">
        <v>35.07</v>
      </c>
      <c r="G17" s="1" t="s">
        <v>5</v>
      </c>
      <c r="I17" s="13">
        <v>0</v>
      </c>
      <c r="J17" s="13">
        <v>0.41589999999999999</v>
      </c>
      <c r="K17" s="13">
        <v>0.55589999999999995</v>
      </c>
      <c r="L17" s="13">
        <v>0.60870000000000002</v>
      </c>
      <c r="M17" s="13">
        <v>0.57240000000000002</v>
      </c>
      <c r="N17" s="13">
        <v>0.73429999999999995</v>
      </c>
      <c r="O17" s="2"/>
      <c r="P17" s="2"/>
    </row>
    <row r="18" spans="1:16" x14ac:dyDescent="0.25">
      <c r="A18" s="11">
        <v>38028</v>
      </c>
      <c r="B18" s="2">
        <v>34.1</v>
      </c>
      <c r="D18" s="2">
        <v>37.97</v>
      </c>
      <c r="E18" s="2">
        <v>34.950000000000003</v>
      </c>
      <c r="F18" s="2">
        <v>40.98</v>
      </c>
      <c r="G18" s="1" t="s">
        <v>5</v>
      </c>
      <c r="I18" s="13">
        <v>0.24929999999999999</v>
      </c>
      <c r="J18" s="13">
        <v>0.37409999999999999</v>
      </c>
      <c r="K18" s="13">
        <v>0.55589999999999995</v>
      </c>
      <c r="L18" s="13">
        <v>0.4748</v>
      </c>
      <c r="M18" s="13">
        <v>0.40620000000000001</v>
      </c>
      <c r="N18" s="13">
        <v>0.60680000000000001</v>
      </c>
      <c r="O18" s="2"/>
      <c r="P18" s="2"/>
    </row>
    <row r="19" spans="1:16" x14ac:dyDescent="0.25">
      <c r="A19" s="11">
        <v>38061</v>
      </c>
      <c r="B19" s="2">
        <v>32.299999999999997</v>
      </c>
      <c r="D19" s="2">
        <v>34.090000000000003</v>
      </c>
      <c r="E19" s="2">
        <v>32.549999999999997</v>
      </c>
      <c r="F19" s="2">
        <v>35.619999999999997</v>
      </c>
      <c r="G19" s="1" t="s">
        <v>5</v>
      </c>
      <c r="I19" s="13">
        <v>7.1199999999999999E-2</v>
      </c>
      <c r="J19" s="13">
        <v>0.40189999999999998</v>
      </c>
      <c r="K19" s="13">
        <v>0.72430000000000005</v>
      </c>
      <c r="L19" s="13">
        <v>0.46450000000000002</v>
      </c>
      <c r="M19" s="13">
        <v>0.4299</v>
      </c>
      <c r="N19" s="13">
        <v>0.61739999999999995</v>
      </c>
      <c r="O19" s="2"/>
      <c r="P19" s="2"/>
    </row>
    <row r="20" spans="1:16" x14ac:dyDescent="0.25">
      <c r="A20" s="11">
        <v>38105</v>
      </c>
      <c r="B20" s="2">
        <v>32.6</v>
      </c>
      <c r="D20" s="2">
        <v>34.06</v>
      </c>
      <c r="E20" s="2">
        <v>32.68</v>
      </c>
      <c r="F20" s="2">
        <v>35.44</v>
      </c>
      <c r="G20" s="1" t="s">
        <v>5</v>
      </c>
      <c r="I20" s="13">
        <v>2.0799999999999999E-2</v>
      </c>
      <c r="J20" s="13">
        <v>0.22109999999999999</v>
      </c>
      <c r="K20" s="13">
        <v>0.32619999999999999</v>
      </c>
      <c r="L20" s="13">
        <v>0.25850000000000001</v>
      </c>
      <c r="M20" s="13">
        <v>0.1211</v>
      </c>
      <c r="N20" s="13">
        <v>0.3624</v>
      </c>
      <c r="O20" s="2"/>
      <c r="P20" s="2"/>
    </row>
    <row r="21" spans="1:16" x14ac:dyDescent="0.25">
      <c r="A21" s="11">
        <v>38106</v>
      </c>
      <c r="B21" s="2">
        <v>31.8</v>
      </c>
      <c r="D21" s="2">
        <v>34.06</v>
      </c>
      <c r="E21" s="2">
        <v>32.68</v>
      </c>
      <c r="F21" s="2">
        <v>35.44</v>
      </c>
      <c r="G21" s="1" t="s">
        <v>5</v>
      </c>
      <c r="I21" s="13">
        <v>0.25819999999999999</v>
      </c>
      <c r="J21" s="13">
        <v>0.27679999999999999</v>
      </c>
      <c r="K21" s="13">
        <v>0.41810000000000003</v>
      </c>
      <c r="L21" s="13">
        <v>0.29970000000000002</v>
      </c>
      <c r="M21" s="13">
        <v>0.2162</v>
      </c>
      <c r="N21" s="13">
        <v>0.44740000000000002</v>
      </c>
      <c r="O21" s="2"/>
      <c r="P21" s="2"/>
    </row>
    <row r="22" spans="1:16" x14ac:dyDescent="0.25">
      <c r="A22" s="11">
        <v>38107</v>
      </c>
      <c r="B22" s="2">
        <v>31.4</v>
      </c>
      <c r="D22" s="2">
        <v>33.97</v>
      </c>
      <c r="E22" s="2">
        <v>31.93</v>
      </c>
      <c r="F22" s="2">
        <v>36.01</v>
      </c>
      <c r="G22" s="1" t="s">
        <v>5</v>
      </c>
      <c r="I22" s="13">
        <v>0.15429999999999999</v>
      </c>
      <c r="J22" s="13">
        <v>0.30459999999999998</v>
      </c>
      <c r="K22" s="13">
        <v>0.41810000000000003</v>
      </c>
      <c r="L22" s="13">
        <v>0.34089999999999998</v>
      </c>
      <c r="M22" s="13">
        <v>0.26369999999999999</v>
      </c>
      <c r="N22" s="13">
        <v>0.44740000000000002</v>
      </c>
      <c r="O22" s="2"/>
      <c r="P22" s="2"/>
    </row>
    <row r="23" spans="1:16" x14ac:dyDescent="0.25">
      <c r="A23" s="11">
        <v>38329</v>
      </c>
      <c r="B23" s="2">
        <v>39.200000000000003</v>
      </c>
      <c r="D23" s="2">
        <v>40.909999999999997</v>
      </c>
      <c r="E23" s="2">
        <v>39.590000000000003</v>
      </c>
      <c r="F23" s="2">
        <v>42.23</v>
      </c>
      <c r="G23" s="1" t="s">
        <v>5</v>
      </c>
      <c r="I23" s="13">
        <v>0.1128</v>
      </c>
      <c r="J23" s="13">
        <v>0.22109999999999999</v>
      </c>
      <c r="K23" s="13">
        <v>0.35680000000000001</v>
      </c>
      <c r="L23" s="13">
        <v>0.3821</v>
      </c>
      <c r="M23" s="13">
        <v>0.32300000000000001</v>
      </c>
      <c r="N23" s="13">
        <v>0.53239999999999998</v>
      </c>
      <c r="O23" s="2"/>
      <c r="P23" s="2"/>
    </row>
    <row r="24" spans="1:16" x14ac:dyDescent="0.25">
      <c r="A24" s="11">
        <v>38330</v>
      </c>
      <c r="B24" s="2">
        <v>38.4</v>
      </c>
      <c r="D24" s="2">
        <v>40.869999999999997</v>
      </c>
      <c r="E24" s="2">
        <v>39.200000000000003</v>
      </c>
      <c r="F24" s="2">
        <v>42.53</v>
      </c>
      <c r="G24" s="1" t="s">
        <v>5</v>
      </c>
      <c r="I24" s="13">
        <v>0.2344</v>
      </c>
      <c r="J24" s="13">
        <v>0.30459999999999998</v>
      </c>
      <c r="K24" s="13">
        <v>0.6018</v>
      </c>
      <c r="L24" s="13">
        <v>0.4748</v>
      </c>
      <c r="M24" s="13">
        <v>0.40620000000000001</v>
      </c>
      <c r="N24" s="13">
        <v>0.67059999999999997</v>
      </c>
      <c r="O24" s="2"/>
      <c r="P24" s="2"/>
    </row>
    <row r="25" spans="1:16" x14ac:dyDescent="0.25">
      <c r="A25" s="11">
        <v>38331</v>
      </c>
      <c r="B25" s="2">
        <v>38.200000000000003</v>
      </c>
      <c r="D25" s="2">
        <v>40.729999999999997</v>
      </c>
      <c r="E25" s="2">
        <v>38.39</v>
      </c>
      <c r="F25" s="2">
        <v>43.07</v>
      </c>
      <c r="G25" s="1" t="s">
        <v>5</v>
      </c>
      <c r="I25" s="13">
        <v>5.3400000000000003E-2</v>
      </c>
      <c r="J25" s="13">
        <v>0.44369999999999998</v>
      </c>
      <c r="K25" s="13">
        <v>0.64780000000000004</v>
      </c>
      <c r="L25" s="13">
        <v>0.48509999999999998</v>
      </c>
      <c r="M25" s="13">
        <v>0.48930000000000001</v>
      </c>
      <c r="N25" s="13">
        <v>0.68120000000000003</v>
      </c>
      <c r="O25" s="2"/>
      <c r="P25" s="2"/>
    </row>
    <row r="26" spans="1:16" x14ac:dyDescent="0.25">
      <c r="A26" s="11">
        <v>38376</v>
      </c>
      <c r="B26" s="2">
        <v>38.799999999999997</v>
      </c>
      <c r="D26" s="2">
        <v>39.9</v>
      </c>
      <c r="E26" s="2">
        <v>38.82</v>
      </c>
      <c r="F26" s="2">
        <v>40.97</v>
      </c>
      <c r="G26" s="1" t="s">
        <v>5</v>
      </c>
      <c r="I26" s="13">
        <v>3.0000000000000001E-3</v>
      </c>
      <c r="J26" s="13">
        <v>0.41589999999999999</v>
      </c>
      <c r="K26" s="13">
        <v>0.66310000000000002</v>
      </c>
      <c r="L26" s="13">
        <v>0.49540000000000001</v>
      </c>
      <c r="M26" s="13">
        <v>0.41810000000000003</v>
      </c>
      <c r="N26" s="13">
        <v>0.63870000000000005</v>
      </c>
      <c r="O26" s="2"/>
      <c r="P26" s="2"/>
    </row>
    <row r="27" spans="1:16" x14ac:dyDescent="0.25">
      <c r="A27" s="11">
        <v>38468</v>
      </c>
      <c r="B27" s="2">
        <v>39.700000000000003</v>
      </c>
      <c r="D27" s="2">
        <v>42.33</v>
      </c>
      <c r="E27" s="2">
        <v>40.83</v>
      </c>
      <c r="F27" s="2">
        <v>43.82</v>
      </c>
      <c r="G27" s="1" t="s">
        <v>5</v>
      </c>
      <c r="I27" s="13">
        <v>0.33229999999999998</v>
      </c>
      <c r="J27" s="13">
        <v>6.8199999999999997E-2</v>
      </c>
      <c r="K27" s="13">
        <v>0.1424</v>
      </c>
      <c r="L27" s="13">
        <v>0.1555</v>
      </c>
      <c r="M27" s="13">
        <v>6.1800000000000001E-2</v>
      </c>
      <c r="N27" s="13">
        <v>0.3836</v>
      </c>
      <c r="O27" s="2"/>
      <c r="P27" s="2"/>
    </row>
    <row r="28" spans="1:16" x14ac:dyDescent="0.25">
      <c r="A28" s="11">
        <v>38469</v>
      </c>
      <c r="B28" s="2">
        <v>37.799999999999997</v>
      </c>
      <c r="D28" s="2">
        <v>42.24</v>
      </c>
      <c r="E28" s="2">
        <v>39.979999999999997</v>
      </c>
      <c r="F28" s="2">
        <v>44.49</v>
      </c>
      <c r="G28" s="1" t="s">
        <v>5</v>
      </c>
      <c r="I28" s="13">
        <v>0.64390000000000003</v>
      </c>
      <c r="J28" s="13">
        <v>0.26290000000000002</v>
      </c>
      <c r="K28" s="13">
        <v>0.43340000000000001</v>
      </c>
      <c r="L28" s="13">
        <v>0.36149999999999999</v>
      </c>
      <c r="M28" s="13">
        <v>0.3705</v>
      </c>
      <c r="N28" s="13">
        <v>0.54300000000000004</v>
      </c>
      <c r="O28" s="2"/>
      <c r="P28" s="2"/>
    </row>
    <row r="29" spans="1:16" x14ac:dyDescent="0.25">
      <c r="A29" s="11">
        <v>38470</v>
      </c>
      <c r="B29" s="2">
        <v>37.299999999999997</v>
      </c>
      <c r="D29" s="2">
        <v>42.02</v>
      </c>
      <c r="E29" s="2">
        <v>38.28</v>
      </c>
      <c r="F29" s="2">
        <v>45.75</v>
      </c>
      <c r="G29" s="1" t="s">
        <v>5</v>
      </c>
      <c r="I29" s="13">
        <v>0.2878</v>
      </c>
      <c r="J29" s="13">
        <v>0.33239999999999997</v>
      </c>
      <c r="K29" s="13">
        <v>0.52529999999999999</v>
      </c>
      <c r="L29" s="13">
        <v>0.48509999999999998</v>
      </c>
      <c r="M29" s="13">
        <v>0.38240000000000002</v>
      </c>
      <c r="N29" s="13">
        <v>0.59619999999999995</v>
      </c>
      <c r="O29" s="2"/>
      <c r="P29" s="2"/>
    </row>
    <row r="30" spans="1:16" x14ac:dyDescent="0.25">
      <c r="A30" s="11">
        <v>38883</v>
      </c>
      <c r="B30" s="2">
        <v>40</v>
      </c>
      <c r="D30" s="2">
        <v>43.7</v>
      </c>
      <c r="E30" s="2">
        <v>40.47</v>
      </c>
      <c r="F30" s="2">
        <v>46.92</v>
      </c>
      <c r="G30" s="1" t="s">
        <v>5</v>
      </c>
      <c r="I30" s="13">
        <v>0.13650000000000001</v>
      </c>
      <c r="J30" s="13">
        <v>0.29070000000000001</v>
      </c>
      <c r="K30" s="13">
        <v>0.35680000000000001</v>
      </c>
      <c r="L30" s="13">
        <v>0.20699999999999999</v>
      </c>
      <c r="M30" s="13">
        <v>0.1686</v>
      </c>
      <c r="N30" s="13">
        <v>0.45800000000000002</v>
      </c>
      <c r="O30" s="2"/>
      <c r="P30" s="2"/>
    </row>
    <row r="31" spans="1:16" x14ac:dyDescent="0.25">
      <c r="A31" s="11">
        <v>39106</v>
      </c>
      <c r="B31" s="2">
        <v>56</v>
      </c>
      <c r="D31" s="2">
        <v>57.5</v>
      </c>
      <c r="E31" s="2">
        <v>56.06</v>
      </c>
      <c r="F31" s="2">
        <v>58.94</v>
      </c>
      <c r="G31" s="1" t="s">
        <v>5</v>
      </c>
      <c r="I31" s="13">
        <v>1.4800000000000001E-2</v>
      </c>
      <c r="J31" s="13">
        <v>0.2281</v>
      </c>
      <c r="K31" s="13">
        <v>0.43340000000000001</v>
      </c>
      <c r="L31" s="13">
        <v>0.32540000000000002</v>
      </c>
      <c r="M31" s="13">
        <v>0.33489999999999998</v>
      </c>
      <c r="N31" s="13">
        <v>0.50049999999999994</v>
      </c>
      <c r="O31" s="2"/>
      <c r="P31" s="2"/>
    </row>
    <row r="32" spans="1:16" x14ac:dyDescent="0.25">
      <c r="A32" s="11">
        <v>39107</v>
      </c>
      <c r="B32" s="2">
        <v>55.25</v>
      </c>
      <c r="D32" s="2">
        <v>57.43</v>
      </c>
      <c r="E32" s="2">
        <v>55.67</v>
      </c>
      <c r="F32" s="2">
        <v>59.18</v>
      </c>
      <c r="G32" s="1" t="s">
        <v>5</v>
      </c>
      <c r="I32" s="13">
        <v>0.1217</v>
      </c>
      <c r="J32" s="13">
        <v>0.36720000000000003</v>
      </c>
      <c r="K32" s="13">
        <v>0.51</v>
      </c>
      <c r="L32" s="13">
        <v>0.47989999999999999</v>
      </c>
      <c r="M32" s="13">
        <v>0.36459999999999998</v>
      </c>
      <c r="N32" s="13">
        <v>0.63339999999999996</v>
      </c>
      <c r="O32" s="2"/>
      <c r="P32" s="2"/>
    </row>
    <row r="33" spans="1:16" x14ac:dyDescent="0.25">
      <c r="A33" s="11">
        <v>39197</v>
      </c>
      <c r="B33" s="2">
        <v>54</v>
      </c>
      <c r="D33" s="2">
        <v>63.39</v>
      </c>
      <c r="E33" s="2">
        <v>57.38</v>
      </c>
      <c r="F33" s="2">
        <v>69.400000000000006</v>
      </c>
      <c r="G33" s="1" t="s">
        <v>5</v>
      </c>
      <c r="I33" s="13">
        <v>1</v>
      </c>
      <c r="J33" s="13">
        <v>0.43669999999999998</v>
      </c>
      <c r="K33" s="13">
        <v>0.43340000000000001</v>
      </c>
      <c r="L33" s="13">
        <v>0.47989999999999999</v>
      </c>
      <c r="M33" s="13">
        <v>3.7999999999999999E-2</v>
      </c>
      <c r="N33" s="13">
        <v>0.26140000000000002</v>
      </c>
      <c r="O33" s="2"/>
      <c r="P33" s="2"/>
    </row>
    <row r="34" spans="1:16" x14ac:dyDescent="0.25">
      <c r="A34" s="11">
        <v>39409</v>
      </c>
      <c r="B34" s="2">
        <v>58.75</v>
      </c>
      <c r="D34" s="2">
        <v>61.49</v>
      </c>
      <c r="E34" s="2">
        <v>59.35</v>
      </c>
      <c r="F34" s="2">
        <v>63.63</v>
      </c>
      <c r="G34" s="1" t="s">
        <v>5</v>
      </c>
      <c r="I34" s="13">
        <v>0.17510000000000001</v>
      </c>
      <c r="J34" s="13">
        <v>0.47149999999999997</v>
      </c>
      <c r="K34" s="13">
        <v>0.66310000000000002</v>
      </c>
      <c r="L34" s="13">
        <v>0.63439999999999996</v>
      </c>
      <c r="M34" s="13">
        <v>0.57240000000000002</v>
      </c>
      <c r="N34" s="13">
        <v>0.79279999999999995</v>
      </c>
      <c r="O34" s="2"/>
      <c r="P34" s="2"/>
    </row>
    <row r="35" spans="1:16" x14ac:dyDescent="0.25">
      <c r="A35" s="11">
        <v>39470</v>
      </c>
      <c r="B35" s="2">
        <v>53.75</v>
      </c>
      <c r="D35" s="2">
        <v>59.14</v>
      </c>
      <c r="E35" s="2">
        <v>55.24</v>
      </c>
      <c r="F35" s="2">
        <v>63.03</v>
      </c>
      <c r="G35" s="1" t="s">
        <v>5</v>
      </c>
      <c r="I35" s="13">
        <v>0.43919999999999998</v>
      </c>
      <c r="J35" s="13">
        <v>0.57579999999999998</v>
      </c>
      <c r="K35" s="13">
        <v>0.66310000000000002</v>
      </c>
      <c r="L35" s="13">
        <v>0.58289999999999997</v>
      </c>
      <c r="M35" s="13">
        <v>0.63180000000000003</v>
      </c>
      <c r="N35" s="13">
        <v>0.89900000000000002</v>
      </c>
      <c r="O35" s="2"/>
      <c r="P35" s="2"/>
    </row>
    <row r="36" spans="1:16" x14ac:dyDescent="0.25">
      <c r="A36" s="11">
        <v>39486</v>
      </c>
      <c r="B36" s="2">
        <v>50.5</v>
      </c>
      <c r="D36" s="2">
        <v>57.04</v>
      </c>
      <c r="E36" s="2">
        <v>52.19</v>
      </c>
      <c r="F36" s="2">
        <v>61.88</v>
      </c>
      <c r="G36" s="1" t="s">
        <v>5</v>
      </c>
      <c r="I36" s="13">
        <v>0.4985</v>
      </c>
      <c r="J36" s="13">
        <v>0.26290000000000002</v>
      </c>
      <c r="K36" s="13">
        <v>0.32619999999999999</v>
      </c>
      <c r="L36" s="13">
        <v>0.1555</v>
      </c>
      <c r="M36" s="13">
        <v>0.1449</v>
      </c>
      <c r="N36" s="13">
        <v>0.34110000000000001</v>
      </c>
      <c r="O36" s="2"/>
      <c r="P36" s="2"/>
    </row>
    <row r="37" spans="1:16" x14ac:dyDescent="0.25">
      <c r="A37" s="11">
        <v>39489</v>
      </c>
      <c r="B37" s="2">
        <v>50</v>
      </c>
      <c r="D37" s="2">
        <v>56.56</v>
      </c>
      <c r="E37" s="2">
        <v>50.45</v>
      </c>
      <c r="F37" s="2">
        <v>62.68</v>
      </c>
      <c r="G37" s="1" t="s">
        <v>5</v>
      </c>
      <c r="I37" s="13">
        <v>0.13059999999999999</v>
      </c>
      <c r="J37" s="13">
        <v>0.23499999999999999</v>
      </c>
      <c r="K37" s="13">
        <v>0.219</v>
      </c>
      <c r="L37" s="13">
        <v>0.28939999999999999</v>
      </c>
      <c r="M37" s="13">
        <v>0.15679999999999999</v>
      </c>
      <c r="N37" s="13">
        <v>0.44740000000000002</v>
      </c>
      <c r="O37" s="2"/>
      <c r="P37" s="2"/>
    </row>
    <row r="38" spans="1:16" x14ac:dyDescent="0.25">
      <c r="A38" s="11">
        <v>39524</v>
      </c>
      <c r="B38" s="2">
        <v>45.2</v>
      </c>
      <c r="D38" s="2">
        <v>47.93</v>
      </c>
      <c r="E38" s="2">
        <v>45.34</v>
      </c>
      <c r="F38" s="2">
        <v>50.51</v>
      </c>
      <c r="G38" s="1" t="s">
        <v>5</v>
      </c>
      <c r="I38" s="13">
        <v>3.8600000000000002E-2</v>
      </c>
      <c r="J38" s="13">
        <v>0.4854</v>
      </c>
      <c r="K38" s="13">
        <v>0.6018</v>
      </c>
      <c r="L38" s="13">
        <v>0.39240000000000003</v>
      </c>
      <c r="M38" s="13">
        <v>0.60809999999999997</v>
      </c>
      <c r="N38" s="13">
        <v>0.75560000000000005</v>
      </c>
      <c r="O38" s="2"/>
      <c r="P38" s="2"/>
    </row>
    <row r="39" spans="1:16" x14ac:dyDescent="0.25">
      <c r="A39" s="11">
        <v>39629</v>
      </c>
      <c r="B39" s="2">
        <v>44.6</v>
      </c>
      <c r="D39" s="2">
        <v>54.52</v>
      </c>
      <c r="E39" s="2">
        <v>47.76</v>
      </c>
      <c r="F39" s="2">
        <v>61.27</v>
      </c>
      <c r="G39" s="1" t="s">
        <v>5</v>
      </c>
      <c r="I39" s="13">
        <v>0.93469999999999998</v>
      </c>
      <c r="J39" s="13">
        <v>0.31850000000000001</v>
      </c>
      <c r="K39" s="13">
        <v>0.69369999999999998</v>
      </c>
      <c r="L39" s="13">
        <v>0.53659999999999997</v>
      </c>
      <c r="M39" s="13">
        <v>0.44180000000000003</v>
      </c>
      <c r="N39" s="13">
        <v>0.69179999999999997</v>
      </c>
      <c r="O39" s="2"/>
      <c r="P39" s="2"/>
    </row>
    <row r="40" spans="1:16" x14ac:dyDescent="0.25">
      <c r="A40" s="11">
        <v>39630</v>
      </c>
      <c r="B40" s="2">
        <v>44.5</v>
      </c>
      <c r="D40" s="2">
        <v>54.05</v>
      </c>
      <c r="E40" s="2">
        <v>44.56</v>
      </c>
      <c r="F40" s="2">
        <v>63.53</v>
      </c>
      <c r="G40" s="1" t="s">
        <v>5</v>
      </c>
      <c r="I40" s="13">
        <v>1.4800000000000001E-2</v>
      </c>
      <c r="J40" s="13">
        <v>0.51319999999999999</v>
      </c>
      <c r="K40" s="13">
        <v>0.72430000000000005</v>
      </c>
      <c r="L40" s="13">
        <v>0.50570000000000004</v>
      </c>
      <c r="M40" s="13">
        <v>0.50119999999999998</v>
      </c>
      <c r="N40" s="13">
        <v>0.61739999999999995</v>
      </c>
      <c r="O40" s="2"/>
      <c r="P40" s="2"/>
    </row>
    <row r="41" spans="1:16" x14ac:dyDescent="0.25">
      <c r="A41" s="11">
        <v>39729</v>
      </c>
      <c r="B41" s="2">
        <v>34.4</v>
      </c>
      <c r="D41" s="2">
        <v>41.57</v>
      </c>
      <c r="E41" s="2">
        <v>34.799999999999997</v>
      </c>
      <c r="F41" s="2">
        <v>48.33</v>
      </c>
      <c r="G41" s="1" t="s">
        <v>5</v>
      </c>
      <c r="I41" s="13">
        <v>0.1157</v>
      </c>
      <c r="J41" s="13">
        <v>0.41589999999999999</v>
      </c>
      <c r="K41" s="13">
        <v>0.20369999999999999</v>
      </c>
      <c r="L41" s="13">
        <v>0.45419999999999999</v>
      </c>
      <c r="M41" s="13">
        <v>0.46560000000000001</v>
      </c>
      <c r="N41" s="13">
        <v>0.59619999999999995</v>
      </c>
      <c r="O41" s="2"/>
      <c r="P41" s="2"/>
    </row>
    <row r="42" spans="1:16" x14ac:dyDescent="0.25">
      <c r="A42" s="11">
        <v>40276</v>
      </c>
      <c r="B42" s="2">
        <v>49.75</v>
      </c>
      <c r="D42" s="2">
        <v>52.09</v>
      </c>
      <c r="E42" s="2">
        <v>51.06</v>
      </c>
      <c r="F42" s="2">
        <v>53.13</v>
      </c>
      <c r="G42" s="1" t="s">
        <v>5</v>
      </c>
      <c r="I42" s="13">
        <v>0.38579999999999998</v>
      </c>
      <c r="J42" s="13">
        <v>0.38109999999999999</v>
      </c>
      <c r="K42" s="13">
        <v>0.45939999999999998</v>
      </c>
      <c r="L42" s="13">
        <v>0.36559999999999998</v>
      </c>
      <c r="M42" s="13">
        <v>0.3397</v>
      </c>
      <c r="N42" s="13">
        <v>0.58020000000000005</v>
      </c>
      <c r="O42" s="2"/>
      <c r="P42" s="2"/>
    </row>
    <row r="43" spans="1:16" x14ac:dyDescent="0.25">
      <c r="A43" s="11">
        <v>40277</v>
      </c>
      <c r="B43" s="2">
        <v>50.1</v>
      </c>
      <c r="D43" s="2">
        <v>51.99</v>
      </c>
      <c r="E43" s="2">
        <v>50.11</v>
      </c>
      <c r="F43" s="2">
        <v>53.87</v>
      </c>
      <c r="G43" s="1" t="s">
        <v>5</v>
      </c>
      <c r="I43" s="13">
        <v>0</v>
      </c>
      <c r="J43" s="13">
        <v>0.23780000000000001</v>
      </c>
      <c r="K43" s="13">
        <v>0.4012</v>
      </c>
      <c r="L43" s="13">
        <v>0.37080000000000002</v>
      </c>
      <c r="M43" s="13">
        <v>0.32300000000000001</v>
      </c>
      <c r="N43" s="13">
        <v>0.5282</v>
      </c>
      <c r="O43" s="2"/>
      <c r="P43" s="2"/>
    </row>
    <row r="44" spans="1:16" x14ac:dyDescent="0.25">
      <c r="A44" s="11">
        <v>40280</v>
      </c>
      <c r="B44" s="2">
        <v>49.42</v>
      </c>
      <c r="D44" s="2">
        <v>51.91</v>
      </c>
      <c r="E44" s="2">
        <v>49.64</v>
      </c>
      <c r="F44" s="2">
        <v>54.17</v>
      </c>
      <c r="G44" s="1" t="s">
        <v>5</v>
      </c>
      <c r="I44" s="13">
        <v>6.2300000000000001E-2</v>
      </c>
      <c r="J44" s="13">
        <v>0.32819999999999999</v>
      </c>
      <c r="K44" s="13">
        <v>0.56659999999999999</v>
      </c>
      <c r="L44" s="13">
        <v>0.46239999999999998</v>
      </c>
      <c r="M44" s="13">
        <v>0.38719999999999999</v>
      </c>
      <c r="N44" s="13">
        <v>0.62060000000000004</v>
      </c>
      <c r="O44" s="2"/>
      <c r="P44" s="2"/>
    </row>
    <row r="45" spans="1:16" x14ac:dyDescent="0.25">
      <c r="A45" s="11">
        <v>40304</v>
      </c>
      <c r="B45" s="2">
        <v>46.57</v>
      </c>
      <c r="D45" s="2">
        <v>49.6</v>
      </c>
      <c r="E45" s="2">
        <v>47.72</v>
      </c>
      <c r="F45" s="2">
        <v>51.49</v>
      </c>
      <c r="G45" s="1" t="s">
        <v>5</v>
      </c>
      <c r="I45" s="13">
        <v>0.33829999999999999</v>
      </c>
      <c r="J45" s="13">
        <v>8.0699999999999994E-2</v>
      </c>
      <c r="K45" s="13">
        <v>0.62170000000000003</v>
      </c>
      <c r="L45" s="13">
        <v>0.44180000000000003</v>
      </c>
      <c r="M45" s="13">
        <v>0.4869</v>
      </c>
      <c r="N45" s="13">
        <v>0.63019999999999998</v>
      </c>
      <c r="O45" s="2"/>
      <c r="P45" s="2"/>
    </row>
    <row r="46" spans="1:16" x14ac:dyDescent="0.25">
      <c r="A46" s="11">
        <v>40305</v>
      </c>
      <c r="B46" s="2">
        <v>44.76</v>
      </c>
      <c r="D46" s="2">
        <v>49.44</v>
      </c>
      <c r="E46" s="2">
        <v>46.68</v>
      </c>
      <c r="F46" s="2">
        <v>52.21</v>
      </c>
      <c r="G46" s="1" t="s">
        <v>5</v>
      </c>
      <c r="I46" s="13">
        <v>0.56679999999999997</v>
      </c>
      <c r="J46" s="13">
        <v>0.68569999999999998</v>
      </c>
      <c r="K46" s="13">
        <v>0.84530000000000005</v>
      </c>
      <c r="L46" s="13">
        <v>0.72089999999999999</v>
      </c>
      <c r="M46" s="13">
        <v>0.63539999999999996</v>
      </c>
      <c r="N46" s="13">
        <v>0.8448</v>
      </c>
      <c r="O46" s="2"/>
      <c r="P46" s="2"/>
    </row>
    <row r="47" spans="1:16" x14ac:dyDescent="0.25">
      <c r="A47" s="11">
        <v>40563</v>
      </c>
      <c r="B47" s="2">
        <v>52</v>
      </c>
      <c r="D47" s="2">
        <v>53.71</v>
      </c>
      <c r="E47" s="2">
        <v>52.1</v>
      </c>
      <c r="F47" s="2">
        <v>55.33</v>
      </c>
      <c r="G47" s="1" t="s">
        <v>5</v>
      </c>
      <c r="I47" s="13">
        <v>2.6700000000000002E-2</v>
      </c>
      <c r="J47" s="13">
        <v>0.4854</v>
      </c>
      <c r="K47" s="13">
        <v>0.66310000000000002</v>
      </c>
      <c r="L47" s="13">
        <v>0.51080000000000003</v>
      </c>
      <c r="M47" s="13">
        <v>0.4834</v>
      </c>
      <c r="N47" s="13">
        <v>0.73429999999999995</v>
      </c>
      <c r="O47" s="2"/>
      <c r="P47" s="2"/>
    </row>
    <row r="48" spans="1:16" x14ac:dyDescent="0.25">
      <c r="A48" s="11">
        <v>40617</v>
      </c>
      <c r="B48" s="2">
        <v>51.95</v>
      </c>
      <c r="D48" s="2">
        <v>53.56</v>
      </c>
      <c r="E48" s="2">
        <v>52.09</v>
      </c>
      <c r="F48" s="2">
        <v>55.02</v>
      </c>
      <c r="G48" s="1" t="s">
        <v>5</v>
      </c>
      <c r="I48" s="13">
        <v>3.8600000000000002E-2</v>
      </c>
      <c r="J48" s="13">
        <v>0.2281</v>
      </c>
      <c r="K48" s="13">
        <v>0.56359999999999999</v>
      </c>
      <c r="L48" s="13">
        <v>0.41810000000000003</v>
      </c>
      <c r="M48" s="13">
        <v>0.44180000000000003</v>
      </c>
      <c r="N48" s="13">
        <v>0.63870000000000005</v>
      </c>
      <c r="O48" s="2"/>
      <c r="P48" s="2"/>
    </row>
    <row r="49" spans="1:16" x14ac:dyDescent="0.25">
      <c r="A49" s="11">
        <v>40618</v>
      </c>
      <c r="B49" s="2">
        <v>51.2</v>
      </c>
      <c r="D49" s="2">
        <v>53.47</v>
      </c>
      <c r="E49" s="2">
        <v>51.65</v>
      </c>
      <c r="F49" s="2">
        <v>55.28</v>
      </c>
      <c r="G49" s="1" t="s">
        <v>5</v>
      </c>
      <c r="I49" s="13">
        <v>0.13059999999999999</v>
      </c>
      <c r="J49" s="13">
        <v>0.4854</v>
      </c>
      <c r="K49" s="13">
        <v>0.64780000000000004</v>
      </c>
      <c r="L49" s="13">
        <v>0.5726</v>
      </c>
      <c r="M49" s="13">
        <v>0.51900000000000002</v>
      </c>
      <c r="N49" s="13">
        <v>0.72370000000000001</v>
      </c>
      <c r="O49" s="2"/>
      <c r="P49" s="2"/>
    </row>
    <row r="50" spans="1:16" x14ac:dyDescent="0.25">
      <c r="A50" s="11">
        <v>40689</v>
      </c>
      <c r="B50" s="2">
        <v>47.11</v>
      </c>
      <c r="D50" s="2">
        <v>49.16</v>
      </c>
      <c r="E50" s="2">
        <v>47.55</v>
      </c>
      <c r="F50" s="2">
        <v>50.76</v>
      </c>
      <c r="G50" s="1" t="s">
        <v>5</v>
      </c>
      <c r="I50" s="13">
        <v>0.12759999999999999</v>
      </c>
      <c r="J50" s="13">
        <v>0.42280000000000001</v>
      </c>
      <c r="K50" s="13">
        <v>0.59719999999999995</v>
      </c>
      <c r="L50" s="13">
        <v>0.50149999999999995</v>
      </c>
      <c r="M50" s="13">
        <v>0.52969999999999995</v>
      </c>
      <c r="N50" s="13">
        <v>0.56320000000000003</v>
      </c>
      <c r="O50" s="2"/>
      <c r="P50" s="2"/>
    </row>
    <row r="51" spans="1:16" x14ac:dyDescent="0.25">
      <c r="A51" s="11">
        <v>41003</v>
      </c>
      <c r="B51" s="2">
        <v>42.31</v>
      </c>
      <c r="D51" s="2">
        <v>46.55</v>
      </c>
      <c r="E51" s="2">
        <v>44.71</v>
      </c>
      <c r="F51" s="2">
        <v>48.39</v>
      </c>
      <c r="G51" s="1" t="s">
        <v>5</v>
      </c>
      <c r="I51" s="13">
        <v>0.70920000000000005</v>
      </c>
      <c r="J51" s="13">
        <v>0.38390000000000002</v>
      </c>
      <c r="K51" s="13">
        <v>0.39510000000000001</v>
      </c>
      <c r="L51" s="13">
        <v>0.46860000000000002</v>
      </c>
      <c r="M51" s="13">
        <v>0.45490000000000003</v>
      </c>
      <c r="N51" s="13">
        <v>0.5696</v>
      </c>
      <c r="O51" s="2"/>
      <c r="P51" s="2"/>
    </row>
    <row r="52" spans="1:16" x14ac:dyDescent="0.25">
      <c r="A52" s="11">
        <v>41004</v>
      </c>
      <c r="B52" s="2">
        <v>42.68</v>
      </c>
      <c r="D52" s="2">
        <v>46.32</v>
      </c>
      <c r="E52" s="2">
        <v>42.95</v>
      </c>
      <c r="F52" s="2">
        <v>49.68</v>
      </c>
      <c r="G52" s="1" t="s">
        <v>5</v>
      </c>
      <c r="I52" s="13">
        <v>7.7200000000000005E-2</v>
      </c>
      <c r="J52" s="13">
        <v>0.17660000000000001</v>
      </c>
      <c r="K52" s="13">
        <v>0.55130000000000001</v>
      </c>
      <c r="L52" s="13">
        <v>0.46860000000000002</v>
      </c>
      <c r="M52" s="13">
        <v>0.30880000000000002</v>
      </c>
      <c r="N52" s="13">
        <v>0.53879999999999995</v>
      </c>
      <c r="O52" s="2"/>
      <c r="P52" s="2"/>
    </row>
    <row r="53" spans="1:16" x14ac:dyDescent="0.25">
      <c r="A53" s="11">
        <v>41009</v>
      </c>
      <c r="B53" s="2">
        <v>41.56</v>
      </c>
      <c r="D53" s="2">
        <v>46.09</v>
      </c>
      <c r="E53" s="2">
        <v>42</v>
      </c>
      <c r="F53" s="2">
        <v>50.18</v>
      </c>
      <c r="G53" s="1" t="s">
        <v>5</v>
      </c>
      <c r="I53" s="13">
        <v>0.12759999999999999</v>
      </c>
      <c r="J53" s="13">
        <v>0.52569999999999995</v>
      </c>
      <c r="K53" s="13">
        <v>0.77949999999999997</v>
      </c>
      <c r="L53" s="13">
        <v>0.49540000000000001</v>
      </c>
      <c r="M53" s="13">
        <v>0.45129999999999998</v>
      </c>
      <c r="N53" s="13">
        <v>0.77049999999999996</v>
      </c>
      <c r="O53" s="2"/>
      <c r="P53" s="2"/>
    </row>
    <row r="54" spans="1:16" x14ac:dyDescent="0.25">
      <c r="A54" s="11">
        <v>41368</v>
      </c>
      <c r="B54" s="2">
        <v>43.4</v>
      </c>
      <c r="D54" s="2">
        <v>45.74</v>
      </c>
      <c r="E54" s="2">
        <v>43.6</v>
      </c>
      <c r="F54" s="2">
        <v>47.87</v>
      </c>
      <c r="G54" s="1" t="s">
        <v>5</v>
      </c>
      <c r="I54" s="13">
        <v>5.6399999999999999E-2</v>
      </c>
      <c r="J54" s="13">
        <v>0.2462</v>
      </c>
      <c r="K54" s="13">
        <v>0.45179999999999998</v>
      </c>
      <c r="L54" s="13">
        <v>0.41189999999999999</v>
      </c>
      <c r="M54" s="13">
        <v>0.43469999999999998</v>
      </c>
      <c r="N54" s="13">
        <v>0.63229999999999997</v>
      </c>
      <c r="O54" s="2"/>
      <c r="P54" s="2"/>
    </row>
    <row r="55" spans="1:16" x14ac:dyDescent="0.25">
      <c r="A55" s="11">
        <v>41369</v>
      </c>
      <c r="B55" s="2">
        <v>42.78</v>
      </c>
      <c r="D55" s="2">
        <v>45.67</v>
      </c>
      <c r="E55" s="2">
        <v>43.12</v>
      </c>
      <c r="F55" s="2">
        <v>48.23</v>
      </c>
      <c r="G55" s="1" t="s">
        <v>5</v>
      </c>
      <c r="I55" s="13">
        <v>9.7900000000000001E-2</v>
      </c>
      <c r="J55" s="13">
        <v>0.36580000000000001</v>
      </c>
      <c r="K55" s="13">
        <v>0.61870000000000003</v>
      </c>
      <c r="L55" s="13">
        <v>0.55300000000000005</v>
      </c>
      <c r="M55" s="13">
        <v>0.49640000000000001</v>
      </c>
      <c r="N55" s="13">
        <v>0.69820000000000004</v>
      </c>
      <c r="O55" s="2"/>
      <c r="P55" s="2"/>
    </row>
    <row r="56" spans="1:16" x14ac:dyDescent="0.25">
      <c r="A56" s="11">
        <v>41611</v>
      </c>
      <c r="B56" s="2">
        <v>52.2</v>
      </c>
      <c r="D56" s="2">
        <v>53.95</v>
      </c>
      <c r="E56" s="2">
        <v>52.28</v>
      </c>
      <c r="F56" s="2">
        <v>55.62</v>
      </c>
      <c r="G56" s="1" t="s">
        <v>5</v>
      </c>
      <c r="I56" s="13">
        <v>2.0799999999999999E-2</v>
      </c>
      <c r="J56" s="13">
        <v>0.25590000000000002</v>
      </c>
      <c r="K56" s="13">
        <v>0.37209999999999999</v>
      </c>
      <c r="L56" s="13">
        <v>0.32029999999999997</v>
      </c>
      <c r="M56" s="13">
        <v>0.24579999999999999</v>
      </c>
      <c r="N56" s="13">
        <v>0.39960000000000001</v>
      </c>
      <c r="O56" s="2"/>
      <c r="P56" s="2"/>
    </row>
    <row r="57" spans="1:16" x14ac:dyDescent="0.25">
      <c r="A57" s="11">
        <v>41612</v>
      </c>
      <c r="B57" s="2">
        <v>51.65</v>
      </c>
      <c r="D57" s="2">
        <v>53.88</v>
      </c>
      <c r="E57" s="2">
        <v>51.85</v>
      </c>
      <c r="F57" s="2">
        <v>55.91</v>
      </c>
      <c r="G57" s="1" t="s">
        <v>5</v>
      </c>
      <c r="I57" s="13">
        <v>5.6399999999999999E-2</v>
      </c>
      <c r="J57" s="13">
        <v>0.28370000000000001</v>
      </c>
      <c r="K57" s="13">
        <v>0.47170000000000001</v>
      </c>
      <c r="L57" s="13">
        <v>0.3821</v>
      </c>
      <c r="M57" s="13">
        <v>0.22800000000000001</v>
      </c>
      <c r="N57" s="13">
        <v>0.47399999999999998</v>
      </c>
      <c r="O57" s="2"/>
      <c r="P57" s="2"/>
    </row>
    <row r="58" spans="1:16" x14ac:dyDescent="0.25">
      <c r="A58" s="11">
        <v>41663</v>
      </c>
      <c r="B58" s="2">
        <v>51.45</v>
      </c>
      <c r="D58" s="2">
        <v>52.85</v>
      </c>
      <c r="E58" s="2">
        <v>51.74</v>
      </c>
      <c r="F58" s="2">
        <v>53.96</v>
      </c>
      <c r="G58" s="1" t="s">
        <v>5</v>
      </c>
      <c r="I58" s="13">
        <v>8.3099999999999993E-2</v>
      </c>
      <c r="J58" s="13">
        <v>0.26290000000000002</v>
      </c>
      <c r="K58" s="13">
        <v>0.29559999999999997</v>
      </c>
      <c r="L58" s="13">
        <v>0.26879999999999998</v>
      </c>
      <c r="M58" s="13">
        <v>1.66E-2</v>
      </c>
      <c r="N58" s="13">
        <v>0.25190000000000001</v>
      </c>
      <c r="O58" s="2"/>
      <c r="P58" s="2"/>
    </row>
    <row r="59" spans="1:16" x14ac:dyDescent="0.25">
      <c r="A59" s="11">
        <v>41666</v>
      </c>
      <c r="B59" s="2">
        <v>50.95</v>
      </c>
      <c r="D59" s="2">
        <v>52.8</v>
      </c>
      <c r="E59" s="2">
        <v>51.35</v>
      </c>
      <c r="F59" s="2">
        <v>54.24</v>
      </c>
      <c r="G59" s="1" t="s">
        <v>5</v>
      </c>
      <c r="I59" s="13">
        <v>0.1157</v>
      </c>
      <c r="J59" s="13">
        <v>0.2072</v>
      </c>
      <c r="K59" s="13">
        <v>0.38740000000000002</v>
      </c>
      <c r="L59" s="13">
        <v>0.1782</v>
      </c>
      <c r="M59" s="13">
        <v>5.7000000000000002E-2</v>
      </c>
      <c r="N59" s="13">
        <v>0.27310000000000001</v>
      </c>
      <c r="O59" s="2"/>
      <c r="P59" s="2"/>
    </row>
    <row r="60" spans="1:16" x14ac:dyDescent="0.25">
      <c r="A60" s="11">
        <v>41667</v>
      </c>
      <c r="B60" s="2">
        <v>50.05</v>
      </c>
      <c r="D60" s="2">
        <v>52.69</v>
      </c>
      <c r="E60" s="2">
        <v>50.81</v>
      </c>
      <c r="F60" s="2">
        <v>54.56</v>
      </c>
      <c r="G60" s="1" t="s">
        <v>5</v>
      </c>
      <c r="I60" s="13">
        <v>0.22259999999999999</v>
      </c>
      <c r="J60" s="13">
        <v>0.3463</v>
      </c>
      <c r="K60" s="13">
        <v>0.31390000000000001</v>
      </c>
      <c r="L60" s="13">
        <v>0.25440000000000002</v>
      </c>
      <c r="M60" s="13">
        <v>0.1283</v>
      </c>
      <c r="N60" s="13">
        <v>0.3231</v>
      </c>
      <c r="O60" s="2"/>
      <c r="P60" s="2"/>
    </row>
    <row r="61" spans="1:16" x14ac:dyDescent="0.25">
      <c r="A61" s="11">
        <v>41669</v>
      </c>
      <c r="B61" s="2">
        <v>48.77</v>
      </c>
      <c r="D61" s="2">
        <v>52.35</v>
      </c>
      <c r="E61" s="2">
        <v>49.49</v>
      </c>
      <c r="F61" s="2">
        <v>55.21</v>
      </c>
      <c r="G61" s="1" t="s">
        <v>5</v>
      </c>
      <c r="I61" s="13">
        <v>0.2107</v>
      </c>
      <c r="J61" s="13">
        <v>0.31019999999999998</v>
      </c>
      <c r="K61" s="13">
        <v>0.4395</v>
      </c>
      <c r="L61" s="13">
        <v>0.311</v>
      </c>
      <c r="M61" s="13">
        <v>0.28499999999999998</v>
      </c>
      <c r="N61" s="13">
        <v>0.52180000000000004</v>
      </c>
      <c r="O61" s="2"/>
      <c r="P61" s="2"/>
    </row>
    <row r="62" spans="1:16" x14ac:dyDescent="0.25">
      <c r="A62" s="11">
        <v>41732</v>
      </c>
      <c r="B62" s="2">
        <v>45.24</v>
      </c>
      <c r="D62" s="2">
        <v>48.36</v>
      </c>
      <c r="E62" s="2">
        <v>46.92</v>
      </c>
      <c r="F62" s="2">
        <v>49.79</v>
      </c>
      <c r="G62" s="1" t="s">
        <v>5</v>
      </c>
      <c r="I62" s="13">
        <v>0.4955</v>
      </c>
      <c r="J62" s="13">
        <v>0.33100000000000002</v>
      </c>
      <c r="K62" s="13">
        <v>0.44259999999999999</v>
      </c>
      <c r="L62" s="13">
        <v>0.34710000000000002</v>
      </c>
      <c r="M62" s="13">
        <v>0.34920000000000001</v>
      </c>
      <c r="N62" s="13">
        <v>0.50690000000000002</v>
      </c>
      <c r="O62" s="2"/>
      <c r="P62" s="2"/>
    </row>
    <row r="63" spans="1:16" x14ac:dyDescent="0.25">
      <c r="A63" s="11">
        <v>41733</v>
      </c>
      <c r="B63" s="2">
        <v>45.23</v>
      </c>
      <c r="D63" s="2">
        <v>48.17</v>
      </c>
      <c r="E63" s="2">
        <v>45.68</v>
      </c>
      <c r="F63" s="2">
        <v>50.66</v>
      </c>
      <c r="G63" s="1" t="s">
        <v>5</v>
      </c>
      <c r="I63" s="13">
        <v>0.13059999999999999</v>
      </c>
      <c r="J63" s="13">
        <v>0.27260000000000001</v>
      </c>
      <c r="K63" s="13">
        <v>0.42880000000000001</v>
      </c>
      <c r="L63" s="13">
        <v>0.41610000000000003</v>
      </c>
      <c r="M63" s="13">
        <v>0.2838</v>
      </c>
      <c r="N63" s="13">
        <v>0.46229999999999999</v>
      </c>
      <c r="O63" s="2"/>
      <c r="P63" s="2"/>
    </row>
    <row r="64" spans="1:16" x14ac:dyDescent="0.25">
      <c r="A64" s="11">
        <v>41736</v>
      </c>
      <c r="B64" s="2">
        <v>44.8</v>
      </c>
      <c r="D64" s="2">
        <v>48.01</v>
      </c>
      <c r="E64" s="2">
        <v>44.85</v>
      </c>
      <c r="F64" s="2">
        <v>51.17</v>
      </c>
      <c r="G64" s="1" t="s">
        <v>5</v>
      </c>
      <c r="I64" s="13">
        <v>1.1900000000000001E-2</v>
      </c>
      <c r="J64" s="13">
        <v>0.31850000000000001</v>
      </c>
      <c r="K64" s="13">
        <v>0.59570000000000001</v>
      </c>
      <c r="L64" s="13">
        <v>0.4027</v>
      </c>
      <c r="M64" s="13">
        <v>0.2838</v>
      </c>
      <c r="N64" s="13">
        <v>0.56640000000000001</v>
      </c>
      <c r="O64" s="2"/>
      <c r="P64" s="2"/>
    </row>
    <row r="65" spans="1:16" x14ac:dyDescent="0.25">
      <c r="A65" s="11">
        <v>41914</v>
      </c>
      <c r="B65" s="2">
        <v>48.73</v>
      </c>
      <c r="D65" s="2">
        <v>49.93</v>
      </c>
      <c r="E65" s="2">
        <v>49.08</v>
      </c>
      <c r="F65" s="2">
        <v>50.77</v>
      </c>
      <c r="G65" s="1" t="s">
        <v>5</v>
      </c>
      <c r="I65" s="13">
        <v>0.1009</v>
      </c>
      <c r="J65" s="13">
        <v>0.38529999999999998</v>
      </c>
      <c r="K65" s="13">
        <v>0.51</v>
      </c>
      <c r="L65" s="13">
        <v>0.32029999999999997</v>
      </c>
      <c r="M65" s="13">
        <v>0.20549999999999999</v>
      </c>
      <c r="N65" s="13">
        <v>0.3836</v>
      </c>
      <c r="O65" s="2"/>
      <c r="P65" s="2"/>
    </row>
    <row r="66" spans="1:16" x14ac:dyDescent="0.25">
      <c r="A66" s="11">
        <v>41919</v>
      </c>
      <c r="B66" s="2">
        <v>47.93</v>
      </c>
      <c r="D66" s="2">
        <v>49.72</v>
      </c>
      <c r="E66" s="2">
        <v>48.36</v>
      </c>
      <c r="F66" s="2">
        <v>51.09</v>
      </c>
      <c r="G66" s="1" t="s">
        <v>5</v>
      </c>
      <c r="I66" s="13">
        <v>0.1246</v>
      </c>
      <c r="J66" s="13">
        <v>0.29210000000000003</v>
      </c>
      <c r="K66" s="13">
        <v>0.38740000000000002</v>
      </c>
      <c r="L66" s="13">
        <v>0.27189999999999998</v>
      </c>
      <c r="M66" s="13">
        <v>0.1532</v>
      </c>
      <c r="N66" s="13">
        <v>0.41980000000000001</v>
      </c>
      <c r="O66" s="2"/>
      <c r="P66" s="2"/>
    </row>
    <row r="67" spans="1:16" x14ac:dyDescent="0.25">
      <c r="A67" s="11">
        <v>41920</v>
      </c>
      <c r="B67" s="2">
        <v>47.64</v>
      </c>
      <c r="D67" s="2">
        <v>49.63</v>
      </c>
      <c r="E67" s="2">
        <v>47.82</v>
      </c>
      <c r="F67" s="2">
        <v>51.44</v>
      </c>
      <c r="G67" s="1" t="s">
        <v>5</v>
      </c>
      <c r="I67" s="13">
        <v>5.04E-2</v>
      </c>
      <c r="J67" s="13">
        <v>0.26150000000000001</v>
      </c>
      <c r="K67" s="13">
        <v>0.3599</v>
      </c>
      <c r="L67" s="13">
        <v>0.27500000000000002</v>
      </c>
      <c r="M67" s="13">
        <v>0.21970000000000001</v>
      </c>
      <c r="N67" s="13">
        <v>0.35920000000000002</v>
      </c>
      <c r="O67" s="2"/>
      <c r="P67" s="2"/>
    </row>
    <row r="68" spans="1:16" x14ac:dyDescent="0.25">
      <c r="A68" s="11">
        <v>41921</v>
      </c>
      <c r="B68" s="2">
        <v>47.13</v>
      </c>
      <c r="D68" s="2">
        <v>49.5</v>
      </c>
      <c r="E68" s="2">
        <v>47.29</v>
      </c>
      <c r="F68" s="2">
        <v>51.71</v>
      </c>
      <c r="G68" s="1" t="s">
        <v>5</v>
      </c>
      <c r="I68" s="13">
        <v>4.4499999999999998E-2</v>
      </c>
      <c r="J68" s="13">
        <v>0.26700000000000002</v>
      </c>
      <c r="K68" s="13">
        <v>0.3982</v>
      </c>
      <c r="L68" s="13">
        <v>0.3553</v>
      </c>
      <c r="M68" s="13">
        <v>0.17810000000000001</v>
      </c>
      <c r="N68" s="13">
        <v>0.44</v>
      </c>
      <c r="O68" s="2"/>
      <c r="P68" s="2"/>
    </row>
    <row r="69" spans="1:16" x14ac:dyDescent="0.25">
      <c r="A69" s="11">
        <v>41989</v>
      </c>
      <c r="B69" s="2">
        <v>49.31</v>
      </c>
      <c r="D69" s="2">
        <v>52.23</v>
      </c>
      <c r="E69" s="2">
        <v>49.82</v>
      </c>
      <c r="F69" s="2">
        <v>54.63</v>
      </c>
      <c r="G69" s="1" t="s">
        <v>5</v>
      </c>
      <c r="I69" s="13">
        <v>0.1484</v>
      </c>
      <c r="J69" s="13">
        <v>0.32819999999999999</v>
      </c>
      <c r="K69" s="13">
        <v>0.65390000000000004</v>
      </c>
      <c r="L69" s="13">
        <v>0.53039999999999998</v>
      </c>
      <c r="M69" s="13">
        <v>0.5</v>
      </c>
      <c r="N69" s="13">
        <v>0.72260000000000002</v>
      </c>
      <c r="O69" s="2"/>
      <c r="P69" s="2"/>
    </row>
    <row r="70" spans="1:16" x14ac:dyDescent="0.25">
      <c r="A70" s="11">
        <v>42230</v>
      </c>
      <c r="B70" s="2">
        <v>50.25</v>
      </c>
      <c r="D70" s="2">
        <v>52.2</v>
      </c>
      <c r="E70" s="2">
        <v>50.74</v>
      </c>
      <c r="F70" s="2">
        <v>53.65</v>
      </c>
      <c r="G70" s="1" t="s">
        <v>5</v>
      </c>
      <c r="I70" s="13">
        <v>0.1424</v>
      </c>
      <c r="J70" s="13">
        <v>0.30459999999999998</v>
      </c>
      <c r="K70" s="13">
        <v>0.4395</v>
      </c>
      <c r="L70" s="13">
        <v>0.2482</v>
      </c>
      <c r="M70" s="13">
        <v>8.7900000000000006E-2</v>
      </c>
      <c r="N70" s="13">
        <v>0.23269999999999999</v>
      </c>
      <c r="O70" s="2"/>
      <c r="P70" s="2"/>
    </row>
    <row r="71" spans="1:16" x14ac:dyDescent="0.25">
      <c r="A71" s="11">
        <v>42233</v>
      </c>
      <c r="B71" s="2">
        <v>50.05</v>
      </c>
      <c r="D71" s="2">
        <v>52.09</v>
      </c>
      <c r="E71" s="2">
        <v>50.14</v>
      </c>
      <c r="F71" s="2">
        <v>54.04</v>
      </c>
      <c r="G71" s="1" t="s">
        <v>5</v>
      </c>
      <c r="I71" s="13">
        <v>2.3699999999999999E-2</v>
      </c>
      <c r="J71" s="13">
        <v>0.29620000000000002</v>
      </c>
      <c r="K71" s="13">
        <v>0.31090000000000001</v>
      </c>
      <c r="L71" s="13">
        <v>0.20910000000000001</v>
      </c>
      <c r="M71" s="13">
        <v>0</v>
      </c>
      <c r="N71" s="13">
        <v>0</v>
      </c>
      <c r="O71" s="2"/>
      <c r="P71" s="2"/>
    </row>
    <row r="72" spans="1:16" x14ac:dyDescent="0.25">
      <c r="A72" s="11">
        <v>42235</v>
      </c>
      <c r="B72" s="2">
        <v>48.75</v>
      </c>
      <c r="D72" s="2">
        <v>51.83</v>
      </c>
      <c r="E72" s="2">
        <v>49.11</v>
      </c>
      <c r="F72" s="2">
        <v>54.55</v>
      </c>
      <c r="G72" s="1" t="s">
        <v>5</v>
      </c>
      <c r="I72" s="13">
        <v>0.10390000000000001</v>
      </c>
      <c r="J72" s="13">
        <v>0.25169999999999998</v>
      </c>
      <c r="K72" s="13">
        <v>0.2772</v>
      </c>
      <c r="L72" s="13">
        <v>0</v>
      </c>
      <c r="M72" s="13">
        <v>0.16389999999999999</v>
      </c>
      <c r="N72" s="13">
        <v>0.33160000000000001</v>
      </c>
      <c r="O72" s="2"/>
      <c r="P72" s="2"/>
    </row>
    <row r="73" spans="1:16" x14ac:dyDescent="0.25">
      <c r="A73" s="11">
        <v>42236</v>
      </c>
      <c r="B73" s="2">
        <v>48.17</v>
      </c>
      <c r="D73" s="2">
        <v>51.66</v>
      </c>
      <c r="E73" s="2">
        <v>48.26</v>
      </c>
      <c r="F73" s="2">
        <v>55.06</v>
      </c>
      <c r="G73" s="1" t="s">
        <v>5</v>
      </c>
      <c r="I73" s="13">
        <v>2.3699999999999999E-2</v>
      </c>
      <c r="J73" s="13">
        <v>0.20169999999999999</v>
      </c>
      <c r="K73" s="13">
        <v>0</v>
      </c>
      <c r="L73" s="13">
        <v>0.31409999999999999</v>
      </c>
      <c r="M73" s="13">
        <v>0.15559999999999999</v>
      </c>
      <c r="N73" s="13">
        <v>0.54200000000000004</v>
      </c>
      <c r="O73" s="2"/>
      <c r="P73" s="2"/>
    </row>
    <row r="74" spans="1:16" x14ac:dyDescent="0.25">
      <c r="A74" s="11">
        <v>42237</v>
      </c>
      <c r="B74" s="2">
        <v>47.23</v>
      </c>
      <c r="D74" s="2">
        <v>51.45</v>
      </c>
      <c r="E74" s="2">
        <v>47.36</v>
      </c>
      <c r="F74" s="2">
        <v>55.54</v>
      </c>
      <c r="G74" s="1" t="s">
        <v>5</v>
      </c>
      <c r="I74" s="13">
        <v>3.56E-2</v>
      </c>
      <c r="J74" s="13">
        <v>0</v>
      </c>
      <c r="K74" s="13">
        <v>0.5222</v>
      </c>
      <c r="L74" s="13">
        <v>0.34399999999999997</v>
      </c>
      <c r="M74" s="13">
        <v>0.4335</v>
      </c>
      <c r="N74" s="13">
        <v>0.63660000000000005</v>
      </c>
      <c r="O74" s="2"/>
      <c r="P74" s="2"/>
    </row>
    <row r="75" spans="1:16" x14ac:dyDescent="0.25">
      <c r="A75" s="11">
        <v>42240</v>
      </c>
      <c r="B75" s="2">
        <v>44.84</v>
      </c>
      <c r="D75" s="2">
        <v>51.19</v>
      </c>
      <c r="E75" s="2">
        <v>46.29</v>
      </c>
      <c r="F75" s="2">
        <v>56.1</v>
      </c>
      <c r="G75" s="1" t="s">
        <v>5</v>
      </c>
      <c r="I75" s="13">
        <v>0.42730000000000001</v>
      </c>
      <c r="J75" s="13">
        <v>0.67589999999999995</v>
      </c>
      <c r="K75" s="13">
        <v>0.78869999999999996</v>
      </c>
      <c r="L75" s="13">
        <v>0.73429999999999995</v>
      </c>
      <c r="M75" s="13">
        <v>0.71140000000000003</v>
      </c>
      <c r="N75" s="13">
        <v>0.86609999999999998</v>
      </c>
      <c r="O75" s="2"/>
      <c r="P75" s="2"/>
    </row>
    <row r="76" spans="1:16" x14ac:dyDescent="0.25">
      <c r="A76" s="11">
        <v>42269</v>
      </c>
      <c r="B76" s="2">
        <v>45.28</v>
      </c>
      <c r="D76" s="2">
        <v>47.12</v>
      </c>
      <c r="E76" s="2">
        <v>45.29</v>
      </c>
      <c r="F76" s="2">
        <v>48.96</v>
      </c>
      <c r="G76" s="1" t="s">
        <v>5</v>
      </c>
      <c r="I76" s="13">
        <v>0</v>
      </c>
      <c r="J76" s="13">
        <v>0.33660000000000001</v>
      </c>
      <c r="K76" s="13">
        <v>0.37669999999999998</v>
      </c>
      <c r="L76" s="13">
        <v>0.4047</v>
      </c>
      <c r="M76" s="13">
        <v>0.2019</v>
      </c>
      <c r="N76" s="13">
        <v>0.46970000000000001</v>
      </c>
      <c r="O76" s="2"/>
      <c r="P76" s="2"/>
    </row>
    <row r="77" spans="1:16" x14ac:dyDescent="0.25">
      <c r="A77" s="11">
        <v>42271</v>
      </c>
      <c r="B77" s="2">
        <v>44.41</v>
      </c>
      <c r="D77" s="2">
        <v>46.95</v>
      </c>
      <c r="E77" s="2">
        <v>44.47</v>
      </c>
      <c r="F77" s="2">
        <v>49.43</v>
      </c>
      <c r="G77" s="1" t="s">
        <v>5</v>
      </c>
      <c r="I77" s="13">
        <v>1.4800000000000001E-2</v>
      </c>
      <c r="J77" s="13">
        <v>0.45619999999999999</v>
      </c>
      <c r="K77" s="13">
        <v>0.47170000000000001</v>
      </c>
      <c r="L77" s="13">
        <v>0.41089999999999999</v>
      </c>
      <c r="M77" s="13">
        <v>0.40970000000000001</v>
      </c>
      <c r="N77" s="13">
        <v>0.47399999999999998</v>
      </c>
      <c r="O77" s="2"/>
      <c r="P77" s="2"/>
    </row>
    <row r="78" spans="1:16" x14ac:dyDescent="0.25">
      <c r="A78" s="11">
        <v>42474</v>
      </c>
      <c r="B78" s="2">
        <v>39.159999999999997</v>
      </c>
      <c r="D78" s="2">
        <v>41.77</v>
      </c>
      <c r="E78" s="2">
        <v>39.18</v>
      </c>
      <c r="F78" s="2">
        <v>44.36</v>
      </c>
      <c r="G78" s="1" t="s">
        <v>5</v>
      </c>
      <c r="I78" s="13">
        <v>3.0000000000000001E-3</v>
      </c>
      <c r="J78" s="13">
        <v>0.3296</v>
      </c>
      <c r="K78" s="13">
        <v>0.44259999999999999</v>
      </c>
      <c r="L78" s="13">
        <v>0.4531</v>
      </c>
      <c r="M78" s="13">
        <v>0.44769999999999999</v>
      </c>
      <c r="N78" s="13">
        <v>0.63549999999999995</v>
      </c>
      <c r="O78" s="2"/>
      <c r="P78" s="2"/>
    </row>
    <row r="79" spans="1:16" x14ac:dyDescent="0.25">
      <c r="A79" s="11">
        <v>42535</v>
      </c>
      <c r="B79" s="2">
        <v>36.119999999999997</v>
      </c>
      <c r="D79" s="2">
        <v>38.619999999999997</v>
      </c>
      <c r="E79" s="2">
        <v>36.270000000000003</v>
      </c>
      <c r="F79" s="2">
        <v>40.96</v>
      </c>
      <c r="G79" s="1" t="s">
        <v>5</v>
      </c>
      <c r="I79" s="13">
        <v>4.1500000000000002E-2</v>
      </c>
      <c r="J79" s="13">
        <v>0.43669999999999998</v>
      </c>
      <c r="K79" s="13">
        <v>0.57730000000000004</v>
      </c>
      <c r="L79" s="13">
        <v>0.41299999999999998</v>
      </c>
      <c r="M79" s="13">
        <v>0.45490000000000003</v>
      </c>
      <c r="N79" s="13">
        <v>0.64929999999999999</v>
      </c>
      <c r="O79" s="2"/>
      <c r="P79" s="2"/>
    </row>
    <row r="80" spans="1:16" x14ac:dyDescent="0.25">
      <c r="A80" s="11">
        <v>42626</v>
      </c>
      <c r="B80" s="2">
        <v>37.619999999999997</v>
      </c>
      <c r="D80" s="2">
        <v>38.57</v>
      </c>
      <c r="E80" s="2">
        <v>37.950000000000003</v>
      </c>
      <c r="F80" s="2">
        <v>39.19</v>
      </c>
      <c r="G80" s="1" t="s">
        <v>5</v>
      </c>
      <c r="I80" s="13">
        <v>9.5000000000000001E-2</v>
      </c>
      <c r="J80" s="13">
        <v>0.30180000000000001</v>
      </c>
      <c r="K80" s="13">
        <v>0.4456</v>
      </c>
      <c r="L80" s="13">
        <v>0.37690000000000001</v>
      </c>
      <c r="M80" s="13">
        <v>0.35630000000000001</v>
      </c>
      <c r="N80" s="13">
        <v>0.58660000000000001</v>
      </c>
      <c r="O80" s="2"/>
      <c r="P80" s="2"/>
    </row>
    <row r="81" spans="1:16" x14ac:dyDescent="0.25">
      <c r="A81" s="11">
        <v>42627</v>
      </c>
      <c r="B81" s="2">
        <v>37.4</v>
      </c>
      <c r="D81" s="2">
        <v>38.520000000000003</v>
      </c>
      <c r="E81" s="2">
        <v>37.630000000000003</v>
      </c>
      <c r="F81" s="2">
        <v>39.4</v>
      </c>
      <c r="G81" s="1" t="s">
        <v>5</v>
      </c>
      <c r="I81" s="13">
        <v>6.5299999999999997E-2</v>
      </c>
      <c r="J81" s="13">
        <v>0.30459999999999998</v>
      </c>
      <c r="K81" s="13">
        <v>0.50539999999999996</v>
      </c>
      <c r="L81" s="13">
        <v>0.44390000000000002</v>
      </c>
      <c r="M81" s="13">
        <v>0.39789999999999998</v>
      </c>
      <c r="N81" s="13">
        <v>0.60570000000000002</v>
      </c>
      <c r="O81" s="2"/>
      <c r="P81" s="2"/>
    </row>
    <row r="82" spans="1:16" x14ac:dyDescent="0.25">
      <c r="A82" s="11">
        <v>42628</v>
      </c>
      <c r="B82" s="2">
        <v>37.200000000000003</v>
      </c>
      <c r="D82" s="2">
        <v>38.479999999999997</v>
      </c>
      <c r="E82" s="2">
        <v>37.33</v>
      </c>
      <c r="F82" s="2">
        <v>39.619999999999997</v>
      </c>
      <c r="G82" s="1" t="s">
        <v>5</v>
      </c>
      <c r="I82" s="13">
        <v>3.56E-2</v>
      </c>
      <c r="J82" s="13">
        <v>0.35610000000000003</v>
      </c>
      <c r="K82" s="13">
        <v>0.6018</v>
      </c>
      <c r="L82" s="13">
        <v>0.47789999999999999</v>
      </c>
      <c r="M82" s="13">
        <v>0.41689999999999999</v>
      </c>
      <c r="N82" s="13">
        <v>0.7046</v>
      </c>
      <c r="O82" s="2"/>
      <c r="P82" s="2"/>
    </row>
    <row r="83" spans="1:16" x14ac:dyDescent="0.25">
      <c r="A83" s="11">
        <v>42667</v>
      </c>
      <c r="B83" s="2">
        <v>37.11</v>
      </c>
      <c r="D83" s="2">
        <v>38.409999999999997</v>
      </c>
      <c r="E83" s="2">
        <v>37.200000000000003</v>
      </c>
      <c r="F83" s="2">
        <v>39.619999999999997</v>
      </c>
      <c r="G83" s="1" t="s">
        <v>5</v>
      </c>
      <c r="I83" s="13">
        <v>2.3699999999999999E-2</v>
      </c>
      <c r="J83" s="13">
        <v>0.31850000000000001</v>
      </c>
      <c r="K83" s="13">
        <v>0.42270000000000002</v>
      </c>
      <c r="L83" s="13">
        <v>0.36459999999999998</v>
      </c>
      <c r="M83" s="13">
        <v>0.26719999999999999</v>
      </c>
      <c r="N83" s="13">
        <v>0.44629999999999997</v>
      </c>
      <c r="O83" s="2"/>
      <c r="P83" s="2"/>
    </row>
    <row r="84" spans="1:16" x14ac:dyDescent="0.25">
      <c r="A84" s="11">
        <v>42758</v>
      </c>
      <c r="B84" s="2">
        <v>35.79</v>
      </c>
      <c r="D84" s="2">
        <v>36.93</v>
      </c>
      <c r="E84" s="2">
        <v>36.06</v>
      </c>
      <c r="F84" s="2">
        <v>37.81</v>
      </c>
      <c r="G84" s="1" t="s">
        <v>5</v>
      </c>
      <c r="I84" s="13">
        <v>7.7200000000000005E-2</v>
      </c>
      <c r="J84" s="13">
        <v>0.35880000000000001</v>
      </c>
      <c r="K84" s="13">
        <v>0.60799999999999998</v>
      </c>
      <c r="L84" s="13">
        <v>0.48509999999999998</v>
      </c>
      <c r="M84" s="13">
        <v>0.33489999999999998</v>
      </c>
      <c r="N84" s="13">
        <v>0.48570000000000002</v>
      </c>
      <c r="O84" s="2"/>
      <c r="P84" s="2"/>
    </row>
    <row r="85" spans="1:16" x14ac:dyDescent="0.25">
      <c r="A85" s="11">
        <v>42765</v>
      </c>
      <c r="B85" s="2">
        <v>35.15</v>
      </c>
      <c r="D85" s="2">
        <v>36.79</v>
      </c>
      <c r="E85" s="2">
        <v>35.32</v>
      </c>
      <c r="F85" s="2">
        <v>38.26</v>
      </c>
      <c r="G85" s="1" t="s">
        <v>5</v>
      </c>
      <c r="I85" s="13">
        <v>4.7500000000000001E-2</v>
      </c>
      <c r="J85" s="13">
        <v>0.37690000000000001</v>
      </c>
      <c r="K85" s="13">
        <v>0.50690000000000002</v>
      </c>
      <c r="L85" s="13">
        <v>0.39340000000000003</v>
      </c>
      <c r="M85" s="13">
        <v>0.32190000000000002</v>
      </c>
      <c r="N85" s="13">
        <v>0.51649999999999996</v>
      </c>
      <c r="O85" s="2"/>
      <c r="P85" s="2"/>
    </row>
    <row r="86" spans="1:16" x14ac:dyDescent="0.25">
      <c r="A86" s="11">
        <v>43031</v>
      </c>
      <c r="B86" s="2">
        <v>37.57</v>
      </c>
      <c r="D86" s="2">
        <v>38.85</v>
      </c>
      <c r="E86" s="2">
        <v>37.619999999999997</v>
      </c>
      <c r="F86" s="2">
        <v>40.08</v>
      </c>
      <c r="G86" s="1" t="s">
        <v>5</v>
      </c>
      <c r="I86" s="13">
        <v>1.1900000000000001E-2</v>
      </c>
      <c r="J86" s="13">
        <v>0.3574</v>
      </c>
      <c r="K86" s="13">
        <v>0.54059999999999997</v>
      </c>
      <c r="L86" s="13">
        <v>0.43669999999999998</v>
      </c>
      <c r="M86" s="13">
        <v>0.38119999999999998</v>
      </c>
      <c r="N86" s="13">
        <v>0.58450000000000002</v>
      </c>
      <c r="O86" s="2"/>
      <c r="P86" s="2"/>
    </row>
    <row r="87" spans="1:16" x14ac:dyDescent="0.25">
      <c r="A87" s="11">
        <v>43201</v>
      </c>
      <c r="B87" s="2">
        <v>37.57</v>
      </c>
      <c r="D87" s="2">
        <v>39.270000000000003</v>
      </c>
      <c r="E87" s="2">
        <v>37.68</v>
      </c>
      <c r="F87" s="2">
        <v>40.86</v>
      </c>
      <c r="G87" s="1" t="s">
        <v>5</v>
      </c>
      <c r="I87" s="13">
        <v>2.9700000000000001E-2</v>
      </c>
      <c r="J87" s="13">
        <v>0.37830000000000003</v>
      </c>
      <c r="K87" s="13">
        <v>0.53449999999999998</v>
      </c>
      <c r="L87" s="13">
        <v>0.42020000000000002</v>
      </c>
      <c r="M87" s="13">
        <v>0.41210000000000002</v>
      </c>
      <c r="N87" s="13">
        <v>0.61109999999999998</v>
      </c>
      <c r="O87" s="2"/>
      <c r="P87" s="2"/>
    </row>
    <row r="88" spans="1:16" x14ac:dyDescent="0.25">
      <c r="A88" s="11">
        <v>43245</v>
      </c>
      <c r="B88" s="2">
        <v>42.06</v>
      </c>
      <c r="D88" s="2">
        <v>43.28</v>
      </c>
      <c r="E88" s="2">
        <v>42.35</v>
      </c>
      <c r="F88" s="2">
        <v>44.21</v>
      </c>
      <c r="G88" s="1" t="s">
        <v>5</v>
      </c>
      <c r="I88" s="13">
        <v>8.3099999999999993E-2</v>
      </c>
      <c r="J88" s="13">
        <v>0.23089999999999999</v>
      </c>
      <c r="K88" s="13">
        <v>0.39510000000000001</v>
      </c>
      <c r="L88" s="13">
        <v>0.36459999999999998</v>
      </c>
      <c r="M88" s="13">
        <v>0.24940000000000001</v>
      </c>
      <c r="N88" s="13">
        <v>0.52180000000000004</v>
      </c>
      <c r="O88" s="2"/>
      <c r="P88" s="2"/>
    </row>
    <row r="89" spans="1:16" x14ac:dyDescent="0.25">
      <c r="A89" s="11">
        <v>43248</v>
      </c>
      <c r="B89" s="2">
        <v>41.33</v>
      </c>
      <c r="D89" s="2">
        <v>43.25</v>
      </c>
      <c r="E89" s="2">
        <v>42.06</v>
      </c>
      <c r="F89" s="2">
        <v>44.43</v>
      </c>
      <c r="G89" s="1" t="s">
        <v>5</v>
      </c>
      <c r="I89" s="13">
        <v>0.21360000000000001</v>
      </c>
      <c r="J89" s="13">
        <v>0.3296</v>
      </c>
      <c r="K89" s="13">
        <v>0.56510000000000005</v>
      </c>
      <c r="L89" s="13">
        <v>0.4037</v>
      </c>
      <c r="M89" s="13">
        <v>0.38600000000000001</v>
      </c>
      <c r="N89" s="13">
        <v>0.61529999999999996</v>
      </c>
      <c r="O89" s="2"/>
      <c r="P89" s="2"/>
    </row>
    <row r="90" spans="1:16" x14ac:dyDescent="0.25">
      <c r="A90" s="11">
        <v>43249</v>
      </c>
      <c r="B90" s="2">
        <v>41.31</v>
      </c>
      <c r="D90" s="2">
        <v>43.15</v>
      </c>
      <c r="E90" s="2">
        <v>41.4</v>
      </c>
      <c r="F90" s="2">
        <v>44.9</v>
      </c>
      <c r="G90" s="1" t="s">
        <v>5</v>
      </c>
      <c r="I90" s="13">
        <v>2.3699999999999999E-2</v>
      </c>
      <c r="J90" s="13">
        <v>0.38529999999999998</v>
      </c>
      <c r="K90" s="13">
        <v>0.51449999999999996</v>
      </c>
      <c r="L90" s="13">
        <v>0.44900000000000001</v>
      </c>
      <c r="M90" s="13">
        <v>0.40620000000000001</v>
      </c>
      <c r="N90" s="13">
        <v>0.62060000000000004</v>
      </c>
      <c r="O90" s="2"/>
      <c r="P90" s="2"/>
    </row>
    <row r="91" spans="1:16" x14ac:dyDescent="0.25">
      <c r="A91" s="11">
        <v>43279</v>
      </c>
      <c r="B91" s="2">
        <v>40.56</v>
      </c>
      <c r="D91" s="2">
        <v>42</v>
      </c>
      <c r="E91" s="2">
        <v>40.64</v>
      </c>
      <c r="F91" s="2">
        <v>43.36</v>
      </c>
      <c r="G91" s="1" t="s">
        <v>5</v>
      </c>
      <c r="I91" s="13">
        <v>2.0799999999999999E-2</v>
      </c>
      <c r="J91" s="13">
        <v>0.38800000000000001</v>
      </c>
      <c r="K91" s="13">
        <v>0.54820000000000002</v>
      </c>
      <c r="L91" s="13">
        <v>0.43559999999999999</v>
      </c>
      <c r="M91" s="13">
        <v>0.39900000000000002</v>
      </c>
      <c r="N91" s="13">
        <v>0.62809999999999999</v>
      </c>
      <c r="O91" s="2"/>
      <c r="P91" s="2"/>
    </row>
    <row r="92" spans="1:16" x14ac:dyDescent="0.25">
      <c r="A92" s="11">
        <v>43298</v>
      </c>
      <c r="B92" s="2">
        <v>39.25</v>
      </c>
      <c r="D92" s="2">
        <v>41.39</v>
      </c>
      <c r="E92" s="2">
        <v>40.08</v>
      </c>
      <c r="F92" s="2">
        <v>42.69</v>
      </c>
      <c r="G92" s="1" t="s">
        <v>5</v>
      </c>
      <c r="I92" s="13">
        <v>0.24329999999999999</v>
      </c>
      <c r="J92" s="13">
        <v>0.41720000000000002</v>
      </c>
      <c r="K92" s="13">
        <v>0.59419999999999995</v>
      </c>
      <c r="L92" s="13">
        <v>0.3831</v>
      </c>
      <c r="M92" s="13">
        <v>0.4667</v>
      </c>
      <c r="N92" s="13">
        <v>0.70779999999999998</v>
      </c>
      <c r="O92" s="2"/>
      <c r="P92" s="2"/>
    </row>
  </sheetData>
  <mergeCells count="1">
    <mergeCell ref="A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Filtered Samples</vt:lpstr>
      <vt:lpstr>Original Val</vt:lpstr>
      <vt:lpstr>Normalized 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 H Fahad</dc:creator>
  <cp:lastModifiedBy>Emam H Fahad</cp:lastModifiedBy>
  <dcterms:created xsi:type="dcterms:W3CDTF">2018-12-11T09:40:57Z</dcterms:created>
  <dcterms:modified xsi:type="dcterms:W3CDTF">2019-04-13T14:17:54Z</dcterms:modified>
</cp:coreProperties>
</file>