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0800" yWindow="880" windowWidth="27860" windowHeight="23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2" i="1"/>
  <c r="G55" i="1"/>
  <c r="G54" i="1"/>
  <c r="G56" i="1"/>
  <c r="G52" i="1"/>
  <c r="G51" i="1"/>
  <c r="G50" i="1"/>
  <c r="G53" i="1"/>
  <c r="G11" i="1"/>
  <c r="G60" i="1"/>
  <c r="G23" i="1"/>
  <c r="G24" i="1"/>
  <c r="G21" i="1"/>
  <c r="G28" i="1"/>
  <c r="G31" i="1"/>
  <c r="G15" i="1"/>
  <c r="G18" i="1"/>
  <c r="G6" i="1"/>
  <c r="G7" i="1"/>
  <c r="G8" i="1"/>
  <c r="G9" i="1"/>
  <c r="G10" i="1"/>
  <c r="G12" i="1"/>
  <c r="G13" i="1"/>
  <c r="G14" i="1"/>
  <c r="G34" i="1"/>
  <c r="G35" i="1"/>
  <c r="G36" i="1"/>
  <c r="G37" i="1"/>
  <c r="G38" i="1"/>
  <c r="G41" i="1"/>
  <c r="G66" i="1"/>
</calcChain>
</file>

<file path=xl/sharedStrings.xml><?xml version="1.0" encoding="utf-8"?>
<sst xmlns="http://schemas.openxmlformats.org/spreadsheetml/2006/main" count="121" uniqueCount="91">
  <si>
    <t>Vendor</t>
  </si>
  <si>
    <t>Qty</t>
  </si>
  <si>
    <t>Price</t>
  </si>
  <si>
    <t>Total</t>
  </si>
  <si>
    <t>Part #</t>
  </si>
  <si>
    <t>Item</t>
  </si>
  <si>
    <t>FMA6516MT</t>
  </si>
  <si>
    <t>FMA6510MT</t>
  </si>
  <si>
    <t>Omega</t>
  </si>
  <si>
    <t>MFC 2 SLPM</t>
  </si>
  <si>
    <t>MFC 200 sccm</t>
  </si>
  <si>
    <t>PCB</t>
  </si>
  <si>
    <t>2-way solenoid valve</t>
  </si>
  <si>
    <t>Lee</t>
  </si>
  <si>
    <t>8-valve manifold</t>
  </si>
  <si>
    <t>LHDB1242115H</t>
  </si>
  <si>
    <t>Notes</t>
  </si>
  <si>
    <t>Digikey</t>
  </si>
  <si>
    <t>Power</t>
  </si>
  <si>
    <t>ICs</t>
  </si>
  <si>
    <t>Transistors</t>
  </si>
  <si>
    <t>8-way NPN</t>
  </si>
  <si>
    <t>BNC</t>
  </si>
  <si>
    <t>Barrel jack</t>
  </si>
  <si>
    <t>Screw Term, 3x, 3.5mm</t>
  </si>
  <si>
    <t>Screw Term, 3x, 0.1"</t>
  </si>
  <si>
    <t>497-2362-5-ND</t>
  </si>
  <si>
    <t>Standoffs</t>
  </si>
  <si>
    <t>McMaster</t>
  </si>
  <si>
    <t>Passives</t>
  </si>
  <si>
    <t>PJRC</t>
  </si>
  <si>
    <t>MAX3483CPA+-ND</t>
  </si>
  <si>
    <t>Max3483</t>
  </si>
  <si>
    <t>102-4244-ND</t>
  </si>
  <si>
    <t>5V Switching DC-DC Conv.</t>
  </si>
  <si>
    <t>up to 52 of these</t>
  </si>
  <si>
    <t>3-way valve</t>
  </si>
  <si>
    <t>??</t>
  </si>
  <si>
    <t>up to 6 of these</t>
  </si>
  <si>
    <t>Olfactory Delivery Box v2.0: Part List</t>
  </si>
  <si>
    <t>LFMX0527800B</t>
  </si>
  <si>
    <t>only needed for 12 valve version</t>
  </si>
  <si>
    <t xml:space="preserve">1470-3561-ND </t>
  </si>
  <si>
    <t>60W +/-15V DC-DC Converter</t>
  </si>
  <si>
    <t xml:space="preserve">DC Power Supply, 12V 5.5A </t>
  </si>
  <si>
    <t xml:space="preserve"> 1145-1198-ND</t>
  </si>
  <si>
    <t>Power Cable</t>
  </si>
  <si>
    <t>LFMX0527750B</t>
  </si>
  <si>
    <t>3-valve manifold</t>
  </si>
  <si>
    <t>Teensy 3.5 (with pins)</t>
  </si>
  <si>
    <t>8-pin socket</t>
  </si>
  <si>
    <t>WM5514-ND</t>
  </si>
  <si>
    <t xml:space="preserve">CP-202A-ND </t>
  </si>
  <si>
    <t>24-pin socket</t>
  </si>
  <si>
    <t>For Teensy and valves</t>
  </si>
  <si>
    <t>S7057-ND</t>
  </si>
  <si>
    <t>S7041-ND</t>
  </si>
  <si>
    <t>ED1515-ND</t>
  </si>
  <si>
    <t>A98334-ND</t>
  </si>
  <si>
    <t>Advanced Circuits</t>
  </si>
  <si>
    <t>Various resistors</t>
  </si>
  <si>
    <t>C8:  1µF, 1206</t>
  </si>
  <si>
    <t>C9: 1500 pF  (2kV?),  1206</t>
  </si>
  <si>
    <t>C10: 2200 pF  (2kV?),  1206</t>
  </si>
  <si>
    <t>C11:  4.7µF  50V,  1812</t>
  </si>
  <si>
    <t>We have these in shop</t>
  </si>
  <si>
    <t xml:space="preserve"> 445-1449-1-ND</t>
  </si>
  <si>
    <t xml:space="preserve"> 399-11966-1-ND</t>
  </si>
  <si>
    <t xml:space="preserve"> 1276-3110-1-ND</t>
  </si>
  <si>
    <t xml:space="preserve"> 1276-3121-1-ND</t>
  </si>
  <si>
    <t>C5:  10µF, 50V 1206</t>
  </si>
  <si>
    <t>C4:  22µF, 10V 1206</t>
  </si>
  <si>
    <t xml:space="preserve"> 1276-1287-1-ND</t>
  </si>
  <si>
    <t>Might not be needed (we have in shop anyway)</t>
  </si>
  <si>
    <t xml:space="preserve"> 490-12457-1-ND</t>
  </si>
  <si>
    <t>Minimum order of 3 to qualify for the $33 special</t>
  </si>
  <si>
    <t>609-5751-ND</t>
  </si>
  <si>
    <t>609-5752-ND</t>
  </si>
  <si>
    <t>S7106-ND</t>
  </si>
  <si>
    <t>S7107-ND</t>
  </si>
  <si>
    <t>2x3-pin header (central pins)</t>
  </si>
  <si>
    <t>2x4-pin header (central pins)</t>
  </si>
  <si>
    <t>2x3-pin socket (central pins)</t>
  </si>
  <si>
    <t>2x4-pin socket (central pins)</t>
  </si>
  <si>
    <t>24-pin header (sides)</t>
  </si>
  <si>
    <t>3M155862-24-ND</t>
  </si>
  <si>
    <t>Connectors for 32 channel version</t>
  </si>
  <si>
    <t>Additional connectors for channels 33-51</t>
  </si>
  <si>
    <t>Not all 7 are needed, depending on how many valves you use</t>
  </si>
  <si>
    <t>Only needed if you order the Teensy 3.5 without pins</t>
  </si>
  <si>
    <t>C1:  6.8µF  50V,  1812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</si>
</sst>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24"/>
      <color theme="1"/>
      <name val="Helvetica"/>
    </font>
    <font>
      <u/>
      <sz val="14"/>
      <color theme="10"/>
      <name val="Helvetica"/>
      <family val="2"/>
    </font>
    <font>
      <u/>
      <sz val="14"/>
      <color theme="11"/>
      <name val="Helvetica"/>
      <family val="2"/>
    </font>
    <font>
      <i/>
      <sz val="14"/>
      <color theme="1"/>
      <name val="Helvetica"/>
    </font>
    <font>
      <sz val="14"/>
      <color rgb="FF000000"/>
      <name val="Helvetica"/>
      <family val="2"/>
    </font>
    <font>
      <sz val="8"/>
      <name val="Helvetica"/>
      <family val="2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ill="1"/>
    <xf numFmtId="0" fontId="8" fillId="0" borderId="0" xfId="0" applyFont="1"/>
    <xf numFmtId="0" fontId="0" fillId="0" borderId="0" xfId="0" applyBorder="1"/>
    <xf numFmtId="0" fontId="6" fillId="0" borderId="0" xfId="0" applyFont="1" applyBorder="1"/>
    <xf numFmtId="0" fontId="0" fillId="0" borderId="0" xfId="0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66"/>
  <sheetViews>
    <sheetView tabSelected="1" zoomScale="125" zoomScaleNormal="125" zoomScalePageLayoutView="125" workbookViewId="0">
      <pane ySplit="4" topLeftCell="A23" activePane="bottomLeft" state="frozen"/>
      <selection pane="bottomLeft" activeCell="B59" sqref="B59"/>
    </sheetView>
  </sheetViews>
  <sheetFormatPr baseColWidth="10" defaultRowHeight="15" x14ac:dyDescent="0"/>
  <cols>
    <col min="2" max="2" width="23.875" customWidth="1"/>
    <col min="4" max="4" width="14.75" customWidth="1"/>
    <col min="5" max="5" width="3.875" customWidth="1"/>
    <col min="6" max="7" width="10.625" style="3"/>
    <col min="8" max="8" width="3.375" customWidth="1"/>
  </cols>
  <sheetData>
    <row r="2" spans="2:9" ht="25">
      <c r="B2" s="1" t="s">
        <v>39</v>
      </c>
    </row>
    <row r="4" spans="2:9" s="2" customFormat="1">
      <c r="B4" s="2" t="s">
        <v>5</v>
      </c>
      <c r="C4" s="2" t="s">
        <v>0</v>
      </c>
      <c r="D4" s="2" t="s">
        <v>4</v>
      </c>
      <c r="E4" s="2" t="s">
        <v>1</v>
      </c>
      <c r="F4" s="4" t="s">
        <v>2</v>
      </c>
      <c r="G4" s="4" t="s">
        <v>3</v>
      </c>
      <c r="I4" s="2" t="s">
        <v>16</v>
      </c>
    </row>
    <row r="6" spans="2:9">
      <c r="B6" t="s">
        <v>9</v>
      </c>
      <c r="C6" t="s">
        <v>8</v>
      </c>
      <c r="D6" t="s">
        <v>6</v>
      </c>
      <c r="E6">
        <v>1</v>
      </c>
      <c r="F6" s="3">
        <v>1495</v>
      </c>
      <c r="G6" s="3">
        <f>E6*F6</f>
        <v>1495</v>
      </c>
    </row>
    <row r="7" spans="2:9">
      <c r="B7" t="s">
        <v>10</v>
      </c>
      <c r="C7" t="s">
        <v>8</v>
      </c>
      <c r="D7" t="s">
        <v>7</v>
      </c>
      <c r="E7">
        <v>1</v>
      </c>
      <c r="F7" s="3">
        <v>1495</v>
      </c>
      <c r="G7" s="3">
        <f t="shared" ref="G7:G37" si="0">E7*F7</f>
        <v>1495</v>
      </c>
    </row>
    <row r="8" spans="2:9">
      <c r="G8" s="3">
        <f t="shared" si="0"/>
        <v>0</v>
      </c>
    </row>
    <row r="9" spans="2:9">
      <c r="B9" t="s">
        <v>12</v>
      </c>
      <c r="C9" t="s">
        <v>13</v>
      </c>
      <c r="D9" t="s">
        <v>15</v>
      </c>
      <c r="E9">
        <v>16</v>
      </c>
      <c r="F9" s="3">
        <v>53.07</v>
      </c>
      <c r="G9" s="3">
        <f t="shared" si="0"/>
        <v>849.12</v>
      </c>
      <c r="I9" t="s">
        <v>35</v>
      </c>
    </row>
    <row r="10" spans="2:9">
      <c r="B10" t="s">
        <v>14</v>
      </c>
      <c r="C10" t="s">
        <v>13</v>
      </c>
      <c r="D10" s="8" t="s">
        <v>40</v>
      </c>
      <c r="E10">
        <v>6</v>
      </c>
      <c r="F10" s="3">
        <v>102.01</v>
      </c>
      <c r="G10" s="3">
        <f t="shared" si="0"/>
        <v>612.06000000000006</v>
      </c>
      <c r="I10" t="s">
        <v>38</v>
      </c>
    </row>
    <row r="11" spans="2:9">
      <c r="B11" t="s">
        <v>48</v>
      </c>
      <c r="C11" t="s">
        <v>13</v>
      </c>
      <c r="D11" t="s">
        <v>47</v>
      </c>
      <c r="E11">
        <v>1</v>
      </c>
      <c r="G11" s="3">
        <f>E11*F11</f>
        <v>0</v>
      </c>
      <c r="I11" t="s">
        <v>41</v>
      </c>
    </row>
    <row r="12" spans="2:9">
      <c r="B12" t="s">
        <v>36</v>
      </c>
      <c r="C12" t="s">
        <v>13</v>
      </c>
      <c r="D12" t="s">
        <v>37</v>
      </c>
      <c r="E12">
        <v>2</v>
      </c>
      <c r="G12" s="3">
        <f t="shared" si="0"/>
        <v>0</v>
      </c>
    </row>
    <row r="13" spans="2:9">
      <c r="G13" s="3">
        <f t="shared" si="0"/>
        <v>0</v>
      </c>
    </row>
    <row r="14" spans="2:9">
      <c r="G14" s="3">
        <f t="shared" si="0"/>
        <v>0</v>
      </c>
    </row>
    <row r="15" spans="2:9">
      <c r="B15" t="s">
        <v>11</v>
      </c>
      <c r="C15" t="s">
        <v>59</v>
      </c>
      <c r="E15">
        <v>1</v>
      </c>
      <c r="F15" s="3">
        <v>33</v>
      </c>
      <c r="G15" s="3">
        <f t="shared" si="0"/>
        <v>33</v>
      </c>
      <c r="I15" t="s">
        <v>75</v>
      </c>
    </row>
    <row r="18" spans="2:9">
      <c r="B18" t="s">
        <v>49</v>
      </c>
      <c r="C18" t="s">
        <v>30</v>
      </c>
      <c r="E18">
        <v>1</v>
      </c>
      <c r="F18" s="3">
        <v>30</v>
      </c>
      <c r="G18" s="3">
        <f t="shared" si="0"/>
        <v>30</v>
      </c>
    </row>
    <row r="20" spans="2:9">
      <c r="B20" s="5" t="s">
        <v>18</v>
      </c>
    </row>
    <row r="21" spans="2:9">
      <c r="B21" t="s">
        <v>44</v>
      </c>
      <c r="C21" t="s">
        <v>17</v>
      </c>
      <c r="D21" t="s">
        <v>45</v>
      </c>
      <c r="E21">
        <v>1</v>
      </c>
      <c r="F21" s="3">
        <v>26</v>
      </c>
      <c r="G21" s="3">
        <f t="shared" si="0"/>
        <v>26</v>
      </c>
    </row>
    <row r="22" spans="2:9">
      <c r="B22" t="s">
        <v>46</v>
      </c>
      <c r="C22" t="s">
        <v>17</v>
      </c>
      <c r="E22">
        <v>1</v>
      </c>
    </row>
    <row r="23" spans="2:9">
      <c r="B23" t="s">
        <v>43</v>
      </c>
      <c r="C23" t="s">
        <v>17</v>
      </c>
      <c r="D23" t="s">
        <v>42</v>
      </c>
      <c r="E23">
        <v>1</v>
      </c>
      <c r="F23" s="3">
        <v>92</v>
      </c>
      <c r="G23" s="3">
        <f t="shared" si="0"/>
        <v>92</v>
      </c>
    </row>
    <row r="24" spans="2:9">
      <c r="B24" t="s">
        <v>34</v>
      </c>
      <c r="C24" t="s">
        <v>17</v>
      </c>
      <c r="D24" t="s">
        <v>33</v>
      </c>
      <c r="E24">
        <v>1</v>
      </c>
      <c r="F24" s="3">
        <v>2.5</v>
      </c>
      <c r="G24" s="3">
        <f t="shared" si="0"/>
        <v>2.5</v>
      </c>
    </row>
    <row r="27" spans="2:9">
      <c r="B27" s="5" t="s">
        <v>19</v>
      </c>
    </row>
    <row r="28" spans="2:9">
      <c r="B28" t="s">
        <v>32</v>
      </c>
      <c r="C28" t="s">
        <v>17</v>
      </c>
      <c r="D28" t="s">
        <v>31</v>
      </c>
      <c r="E28">
        <v>1</v>
      </c>
      <c r="F28" s="3">
        <v>2.5</v>
      </c>
      <c r="G28" s="3">
        <f t="shared" si="0"/>
        <v>2.5</v>
      </c>
    </row>
    <row r="30" spans="2:9">
      <c r="B30" s="5" t="s">
        <v>20</v>
      </c>
    </row>
    <row r="31" spans="2:9">
      <c r="B31" t="s">
        <v>21</v>
      </c>
      <c r="C31" t="s">
        <v>17</v>
      </c>
      <c r="D31" t="s">
        <v>26</v>
      </c>
      <c r="E31">
        <v>7</v>
      </c>
      <c r="F31" s="3">
        <v>1.3</v>
      </c>
      <c r="G31" s="3">
        <f t="shared" si="0"/>
        <v>9.1</v>
      </c>
      <c r="I31" t="s">
        <v>88</v>
      </c>
    </row>
    <row r="33" spans="2:9">
      <c r="B33" s="5" t="s">
        <v>86</v>
      </c>
    </row>
    <row r="34" spans="2:9" ht="18">
      <c r="B34" t="s">
        <v>22</v>
      </c>
      <c r="C34" s="7" t="s">
        <v>17</v>
      </c>
      <c r="D34" s="9" t="s">
        <v>51</v>
      </c>
      <c r="E34">
        <v>2</v>
      </c>
      <c r="F34" s="3">
        <v>1.48</v>
      </c>
      <c r="G34" s="3">
        <f t="shared" si="0"/>
        <v>2.96</v>
      </c>
    </row>
    <row r="35" spans="2:9" ht="18">
      <c r="B35" t="s">
        <v>23</v>
      </c>
      <c r="C35" s="7" t="s">
        <v>17</v>
      </c>
      <c r="D35" s="9" t="s">
        <v>52</v>
      </c>
      <c r="E35">
        <v>1</v>
      </c>
      <c r="F35" s="3">
        <v>0.61</v>
      </c>
      <c r="G35" s="3">
        <f t="shared" si="0"/>
        <v>0.61</v>
      </c>
    </row>
    <row r="36" spans="2:9">
      <c r="B36" t="s">
        <v>24</v>
      </c>
      <c r="C36" s="7" t="s">
        <v>17</v>
      </c>
      <c r="D36" t="s">
        <v>57</v>
      </c>
      <c r="E36">
        <v>3</v>
      </c>
      <c r="G36" s="3">
        <f t="shared" si="0"/>
        <v>0</v>
      </c>
    </row>
    <row r="37" spans="2:9">
      <c r="B37" t="s">
        <v>25</v>
      </c>
      <c r="C37" s="7" t="s">
        <v>17</v>
      </c>
      <c r="D37" t="s">
        <v>58</v>
      </c>
      <c r="E37">
        <v>3</v>
      </c>
      <c r="G37" s="3">
        <f t="shared" si="0"/>
        <v>0</v>
      </c>
    </row>
    <row r="38" spans="2:9">
      <c r="B38" s="6" t="s">
        <v>53</v>
      </c>
      <c r="C38" s="11" t="s">
        <v>17</v>
      </c>
      <c r="D38" s="10" t="s">
        <v>55</v>
      </c>
      <c r="E38" s="10">
        <v>8</v>
      </c>
      <c r="F38" s="3">
        <v>1.43</v>
      </c>
      <c r="G38" s="3">
        <f t="shared" ref="G38:G60" si="1">E38*F38</f>
        <v>11.44</v>
      </c>
      <c r="I38" t="s">
        <v>54</v>
      </c>
    </row>
    <row r="39" spans="2:9">
      <c r="B39" s="6"/>
      <c r="C39" s="11"/>
      <c r="D39" s="10"/>
      <c r="E39" s="10"/>
    </row>
    <row r="40" spans="2:9">
      <c r="B40" s="5" t="s">
        <v>87</v>
      </c>
      <c r="C40" s="10"/>
      <c r="D40" s="10"/>
      <c r="E40" s="10"/>
    </row>
    <row r="41" spans="2:9">
      <c r="B41" s="6" t="s">
        <v>50</v>
      </c>
      <c r="C41" s="11" t="s">
        <v>17</v>
      </c>
      <c r="D41" s="10" t="s">
        <v>56</v>
      </c>
      <c r="E41" s="10">
        <v>1</v>
      </c>
      <c r="F41" s="3">
        <v>0.67</v>
      </c>
      <c r="G41" s="3">
        <f>E41*F41</f>
        <v>0.67</v>
      </c>
    </row>
    <row r="42" spans="2:9">
      <c r="B42" s="6" t="s">
        <v>53</v>
      </c>
      <c r="C42" s="11" t="s">
        <v>17</v>
      </c>
      <c r="D42" s="10" t="s">
        <v>55</v>
      </c>
      <c r="E42" s="10">
        <v>2</v>
      </c>
      <c r="F42" s="3">
        <v>1.43</v>
      </c>
      <c r="G42" s="3">
        <f t="shared" ref="G42:G47" si="2">E42*F42</f>
        <v>2.86</v>
      </c>
    </row>
    <row r="43" spans="2:9">
      <c r="B43" t="s">
        <v>82</v>
      </c>
      <c r="C43" s="11" t="s">
        <v>17</v>
      </c>
      <c r="D43" t="s">
        <v>78</v>
      </c>
      <c r="E43" s="12">
        <v>1</v>
      </c>
      <c r="F43" s="3">
        <v>0.62</v>
      </c>
      <c r="G43" s="3">
        <f t="shared" si="2"/>
        <v>0.62</v>
      </c>
    </row>
    <row r="44" spans="2:9">
      <c r="B44" t="s">
        <v>83</v>
      </c>
      <c r="C44" s="11" t="s">
        <v>17</v>
      </c>
      <c r="D44" t="s">
        <v>79</v>
      </c>
      <c r="E44" s="12">
        <v>2</v>
      </c>
      <c r="F44" s="3">
        <v>0.69</v>
      </c>
      <c r="G44" s="3">
        <f t="shared" si="2"/>
        <v>1.38</v>
      </c>
    </row>
    <row r="45" spans="2:9">
      <c r="B45" t="s">
        <v>80</v>
      </c>
      <c r="C45" s="11" t="s">
        <v>17</v>
      </c>
      <c r="D45" t="s">
        <v>76</v>
      </c>
      <c r="E45" s="12">
        <v>1</v>
      </c>
      <c r="F45" s="3">
        <v>0.5</v>
      </c>
      <c r="G45" s="3">
        <f t="shared" si="2"/>
        <v>0.5</v>
      </c>
    </row>
    <row r="46" spans="2:9">
      <c r="B46" t="s">
        <v>81</v>
      </c>
      <c r="C46" s="11" t="s">
        <v>17</v>
      </c>
      <c r="D46" t="s">
        <v>77</v>
      </c>
      <c r="E46" s="12">
        <v>2</v>
      </c>
      <c r="F46" s="3">
        <v>0.67</v>
      </c>
      <c r="G46" s="3">
        <f t="shared" si="2"/>
        <v>1.34</v>
      </c>
    </row>
    <row r="47" spans="2:9">
      <c r="B47" t="s">
        <v>84</v>
      </c>
      <c r="C47" s="11" t="s">
        <v>17</v>
      </c>
      <c r="D47" t="s">
        <v>85</v>
      </c>
      <c r="E47">
        <v>2</v>
      </c>
      <c r="F47" s="3">
        <v>1.84</v>
      </c>
      <c r="G47" s="3">
        <f t="shared" si="2"/>
        <v>3.68</v>
      </c>
      <c r="I47" t="s">
        <v>89</v>
      </c>
    </row>
    <row r="49" spans="2:9">
      <c r="B49" s="5" t="s">
        <v>29</v>
      </c>
    </row>
    <row r="50" spans="2:9">
      <c r="B50" s="6" t="s">
        <v>90</v>
      </c>
      <c r="C50" s="7" t="s">
        <v>17</v>
      </c>
      <c r="D50" t="s">
        <v>66</v>
      </c>
      <c r="E50">
        <v>1</v>
      </c>
      <c r="F50" s="3">
        <v>1.62</v>
      </c>
      <c r="G50" s="3">
        <f t="shared" si="1"/>
        <v>1.62</v>
      </c>
    </row>
    <row r="51" spans="2:9">
      <c r="B51" s="6" t="s">
        <v>71</v>
      </c>
      <c r="C51" s="7" t="s">
        <v>17</v>
      </c>
      <c r="D51" t="s">
        <v>72</v>
      </c>
      <c r="E51">
        <v>1</v>
      </c>
      <c r="F51" s="3">
        <v>0.25</v>
      </c>
      <c r="G51" s="3">
        <f>E51*F51</f>
        <v>0.25</v>
      </c>
    </row>
    <row r="52" spans="2:9">
      <c r="B52" s="6" t="s">
        <v>70</v>
      </c>
      <c r="C52" s="7" t="s">
        <v>17</v>
      </c>
      <c r="D52" t="s">
        <v>74</v>
      </c>
      <c r="E52">
        <v>1</v>
      </c>
      <c r="F52" s="3">
        <v>0.36</v>
      </c>
      <c r="G52" s="3">
        <f t="shared" si="1"/>
        <v>0.36</v>
      </c>
    </row>
    <row r="53" spans="2:9">
      <c r="B53" s="6" t="s">
        <v>61</v>
      </c>
      <c r="C53" s="7" t="s">
        <v>17</v>
      </c>
      <c r="E53">
        <v>1</v>
      </c>
      <c r="G53" s="3">
        <f>E53*F53</f>
        <v>0</v>
      </c>
      <c r="I53" t="s">
        <v>73</v>
      </c>
    </row>
    <row r="54" spans="2:9">
      <c r="B54" s="6" t="s">
        <v>62</v>
      </c>
      <c r="C54" s="7" t="s">
        <v>17</v>
      </c>
      <c r="D54" t="s">
        <v>68</v>
      </c>
      <c r="E54">
        <v>1</v>
      </c>
      <c r="F54" s="3">
        <v>0.14000000000000001</v>
      </c>
      <c r="G54" s="3">
        <f>E54*F54</f>
        <v>0.14000000000000001</v>
      </c>
    </row>
    <row r="55" spans="2:9">
      <c r="B55" s="6" t="s">
        <v>63</v>
      </c>
      <c r="C55" s="7" t="s">
        <v>17</v>
      </c>
      <c r="D55" t="s">
        <v>69</v>
      </c>
      <c r="E55">
        <v>1</v>
      </c>
      <c r="F55" s="3">
        <v>0.13</v>
      </c>
      <c r="G55" s="3">
        <f>E55*F55</f>
        <v>0.13</v>
      </c>
    </row>
    <row r="56" spans="2:9">
      <c r="B56" s="6" t="s">
        <v>64</v>
      </c>
      <c r="C56" s="7" t="s">
        <v>17</v>
      </c>
      <c r="D56" t="s">
        <v>67</v>
      </c>
      <c r="E56">
        <v>1</v>
      </c>
      <c r="F56" s="3">
        <v>0.65</v>
      </c>
      <c r="G56" s="3">
        <f>E56*F56</f>
        <v>0.65</v>
      </c>
    </row>
    <row r="57" spans="2:9">
      <c r="B57" t="s">
        <v>60</v>
      </c>
      <c r="I57" t="s">
        <v>65</v>
      </c>
    </row>
    <row r="60" spans="2:9">
      <c r="B60" t="s">
        <v>27</v>
      </c>
      <c r="C60" t="s">
        <v>28</v>
      </c>
      <c r="G60" s="3">
        <f t="shared" si="1"/>
        <v>0</v>
      </c>
    </row>
    <row r="66" spans="7:7">
      <c r="G66" s="4">
        <f>SUM(G6:G65)</f>
        <v>4675.49</v>
      </c>
    </row>
  </sheetData>
  <phoneticPr fontId="7" type="noConversion"/>
  <pageMargins left="0.75" right="0.75" top="1" bottom="1" header="0.5" footer="0.5"/>
  <pageSetup scale="4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Mazor</dc:creator>
  <cp:lastModifiedBy>Ofer</cp:lastModifiedBy>
  <cp:lastPrinted>2018-10-11T17:23:35Z</cp:lastPrinted>
  <dcterms:created xsi:type="dcterms:W3CDTF">2015-02-24T19:52:27Z</dcterms:created>
  <dcterms:modified xsi:type="dcterms:W3CDTF">2018-10-11T18:39:57Z</dcterms:modified>
</cp:coreProperties>
</file>