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fer/HMS Dropbox/RIC/Projects/Datta - Olfactometer v4/HMS_Olfactometer/"/>
    </mc:Choice>
  </mc:AlternateContent>
  <xr:revisionPtr revIDLastSave="0" documentId="13_ncr:1_{D755244D-88F3-7442-BB68-16F1D9E4F686}" xr6:coauthVersionLast="47" xr6:coauthVersionMax="47" xr10:uidLastSave="{00000000-0000-0000-0000-000000000000}"/>
  <bookViews>
    <workbookView xWindow="0" yWindow="500" windowWidth="46080" windowHeight="25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I7" i="1"/>
  <c r="I39" i="1"/>
  <c r="I32" i="1"/>
  <c r="I10" i="1"/>
  <c r="I11" i="1"/>
  <c r="I12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6" i="1"/>
  <c r="I42" i="1" l="1"/>
</calcChain>
</file>

<file path=xl/sharedStrings.xml><?xml version="1.0" encoding="utf-8"?>
<sst xmlns="http://schemas.openxmlformats.org/spreadsheetml/2006/main" count="131" uniqueCount="106">
  <si>
    <t>Vendor</t>
  </si>
  <si>
    <t>Qty</t>
  </si>
  <si>
    <t>Price</t>
  </si>
  <si>
    <t>Total</t>
  </si>
  <si>
    <t>Part #</t>
  </si>
  <si>
    <t>Item</t>
  </si>
  <si>
    <t>PCB</t>
  </si>
  <si>
    <t>Lee</t>
  </si>
  <si>
    <t>8-valve manifold</t>
  </si>
  <si>
    <t>LHDB1242115H</t>
  </si>
  <si>
    <t>Notes</t>
  </si>
  <si>
    <t>Digikey</t>
  </si>
  <si>
    <t>Standoffs</t>
  </si>
  <si>
    <t>McMaster</t>
  </si>
  <si>
    <t>3-way valve</t>
  </si>
  <si>
    <t>LFMX0527800B</t>
  </si>
  <si>
    <t>WM5514-ND</t>
  </si>
  <si>
    <t xml:space="preserve">CP-202A-ND </t>
  </si>
  <si>
    <t>S7057-ND</t>
  </si>
  <si>
    <t>Advanced Circuits</t>
  </si>
  <si>
    <t>Minimum order of 3 to qualify for the $33 special</t>
  </si>
  <si>
    <t>PCB Label</t>
  </si>
  <si>
    <t>HMS Olfactometer v4: Part List</t>
  </si>
  <si>
    <t>Sensirion SFC6000D-5slm</t>
  </si>
  <si>
    <t>1649-SFC6000D-5SLM-ND</t>
  </si>
  <si>
    <t>Sparkfun</t>
  </si>
  <si>
    <t>DEV-16997</t>
  </si>
  <si>
    <t>U1</t>
  </si>
  <si>
    <t>1x14 Socket</t>
  </si>
  <si>
    <t>C1,C2</t>
  </si>
  <si>
    <t>D1</t>
  </si>
  <si>
    <t>J15</t>
  </si>
  <si>
    <t>J24</t>
  </si>
  <si>
    <t>J25</t>
  </si>
  <si>
    <t>R1</t>
  </si>
  <si>
    <t>R2</t>
  </si>
  <si>
    <t>R3</t>
  </si>
  <si>
    <t>R4</t>
  </si>
  <si>
    <t>SW1</t>
  </si>
  <si>
    <t>U16</t>
  </si>
  <si>
    <t>Senserion connectors</t>
  </si>
  <si>
    <t>Resistor</t>
  </si>
  <si>
    <t>Value</t>
  </si>
  <si>
    <t>1.2k</t>
  </si>
  <si>
    <t>2.7k</t>
  </si>
  <si>
    <t>10k</t>
  </si>
  <si>
    <t>500SSP1S1M6QEA</t>
  </si>
  <si>
    <t>ULN2803A</t>
  </si>
  <si>
    <t>MCP23008</t>
  </si>
  <si>
    <t>R-78B12-2.0</t>
  </si>
  <si>
    <t>J7–14</t>
  </si>
  <si>
    <t>J1–6</t>
  </si>
  <si>
    <t>J16–19</t>
  </si>
  <si>
    <t>J20–23</t>
  </si>
  <si>
    <t>R5–8,R16</t>
  </si>
  <si>
    <t>U2,U4,U6,U8,
U10,U12,U14</t>
  </si>
  <si>
    <t>U3,U5,U7,U9,
U11,U13,U15</t>
  </si>
  <si>
    <t>Capacitor</t>
  </si>
  <si>
    <t>1x24 Socket</t>
  </si>
  <si>
    <t>1x2 Socket/Connector</t>
  </si>
  <si>
    <t>Barrel Jack</t>
  </si>
  <si>
    <t>BNC connector</t>
  </si>
  <si>
    <t>1x16 Socket</t>
  </si>
  <si>
    <t>Qwiic connector</t>
  </si>
  <si>
    <t>Switch</t>
  </si>
  <si>
    <t>I/O expander</t>
  </si>
  <si>
    <t>Darlington Transistor Array</t>
  </si>
  <si>
    <t>12 VDC regulator</t>
  </si>
  <si>
    <t>Optional</t>
  </si>
  <si>
    <t>10µF</t>
  </si>
  <si>
    <t>LED 3mm</t>
  </si>
  <si>
    <t>Optional, Any comparable part is fine</t>
  </si>
  <si>
    <t>Molex 5055680681</t>
  </si>
  <si>
    <t>WM26835CT-ND</t>
  </si>
  <si>
    <t>S7049-ND</t>
  </si>
  <si>
    <t>497-2356-5-ND</t>
  </si>
  <si>
    <t>MCP23008-E/P-ND</t>
  </si>
  <si>
    <t>Quantity depends on total number of valves needed</t>
  </si>
  <si>
    <t>945-3041-ND</t>
  </si>
  <si>
    <t>Teensy 4.0 with Headers</t>
  </si>
  <si>
    <t>S7047-ND</t>
  </si>
  <si>
    <t>EG2478-ND</t>
  </si>
  <si>
    <t>560Ω</t>
  </si>
  <si>
    <t>Between 8–48, used in groups of 8</t>
  </si>
  <si>
    <t>2-way solenoid valve, 12V</t>
  </si>
  <si>
    <t>LHDA1231115H</t>
  </si>
  <si>
    <t>Up to 8 aux valves. (Could try LHDA1231215H for better chemical resistance)</t>
  </si>
  <si>
    <t>478-TAP106K035SRSCT-ND</t>
  </si>
  <si>
    <t>Optional; Be sure to cut solder jumper (JP1) if using switch</t>
  </si>
  <si>
    <t>732-5008-ND</t>
  </si>
  <si>
    <t>1k</t>
  </si>
  <si>
    <t>TOTAL</t>
  </si>
  <si>
    <t>Up to 6 of these</t>
  </si>
  <si>
    <t>Up to 4 of these, 2 is typical</t>
  </si>
  <si>
    <t>92745A320</t>
  </si>
  <si>
    <t>Could use 1x2 socket (S7035-ND) or MTA-100 connector (A19423-ND), etc….</t>
  </si>
  <si>
    <t>Or try A32245-ND</t>
  </si>
  <si>
    <t>MFC Cables</t>
  </si>
  <si>
    <t>WM17189-ND</t>
  </si>
  <si>
    <t>455-SM04B-SRSS-TBCT-ND</t>
  </si>
  <si>
    <t>Optional; (Or Sparkfun  PRT-14417)</t>
  </si>
  <si>
    <t>Power Supply 24V DC 1A(?)</t>
  </si>
  <si>
    <t>XXXXX</t>
  </si>
  <si>
    <t>2171-QSPK18-1/4-U-ND</t>
  </si>
  <si>
    <t>1/4" Tubing Adptor for MFCs (10 pack)</t>
  </si>
  <si>
    <t>Helpful if using 1/4" OD Tubing; Otherwise MFCs will work with 6mm OD tubing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</si>
</sst>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4"/>
      <color theme="1"/>
      <name val="Helvetica"/>
      <family val="2"/>
    </font>
    <font>
      <b/>
      <sz val="14"/>
      <color theme="1"/>
      <name val="Helvetica"/>
      <family val="2"/>
    </font>
    <font>
      <u/>
      <sz val="14"/>
      <color theme="10"/>
      <name val="Helvetica"/>
      <family val="2"/>
    </font>
    <font>
      <u/>
      <sz val="14"/>
      <color theme="11"/>
      <name val="Helvetica"/>
      <family val="2"/>
    </font>
    <font>
      <sz val="14"/>
      <color rgb="FF000000"/>
      <name val="Helvetica"/>
      <family val="2"/>
    </font>
    <font>
      <sz val="8"/>
      <name val="Helvetica"/>
      <family val="2"/>
    </font>
    <font>
      <sz val="2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quotePrefix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2"/>
  <sheetViews>
    <sheetView tabSelected="1" zoomScale="125" zoomScaleNormal="125" zoomScalePageLayoutView="125" workbookViewId="0">
      <pane ySplit="4" topLeftCell="A5" activePane="bottomLeft" state="frozen"/>
      <selection pane="bottomLeft" activeCell="L7" sqref="L7"/>
    </sheetView>
  </sheetViews>
  <sheetFormatPr baseColWidth="10" defaultRowHeight="18" x14ac:dyDescent="0.2"/>
  <cols>
    <col min="1" max="1" width="5" customWidth="1"/>
    <col min="2" max="2" width="13.875" style="8" customWidth="1"/>
    <col min="3" max="3" width="23.875" customWidth="1"/>
    <col min="4" max="4" width="18" customWidth="1"/>
    <col min="6" max="6" width="25.125" customWidth="1"/>
    <col min="7" max="7" width="3.875" customWidth="1"/>
    <col min="8" max="9" width="10.625" style="9"/>
    <col min="10" max="10" width="3.375" customWidth="1"/>
  </cols>
  <sheetData>
    <row r="2" spans="1:11" ht="31" x14ac:dyDescent="0.35">
      <c r="C2" s="6" t="s">
        <v>22</v>
      </c>
      <c r="D2" s="6"/>
    </row>
    <row r="4" spans="1:11" s="1" customFormat="1" x14ac:dyDescent="0.2">
      <c r="A4" s="1" t="s">
        <v>5</v>
      </c>
      <c r="B4" s="5" t="s">
        <v>21</v>
      </c>
      <c r="C4" s="1" t="s">
        <v>5</v>
      </c>
      <c r="D4" s="1" t="s">
        <v>42</v>
      </c>
      <c r="E4" s="1" t="s">
        <v>0</v>
      </c>
      <c r="F4" s="1" t="s">
        <v>4</v>
      </c>
      <c r="G4" s="1" t="s">
        <v>1</v>
      </c>
      <c r="H4" s="2" t="s">
        <v>2</v>
      </c>
      <c r="I4" s="2" t="s">
        <v>3</v>
      </c>
      <c r="K4" s="1" t="s">
        <v>10</v>
      </c>
    </row>
    <row r="6" spans="1:11" x14ac:dyDescent="0.2">
      <c r="A6">
        <v>1</v>
      </c>
      <c r="C6" t="s">
        <v>23</v>
      </c>
      <c r="E6" t="s">
        <v>11</v>
      </c>
      <c r="F6" t="s">
        <v>24</v>
      </c>
      <c r="G6">
        <v>2</v>
      </c>
      <c r="H6" s="9">
        <v>406</v>
      </c>
      <c r="I6" s="9">
        <f>G6*H6</f>
        <v>812</v>
      </c>
      <c r="K6" t="s">
        <v>93</v>
      </c>
    </row>
    <row r="7" spans="1:11" x14ac:dyDescent="0.2">
      <c r="A7">
        <v>2</v>
      </c>
      <c r="C7" t="s">
        <v>97</v>
      </c>
      <c r="E7" t="s">
        <v>11</v>
      </c>
      <c r="F7" t="s">
        <v>98</v>
      </c>
      <c r="G7">
        <v>2</v>
      </c>
      <c r="H7" s="9">
        <v>2.5</v>
      </c>
      <c r="I7" s="9">
        <f>G7*H7</f>
        <v>5</v>
      </c>
    </row>
    <row r="8" spans="1:11" x14ac:dyDescent="0.2">
      <c r="A8">
        <v>3</v>
      </c>
      <c r="C8" t="s">
        <v>104</v>
      </c>
      <c r="E8" t="s">
        <v>11</v>
      </c>
      <c r="F8" t="s">
        <v>103</v>
      </c>
      <c r="G8">
        <v>1</v>
      </c>
      <c r="H8" s="9">
        <v>24.3</v>
      </c>
      <c r="I8" s="9">
        <f>G8*H8</f>
        <v>24.3</v>
      </c>
      <c r="K8" t="s">
        <v>105</v>
      </c>
    </row>
    <row r="10" spans="1:11" x14ac:dyDescent="0.2">
      <c r="A10">
        <v>4</v>
      </c>
      <c r="C10" t="s">
        <v>84</v>
      </c>
      <c r="E10" t="s">
        <v>7</v>
      </c>
      <c r="F10" t="s">
        <v>9</v>
      </c>
      <c r="G10">
        <v>48</v>
      </c>
      <c r="H10" s="9">
        <v>53.07</v>
      </c>
      <c r="I10" s="9">
        <f t="shared" ref="I10:I35" si="0">G10*H10</f>
        <v>2547.36</v>
      </c>
      <c r="K10" t="s">
        <v>83</v>
      </c>
    </row>
    <row r="11" spans="1:11" x14ac:dyDescent="0.2">
      <c r="A11">
        <v>5</v>
      </c>
      <c r="C11" t="s">
        <v>8</v>
      </c>
      <c r="E11" t="s">
        <v>7</v>
      </c>
      <c r="F11" t="s">
        <v>15</v>
      </c>
      <c r="G11">
        <v>6</v>
      </c>
      <c r="H11" s="9">
        <v>102.01</v>
      </c>
      <c r="I11" s="9">
        <f t="shared" si="0"/>
        <v>612.06000000000006</v>
      </c>
      <c r="K11" t="s">
        <v>92</v>
      </c>
    </row>
    <row r="12" spans="1:11" x14ac:dyDescent="0.2">
      <c r="A12">
        <v>6</v>
      </c>
      <c r="C12" t="s">
        <v>14</v>
      </c>
      <c r="E12" t="s">
        <v>7</v>
      </c>
      <c r="F12" t="s">
        <v>85</v>
      </c>
      <c r="G12">
        <v>8</v>
      </c>
      <c r="H12" s="9">
        <v>60</v>
      </c>
      <c r="I12" s="9">
        <f t="shared" si="0"/>
        <v>480</v>
      </c>
      <c r="K12" t="s">
        <v>86</v>
      </c>
    </row>
    <row r="14" spans="1:11" x14ac:dyDescent="0.2">
      <c r="A14">
        <v>7</v>
      </c>
      <c r="C14" t="s">
        <v>6</v>
      </c>
      <c r="E14" t="s">
        <v>19</v>
      </c>
      <c r="G14">
        <v>1</v>
      </c>
      <c r="H14" s="9">
        <v>33</v>
      </c>
      <c r="I14" s="9">
        <f t="shared" si="0"/>
        <v>33</v>
      </c>
      <c r="K14" t="s">
        <v>20</v>
      </c>
    </row>
    <row r="16" spans="1:11" x14ac:dyDescent="0.2">
      <c r="A16">
        <v>8</v>
      </c>
      <c r="B16" s="4" t="s">
        <v>29</v>
      </c>
      <c r="C16" t="s">
        <v>57</v>
      </c>
      <c r="D16" t="s">
        <v>69</v>
      </c>
      <c r="E16" s="3" t="s">
        <v>11</v>
      </c>
      <c r="F16" t="s">
        <v>87</v>
      </c>
      <c r="G16">
        <v>2</v>
      </c>
      <c r="H16" s="9">
        <v>1.18</v>
      </c>
      <c r="I16" s="9">
        <f t="shared" si="0"/>
        <v>2.36</v>
      </c>
      <c r="K16" t="s">
        <v>68</v>
      </c>
    </row>
    <row r="17" spans="1:11" x14ac:dyDescent="0.2">
      <c r="A17">
        <v>9</v>
      </c>
      <c r="B17" s="4" t="s">
        <v>30</v>
      </c>
      <c r="C17" t="s">
        <v>70</v>
      </c>
      <c r="E17" s="3" t="s">
        <v>11</v>
      </c>
      <c r="F17" t="s">
        <v>89</v>
      </c>
      <c r="G17">
        <v>1</v>
      </c>
      <c r="H17" s="9">
        <v>0.15</v>
      </c>
      <c r="I17" s="9">
        <f t="shared" si="0"/>
        <v>0.15</v>
      </c>
      <c r="K17" t="s">
        <v>71</v>
      </c>
    </row>
    <row r="18" spans="1:11" x14ac:dyDescent="0.2">
      <c r="A18">
        <v>10</v>
      </c>
      <c r="B18" s="4" t="s">
        <v>51</v>
      </c>
      <c r="C18" s="10" t="s">
        <v>58</v>
      </c>
      <c r="E18" s="3" t="s">
        <v>11</v>
      </c>
      <c r="F18" t="s">
        <v>18</v>
      </c>
      <c r="G18">
        <v>6</v>
      </c>
      <c r="H18" s="9">
        <v>1.43</v>
      </c>
      <c r="I18" s="9">
        <f t="shared" si="0"/>
        <v>8.58</v>
      </c>
    </row>
    <row r="19" spans="1:11" x14ac:dyDescent="0.2">
      <c r="A19">
        <v>11</v>
      </c>
      <c r="B19" s="4" t="s">
        <v>50</v>
      </c>
      <c r="C19" t="s">
        <v>59</v>
      </c>
      <c r="E19" s="3" t="s">
        <v>11</v>
      </c>
      <c r="G19">
        <v>8</v>
      </c>
      <c r="I19" s="9">
        <f t="shared" si="0"/>
        <v>0</v>
      </c>
      <c r="K19" t="s">
        <v>95</v>
      </c>
    </row>
    <row r="20" spans="1:11" x14ac:dyDescent="0.2">
      <c r="A20">
        <v>12</v>
      </c>
      <c r="B20" s="4" t="s">
        <v>31</v>
      </c>
      <c r="C20" t="s">
        <v>60</v>
      </c>
      <c r="E20" s="3" t="s">
        <v>11</v>
      </c>
      <c r="F20" t="s">
        <v>17</v>
      </c>
      <c r="G20">
        <v>1</v>
      </c>
      <c r="H20" s="9">
        <v>0.61</v>
      </c>
      <c r="I20" s="9">
        <f t="shared" si="0"/>
        <v>0.61</v>
      </c>
    </row>
    <row r="21" spans="1:11" x14ac:dyDescent="0.2">
      <c r="A21">
        <v>13</v>
      </c>
      <c r="B21" s="4" t="s">
        <v>52</v>
      </c>
      <c r="C21" t="s">
        <v>40</v>
      </c>
      <c r="D21" t="s">
        <v>72</v>
      </c>
      <c r="E21" s="3" t="s">
        <v>11</v>
      </c>
      <c r="F21" t="s">
        <v>73</v>
      </c>
      <c r="G21">
        <v>4</v>
      </c>
      <c r="H21" s="9">
        <v>1.02</v>
      </c>
      <c r="I21" s="9">
        <f t="shared" si="0"/>
        <v>4.08</v>
      </c>
    </row>
    <row r="22" spans="1:11" x14ac:dyDescent="0.2">
      <c r="A22">
        <v>14</v>
      </c>
      <c r="B22" s="4" t="s">
        <v>53</v>
      </c>
      <c r="C22" t="s">
        <v>61</v>
      </c>
      <c r="E22" s="3" t="s">
        <v>11</v>
      </c>
      <c r="F22" t="s">
        <v>16</v>
      </c>
      <c r="G22">
        <v>4</v>
      </c>
      <c r="H22" s="9">
        <v>4.6900000000000004</v>
      </c>
      <c r="I22" s="9">
        <f t="shared" si="0"/>
        <v>18.760000000000002</v>
      </c>
      <c r="K22" t="s">
        <v>96</v>
      </c>
    </row>
    <row r="23" spans="1:11" x14ac:dyDescent="0.2">
      <c r="A23">
        <v>15</v>
      </c>
      <c r="B23" s="4" t="s">
        <v>32</v>
      </c>
      <c r="C23" t="s">
        <v>62</v>
      </c>
      <c r="E23" s="3" t="s">
        <v>11</v>
      </c>
      <c r="F23" t="s">
        <v>74</v>
      </c>
      <c r="G23">
        <v>1</v>
      </c>
      <c r="H23" s="9">
        <v>0.93</v>
      </c>
      <c r="I23" s="9">
        <f t="shared" si="0"/>
        <v>0.93</v>
      </c>
    </row>
    <row r="24" spans="1:11" x14ac:dyDescent="0.2">
      <c r="A24">
        <v>16</v>
      </c>
      <c r="B24" s="4" t="s">
        <v>33</v>
      </c>
      <c r="C24" t="s">
        <v>63</v>
      </c>
      <c r="E24" s="3" t="s">
        <v>11</v>
      </c>
      <c r="F24" t="s">
        <v>99</v>
      </c>
      <c r="G24">
        <v>1</v>
      </c>
      <c r="H24" s="9">
        <v>0.52</v>
      </c>
      <c r="I24" s="9">
        <f t="shared" si="0"/>
        <v>0.52</v>
      </c>
      <c r="K24" t="s">
        <v>100</v>
      </c>
    </row>
    <row r="25" spans="1:11" x14ac:dyDescent="0.2">
      <c r="A25">
        <v>17</v>
      </c>
      <c r="B25" s="4" t="s">
        <v>34</v>
      </c>
      <c r="C25" t="s">
        <v>41</v>
      </c>
      <c r="D25" t="s">
        <v>82</v>
      </c>
      <c r="E25" s="3"/>
      <c r="G25">
        <v>1</v>
      </c>
      <c r="I25" s="9">
        <f t="shared" si="0"/>
        <v>0</v>
      </c>
    </row>
    <row r="26" spans="1:11" x14ac:dyDescent="0.2">
      <c r="A26">
        <v>18</v>
      </c>
      <c r="B26" s="4" t="s">
        <v>35</v>
      </c>
      <c r="C26" t="s">
        <v>41</v>
      </c>
      <c r="D26" t="s">
        <v>43</v>
      </c>
      <c r="E26" s="3"/>
      <c r="G26">
        <v>1</v>
      </c>
      <c r="I26" s="9">
        <f t="shared" si="0"/>
        <v>0</v>
      </c>
    </row>
    <row r="27" spans="1:11" x14ac:dyDescent="0.2">
      <c r="A27">
        <v>19</v>
      </c>
      <c r="B27" s="4" t="s">
        <v>36</v>
      </c>
      <c r="C27" t="s">
        <v>41</v>
      </c>
      <c r="D27" t="s">
        <v>44</v>
      </c>
      <c r="E27" s="3"/>
      <c r="G27">
        <v>1</v>
      </c>
      <c r="I27" s="9">
        <f t="shared" si="0"/>
        <v>0</v>
      </c>
    </row>
    <row r="28" spans="1:11" x14ac:dyDescent="0.2">
      <c r="A28">
        <v>20</v>
      </c>
      <c r="B28" s="4" t="s">
        <v>37</v>
      </c>
      <c r="C28" t="s">
        <v>41</v>
      </c>
      <c r="D28" t="s">
        <v>90</v>
      </c>
      <c r="G28">
        <v>1</v>
      </c>
      <c r="I28" s="9">
        <f t="shared" si="0"/>
        <v>0</v>
      </c>
    </row>
    <row r="29" spans="1:11" x14ac:dyDescent="0.2">
      <c r="A29">
        <v>21</v>
      </c>
      <c r="B29" s="4" t="s">
        <v>54</v>
      </c>
      <c r="C29" t="s">
        <v>41</v>
      </c>
      <c r="D29" t="s">
        <v>45</v>
      </c>
      <c r="G29">
        <v>5</v>
      </c>
      <c r="I29" s="9">
        <f t="shared" si="0"/>
        <v>0</v>
      </c>
    </row>
    <row r="30" spans="1:11" x14ac:dyDescent="0.2">
      <c r="A30">
        <v>22</v>
      </c>
      <c r="B30" s="4" t="s">
        <v>38</v>
      </c>
      <c r="C30" t="s">
        <v>64</v>
      </c>
      <c r="D30" t="s">
        <v>46</v>
      </c>
      <c r="E30" s="3" t="s">
        <v>11</v>
      </c>
      <c r="F30" t="s">
        <v>81</v>
      </c>
      <c r="G30">
        <v>1</v>
      </c>
      <c r="H30" s="9">
        <v>3.92</v>
      </c>
      <c r="I30" s="9">
        <f t="shared" si="0"/>
        <v>3.92</v>
      </c>
      <c r="K30" t="s">
        <v>88</v>
      </c>
    </row>
    <row r="31" spans="1:11" x14ac:dyDescent="0.2">
      <c r="A31">
        <v>23</v>
      </c>
      <c r="B31" s="4" t="s">
        <v>27</v>
      </c>
      <c r="C31" t="s">
        <v>79</v>
      </c>
      <c r="E31" t="s">
        <v>25</v>
      </c>
      <c r="F31" t="s">
        <v>26</v>
      </c>
      <c r="G31">
        <v>1</v>
      </c>
      <c r="H31" s="9">
        <v>26.8</v>
      </c>
      <c r="I31" s="9">
        <f t="shared" si="0"/>
        <v>26.8</v>
      </c>
    </row>
    <row r="32" spans="1:11" x14ac:dyDescent="0.2">
      <c r="A32">
        <v>24</v>
      </c>
      <c r="B32" s="4"/>
      <c r="C32" t="s">
        <v>28</v>
      </c>
      <c r="E32" s="3" t="s">
        <v>11</v>
      </c>
      <c r="F32" t="s">
        <v>80</v>
      </c>
      <c r="G32">
        <v>2</v>
      </c>
      <c r="H32" s="9">
        <v>0.87</v>
      </c>
      <c r="I32" s="9">
        <f t="shared" si="0"/>
        <v>1.74</v>
      </c>
    </row>
    <row r="33" spans="1:11" ht="38" x14ac:dyDescent="0.2">
      <c r="A33">
        <v>25</v>
      </c>
      <c r="B33" s="7" t="s">
        <v>55</v>
      </c>
      <c r="C33" t="s">
        <v>66</v>
      </c>
      <c r="D33" t="s">
        <v>47</v>
      </c>
      <c r="E33" s="3" t="s">
        <v>11</v>
      </c>
      <c r="F33" t="s">
        <v>75</v>
      </c>
      <c r="G33">
        <v>7</v>
      </c>
      <c r="H33" s="9">
        <v>2.41</v>
      </c>
      <c r="I33" s="9">
        <f t="shared" si="0"/>
        <v>16.87</v>
      </c>
      <c r="K33" t="s">
        <v>77</v>
      </c>
    </row>
    <row r="34" spans="1:11" ht="38" x14ac:dyDescent="0.2">
      <c r="A34">
        <v>26</v>
      </c>
      <c r="B34" s="7" t="s">
        <v>56</v>
      </c>
      <c r="C34" t="s">
        <v>65</v>
      </c>
      <c r="D34" t="s">
        <v>48</v>
      </c>
      <c r="E34" s="3" t="s">
        <v>11</v>
      </c>
      <c r="F34" t="s">
        <v>76</v>
      </c>
      <c r="G34">
        <v>7</v>
      </c>
      <c r="H34" s="9">
        <v>1.54</v>
      </c>
      <c r="I34" s="9">
        <f t="shared" si="0"/>
        <v>10.780000000000001</v>
      </c>
      <c r="K34" t="s">
        <v>77</v>
      </c>
    </row>
    <row r="35" spans="1:11" x14ac:dyDescent="0.2">
      <c r="A35">
        <v>27</v>
      </c>
      <c r="B35" s="4" t="s">
        <v>39</v>
      </c>
      <c r="C35" t="s">
        <v>67</v>
      </c>
      <c r="D35" t="s">
        <v>49</v>
      </c>
      <c r="E35" s="3" t="s">
        <v>11</v>
      </c>
      <c r="F35" t="s">
        <v>78</v>
      </c>
      <c r="G35">
        <v>1</v>
      </c>
      <c r="H35" s="9">
        <v>11.94</v>
      </c>
      <c r="I35" s="9">
        <f t="shared" si="0"/>
        <v>11.94</v>
      </c>
    </row>
    <row r="37" spans="1:11" x14ac:dyDescent="0.2">
      <c r="A37">
        <v>28</v>
      </c>
      <c r="C37" t="s">
        <v>101</v>
      </c>
      <c r="E37" s="3" t="s">
        <v>11</v>
      </c>
      <c r="F37" s="1" t="s">
        <v>102</v>
      </c>
    </row>
    <row r="39" spans="1:11" x14ac:dyDescent="0.2">
      <c r="A39">
        <v>29</v>
      </c>
      <c r="C39" t="s">
        <v>12</v>
      </c>
      <c r="E39" t="s">
        <v>13</v>
      </c>
      <c r="F39" t="s">
        <v>94</v>
      </c>
      <c r="G39">
        <v>6</v>
      </c>
      <c r="H39" s="9">
        <v>0.63</v>
      </c>
      <c r="I39" s="9">
        <f t="shared" ref="I39" si="1">G39*H39</f>
        <v>3.7800000000000002</v>
      </c>
    </row>
    <row r="42" spans="1:11" x14ac:dyDescent="0.2">
      <c r="H42" s="2" t="s">
        <v>91</v>
      </c>
      <c r="I42" s="2">
        <f>SUM(I6:I41)</f>
        <v>4625.5399999999981</v>
      </c>
    </row>
  </sheetData>
  <phoneticPr fontId="5" type="noConversion"/>
  <pageMargins left="0.75" right="0.75" top="1" bottom="1" header="0.5" footer="0.5"/>
  <pageSetup scale="4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Mazor</dc:creator>
  <cp:lastModifiedBy>Ofer</cp:lastModifiedBy>
  <cp:lastPrinted>2025-01-13T19:20:31Z</cp:lastPrinted>
  <dcterms:created xsi:type="dcterms:W3CDTF">2015-02-24T19:52:27Z</dcterms:created>
  <dcterms:modified xsi:type="dcterms:W3CDTF">2025-03-04T18:38:24Z</dcterms:modified>
</cp:coreProperties>
</file>