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515" windowHeight="13875" activeTab="1"/>
  </bookViews>
  <sheets>
    <sheet name="measurement" sheetId="1" r:id="rId1"/>
    <sheet name="play" sheetId="2" r:id="rId2"/>
  </sheets>
  <calcPr calcId="145621"/>
</workbook>
</file>

<file path=xl/calcChain.xml><?xml version="1.0" encoding="utf-8"?>
<calcChain xmlns="http://schemas.openxmlformats.org/spreadsheetml/2006/main">
  <c r="E12" i="2" l="1"/>
  <c r="F12" i="2" s="1"/>
  <c r="D12" i="2"/>
  <c r="E11" i="2"/>
  <c r="F11" i="2" s="1"/>
  <c r="D11" i="2"/>
  <c r="E10" i="2"/>
  <c r="F10" i="2" s="1"/>
  <c r="D10" i="2"/>
  <c r="E9" i="2"/>
  <c r="F9" i="2" s="1"/>
  <c r="D9" i="2"/>
  <c r="F15" i="1"/>
  <c r="E11" i="1"/>
  <c r="F11" i="1" s="1"/>
  <c r="E10" i="1"/>
  <c r="F10" i="1" s="1"/>
  <c r="E9" i="1"/>
  <c r="F9" i="1" s="1"/>
  <c r="D9" i="1"/>
  <c r="D10" i="1"/>
  <c r="D11" i="1"/>
  <c r="E8" i="1"/>
  <c r="F8" i="1" s="1"/>
  <c r="E13" i="2" l="1"/>
  <c r="F13" i="2" s="1"/>
  <c r="F15" i="2" s="1"/>
  <c r="B5" i="2" s="1"/>
  <c r="E12" i="1"/>
  <c r="F12" i="1" s="1"/>
  <c r="F14" i="1" s="1"/>
  <c r="B5" i="1" s="1"/>
  <c r="D8" i="1"/>
</calcChain>
</file>

<file path=xl/sharedStrings.xml><?xml version="1.0" encoding="utf-8"?>
<sst xmlns="http://schemas.openxmlformats.org/spreadsheetml/2006/main" count="32" uniqueCount="17">
  <si>
    <t>mW</t>
  </si>
  <si>
    <t>EPaper Refresh</t>
  </si>
  <si>
    <t>SCD30 on</t>
  </si>
  <si>
    <t>SCD30 LED</t>
  </si>
  <si>
    <t>BME + Radio</t>
  </si>
  <si>
    <t>sleep</t>
  </si>
  <si>
    <t>ms</t>
  </si>
  <si>
    <t>mWs</t>
  </si>
  <si>
    <t>mW avg</t>
  </si>
  <si>
    <t>s / s</t>
  </si>
  <si>
    <t>SCD30 interval (s)</t>
  </si>
  <si>
    <t>update interval (s)</t>
  </si>
  <si>
    <t>batt life (d)</t>
  </si>
  <si>
    <t>batt capacity (mAh)</t>
  </si>
  <si>
    <t xml:space="preserve">integration by scope over 500s </t>
  </si>
  <si>
    <t>calculated approx total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</si>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</sst>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.000\ _€_-;\-* #,##0.000\ _€_-;_-* &quot;-&quot;??\ _€_-;_-@_-"/>
    <numFmt numFmtId="169" formatCode="_-* #,##0.000\ _€_-;\-* #,##0.000\ _€_-;_-* &quot;-&quot;???\ _€_-;_-@_-"/>
    <numFmt numFmtId="170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9" fontId="0" fillId="0" borderId="0" xfId="0" applyNumberFormat="1"/>
    <xf numFmtId="164" fontId="2" fillId="0" borderId="0" xfId="1" applyNumberFormat="1" applyFont="1"/>
    <xf numFmtId="164" fontId="2" fillId="0" borderId="1" xfId="1" applyNumberFormat="1" applyFont="1" applyBorder="1"/>
    <xf numFmtId="170" fontId="0" fillId="0" borderId="0" xfId="1" applyNumberFormat="1" applyFont="1"/>
    <xf numFmtId="0" fontId="0" fillId="0" borderId="2" xfId="0" applyBorder="1"/>
    <xf numFmtId="170" fontId="0" fillId="0" borderId="2" xfId="1" applyNumberFormat="1" applyFont="1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2" borderId="0" xfId="0" applyFill="1"/>
    <xf numFmtId="164" fontId="2" fillId="0" borderId="0" xfId="1" applyNumberFormat="1" applyFont="1" applyBorder="1"/>
    <xf numFmtId="0" fontId="2" fillId="0" borderId="0" xfId="0" applyFont="1"/>
    <xf numFmtId="170" fontId="2" fillId="0" borderId="0" xfId="1" applyNumberFormat="1" applyFont="1"/>
    <xf numFmtId="165" fontId="2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" sqref="B2"/>
    </sheetView>
  </sheetViews>
  <sheetFormatPr baseColWidth="10" defaultRowHeight="15" x14ac:dyDescent="0.25"/>
  <cols>
    <col min="1" max="1" width="29.28515625" customWidth="1"/>
    <col min="3" max="3" width="11.42578125" style="6"/>
    <col min="4" max="4" width="13.140625" style="1" customWidth="1"/>
    <col min="5" max="5" width="11.42578125" style="2"/>
    <col min="6" max="6" width="11.42578125" style="1"/>
  </cols>
  <sheetData>
    <row r="1" spans="1:8" x14ac:dyDescent="0.25">
      <c r="A1" t="s">
        <v>10</v>
      </c>
      <c r="B1">
        <v>8</v>
      </c>
    </row>
    <row r="2" spans="1:8" x14ac:dyDescent="0.25">
      <c r="A2" t="s">
        <v>11</v>
      </c>
      <c r="B2">
        <v>20</v>
      </c>
    </row>
    <row r="3" spans="1:8" x14ac:dyDescent="0.25">
      <c r="A3" t="s">
        <v>13</v>
      </c>
      <c r="B3">
        <v>1900</v>
      </c>
    </row>
    <row r="5" spans="1:8" ht="15.75" thickBot="1" x14ac:dyDescent="0.3">
      <c r="A5" t="s">
        <v>12</v>
      </c>
      <c r="B5" s="5">
        <f>B3*2.4/F14/24</f>
        <v>3.9630394426715054</v>
      </c>
    </row>
    <row r="6" spans="1:8" ht="39" customHeight="1" thickTop="1" x14ac:dyDescent="0.25"/>
    <row r="7" spans="1:8" x14ac:dyDescent="0.25">
      <c r="B7" t="s">
        <v>0</v>
      </c>
      <c r="C7" s="6" t="s">
        <v>6</v>
      </c>
      <c r="D7" s="1" t="s">
        <v>7</v>
      </c>
      <c r="E7" s="2" t="s">
        <v>9</v>
      </c>
      <c r="F7" s="1" t="s">
        <v>8</v>
      </c>
    </row>
    <row r="8" spans="1:8" x14ac:dyDescent="0.25">
      <c r="A8" t="s">
        <v>2</v>
      </c>
      <c r="B8">
        <v>48</v>
      </c>
      <c r="C8" s="6">
        <v>680</v>
      </c>
      <c r="D8" s="1">
        <f>B8*C8/1000</f>
        <v>32.64</v>
      </c>
      <c r="E8" s="2">
        <f>C8/B1/1000</f>
        <v>8.5000000000000006E-2</v>
      </c>
      <c r="F8" s="1">
        <f t="shared" ref="F8:F11" si="0">B8*E8</f>
        <v>4.08</v>
      </c>
    </row>
    <row r="9" spans="1:8" x14ac:dyDescent="0.25">
      <c r="A9" t="s">
        <v>3</v>
      </c>
      <c r="B9">
        <v>290</v>
      </c>
      <c r="C9" s="6">
        <v>380</v>
      </c>
      <c r="D9" s="1">
        <f t="shared" ref="D9:D11" si="1">B9*C9/1000</f>
        <v>110.2</v>
      </c>
      <c r="E9" s="2">
        <f>C9/B1/1000</f>
        <v>4.7500000000000001E-2</v>
      </c>
      <c r="F9" s="1">
        <f t="shared" si="0"/>
        <v>13.775</v>
      </c>
    </row>
    <row r="10" spans="1:8" x14ac:dyDescent="0.25">
      <c r="A10" t="s">
        <v>4</v>
      </c>
      <c r="B10">
        <v>240</v>
      </c>
      <c r="C10" s="6">
        <v>40</v>
      </c>
      <c r="D10" s="1">
        <f t="shared" si="1"/>
        <v>9.6</v>
      </c>
      <c r="E10" s="2">
        <f>C10/B2/1000</f>
        <v>2E-3</v>
      </c>
      <c r="F10" s="1">
        <f t="shared" si="0"/>
        <v>0.48</v>
      </c>
    </row>
    <row r="11" spans="1:8" x14ac:dyDescent="0.25">
      <c r="A11" t="s">
        <v>1</v>
      </c>
      <c r="B11">
        <v>55</v>
      </c>
      <c r="C11" s="6">
        <v>4900</v>
      </c>
      <c r="D11" s="1">
        <f t="shared" si="1"/>
        <v>269.5</v>
      </c>
      <c r="E11" s="2">
        <f>C11/B2/1000</f>
        <v>0.245</v>
      </c>
      <c r="F11" s="1">
        <f t="shared" si="0"/>
        <v>13.475</v>
      </c>
    </row>
    <row r="12" spans="1:8" x14ac:dyDescent="0.25">
      <c r="A12" t="s">
        <v>5</v>
      </c>
      <c r="B12">
        <v>26</v>
      </c>
      <c r="E12" s="2">
        <f>1-SUM(E8:E11)</f>
        <v>0.62050000000000005</v>
      </c>
      <c r="F12" s="1">
        <f>B12*E12</f>
        <v>16.133000000000003</v>
      </c>
    </row>
    <row r="14" spans="1:8" x14ac:dyDescent="0.25">
      <c r="A14" s="7" t="s">
        <v>15</v>
      </c>
      <c r="B14" s="7"/>
      <c r="C14" s="8"/>
      <c r="D14" s="9"/>
      <c r="E14" s="10"/>
      <c r="F14" s="9">
        <f>SUM(F8:F13)</f>
        <v>47.943000000000005</v>
      </c>
      <c r="H14" s="3"/>
    </row>
    <row r="15" spans="1:8" x14ac:dyDescent="0.25">
      <c r="A15" t="s">
        <v>14</v>
      </c>
      <c r="F15" s="1">
        <f>22810/500</f>
        <v>45.62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2" sqref="B2"/>
    </sheetView>
  </sheetViews>
  <sheetFormatPr baseColWidth="10" defaultRowHeight="15" x14ac:dyDescent="0.25"/>
  <cols>
    <col min="1" max="1" width="28.5703125" bestFit="1" customWidth="1"/>
  </cols>
  <sheetData>
    <row r="1" spans="1:6" x14ac:dyDescent="0.25">
      <c r="A1" t="s">
        <v>10</v>
      </c>
      <c r="B1" s="11">
        <v>16</v>
      </c>
      <c r="C1" s="6"/>
      <c r="D1" s="1"/>
      <c r="E1" s="2"/>
      <c r="F1" s="1"/>
    </row>
    <row r="2" spans="1:6" x14ac:dyDescent="0.25">
      <c r="A2" t="s">
        <v>11</v>
      </c>
      <c r="B2" s="11">
        <v>180</v>
      </c>
      <c r="C2" s="6"/>
      <c r="D2" s="1"/>
      <c r="E2" s="2"/>
      <c r="F2" s="1"/>
    </row>
    <row r="3" spans="1:6" x14ac:dyDescent="0.25">
      <c r="A3" t="s">
        <v>13</v>
      </c>
      <c r="B3" s="11">
        <v>1900</v>
      </c>
      <c r="C3" s="6"/>
      <c r="D3" s="1"/>
      <c r="E3" s="2"/>
      <c r="F3" s="1"/>
    </row>
    <row r="4" spans="1:6" x14ac:dyDescent="0.25">
      <c r="C4" s="6"/>
      <c r="D4" s="1"/>
      <c r="E4" s="2"/>
      <c r="F4" s="1"/>
    </row>
    <row r="5" spans="1:6" ht="15.75" thickBot="1" x14ac:dyDescent="0.3">
      <c r="A5" t="s">
        <v>12</v>
      </c>
      <c r="B5" s="5">
        <f>B3*2.4/F15/24</f>
        <v>5.5813406967863228</v>
      </c>
      <c r="C5" s="6"/>
      <c r="D5" s="1"/>
      <c r="E5" s="2"/>
      <c r="F5" s="1"/>
    </row>
    <row r="6" spans="1:6" ht="15.75" thickTop="1" x14ac:dyDescent="0.25">
      <c r="B6" s="12"/>
      <c r="C6" s="6"/>
      <c r="D6" s="1"/>
      <c r="E6" s="2"/>
      <c r="F6" s="1"/>
    </row>
    <row r="7" spans="1:6" x14ac:dyDescent="0.25">
      <c r="C7" s="6"/>
      <c r="D7" s="1"/>
      <c r="E7" s="2"/>
      <c r="F7" s="1"/>
    </row>
    <row r="8" spans="1:6" x14ac:dyDescent="0.25">
      <c r="A8" s="13" t="s">
        <v>16</v>
      </c>
      <c r="B8" s="13" t="s">
        <v>0</v>
      </c>
      <c r="C8" s="14" t="s">
        <v>6</v>
      </c>
      <c r="D8" s="4" t="s">
        <v>7</v>
      </c>
      <c r="E8" s="15" t="s">
        <v>9</v>
      </c>
      <c r="F8" s="4" t="s">
        <v>8</v>
      </c>
    </row>
    <row r="9" spans="1:6" x14ac:dyDescent="0.25">
      <c r="A9" t="s">
        <v>2</v>
      </c>
      <c r="B9">
        <v>48</v>
      </c>
      <c r="C9" s="6">
        <v>680</v>
      </c>
      <c r="D9" s="1">
        <f>B9*C9/1000</f>
        <v>32.64</v>
      </c>
      <c r="E9" s="2">
        <f>C9/B1/1000</f>
        <v>4.2500000000000003E-2</v>
      </c>
      <c r="F9" s="1">
        <f t="shared" ref="F9:F12" si="0">B9*E9</f>
        <v>2.04</v>
      </c>
    </row>
    <row r="10" spans="1:6" x14ac:dyDescent="0.25">
      <c r="A10" t="s">
        <v>3</v>
      </c>
      <c r="B10">
        <v>290</v>
      </c>
      <c r="C10" s="6">
        <v>380</v>
      </c>
      <c r="D10" s="1">
        <f t="shared" ref="D10:D12" si="1">B10*C10/1000</f>
        <v>110.2</v>
      </c>
      <c r="E10" s="2">
        <f>C10/B1/1000</f>
        <v>2.375E-2</v>
      </c>
      <c r="F10" s="1">
        <f t="shared" si="0"/>
        <v>6.8875000000000002</v>
      </c>
    </row>
    <row r="11" spans="1:6" x14ac:dyDescent="0.25">
      <c r="A11" t="s">
        <v>4</v>
      </c>
      <c r="B11">
        <v>240</v>
      </c>
      <c r="C11" s="6">
        <v>40</v>
      </c>
      <c r="D11" s="1">
        <f t="shared" si="1"/>
        <v>9.6</v>
      </c>
      <c r="E11" s="2">
        <f>C11/B2/1000</f>
        <v>2.2222222222222221E-4</v>
      </c>
      <c r="F11" s="1">
        <f t="shared" si="0"/>
        <v>5.333333333333333E-2</v>
      </c>
    </row>
    <row r="12" spans="1:6" x14ac:dyDescent="0.25">
      <c r="A12" t="s">
        <v>1</v>
      </c>
      <c r="B12">
        <v>55</v>
      </c>
      <c r="C12" s="6">
        <v>4900</v>
      </c>
      <c r="D12" s="1">
        <f t="shared" si="1"/>
        <v>269.5</v>
      </c>
      <c r="E12" s="2">
        <f>C12/B2/1000</f>
        <v>2.7222222222222221E-2</v>
      </c>
      <c r="F12" s="1">
        <f t="shared" si="0"/>
        <v>1.4972222222222222</v>
      </c>
    </row>
    <row r="13" spans="1:6" x14ac:dyDescent="0.25">
      <c r="A13" t="s">
        <v>5</v>
      </c>
      <c r="B13">
        <v>26</v>
      </c>
      <c r="C13" s="6"/>
      <c r="D13" s="1"/>
      <c r="E13" s="2">
        <f>1-SUM(E9:E12)</f>
        <v>0.90630555555555559</v>
      </c>
      <c r="F13" s="1">
        <f>B13*E13</f>
        <v>23.563944444444445</v>
      </c>
    </row>
    <row r="14" spans="1:6" x14ac:dyDescent="0.25">
      <c r="C14" s="6"/>
      <c r="D14" s="1"/>
      <c r="E14" s="2"/>
      <c r="F14" s="1"/>
    </row>
    <row r="15" spans="1:6" x14ac:dyDescent="0.25">
      <c r="A15" s="7" t="s">
        <v>15</v>
      </c>
      <c r="B15" s="7"/>
      <c r="C15" s="8"/>
      <c r="D15" s="9"/>
      <c r="E15" s="10"/>
      <c r="F15" s="9">
        <f>SUM(F9:F14)</f>
        <v>34.042000000000002</v>
      </c>
    </row>
    <row r="16" spans="1:6" x14ac:dyDescent="0.25">
      <c r="C16" s="6"/>
      <c r="D16" s="1"/>
      <c r="E16" s="2"/>
      <c r="F1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</vt:lpstr>
      <vt:lpstr>play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2021-01-23T11:27:37Z</dcterms:created>
  <dcterms:modified xsi:type="dcterms:W3CDTF">2021-01-23T13:08:02Z</dcterms:modified>
</cp:coreProperties>
</file>